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50" activeTab="6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7"/>
    <pivotCache cacheId="1" r:id="rId68"/>
    <pivotCache cacheId="2" r:id="rId69"/>
    <pivotCache cacheId="3" r:id="rId70"/>
    <pivotCache cacheId="4" r:id="rId71"/>
    <pivotCache cacheId="5" r:id="rId72"/>
    <pivotCache cacheId="6" r:id="rId73"/>
    <pivotCache cacheId="7" r:id="rId74"/>
    <pivotCache cacheId="8" r:id="rId75"/>
    <pivotCache cacheId="9" r:id="rId76"/>
    <pivotCache cacheId="10" r:id="rId77"/>
    <pivotCache cacheId="11" r:id="rId78"/>
    <pivotCache cacheId="12" r:id="rId79"/>
    <pivotCache cacheId="13" r:id="rId80"/>
    <pivotCache cacheId="14" r:id="rId81"/>
    <pivotCache cacheId="15" r:id="rId82"/>
    <pivotCache cacheId="16" r:id="rId83"/>
    <pivotCache cacheId="17" r:id="rId84"/>
    <pivotCache cacheId="18" r:id="rId85"/>
    <pivotCache cacheId="19" r:id="rId86"/>
    <pivotCache cacheId="20" r:id="rId87"/>
    <pivotCache cacheId="21" r:id="rId88"/>
    <pivotCache cacheId="22" r:id="rId89"/>
    <pivotCache cacheId="23" r:id="rId90"/>
    <pivotCache cacheId="24" r:id="rId91"/>
    <pivotCache cacheId="25" r:id="rId92"/>
    <pivotCache cacheId="26" r:id="rId93"/>
    <pivotCache cacheId="27" r:id="rId94"/>
    <pivotCache cacheId="28" r:id="rId95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<sst xmlns="http://schemas.openxmlformats.org/spreadsheetml/2006/main" count="4600" uniqueCount="341">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</sst>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8" fillId="18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4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23" borderId="12" applyNumberFormat="0" applyFon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9" fillId="5" borderId="11" applyNumberFormat="0" applyAlignment="0" applyProtection="0">
      <alignment vertical="center"/>
    </xf>
    <xf numFmtId="0" fontId="16" fillId="5" borderId="10" applyNumberFormat="0" applyAlignment="0" applyProtection="0">
      <alignment vertical="center"/>
    </xf>
    <xf numFmtId="0" fontId="28" fillId="35" borderId="16" applyNumberForma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4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6" fillId="0" borderId="2" xfId="0" applyNumberFormat="1" applyFont="1" applyBorder="1">
      <alignment vertical="center"/>
    </xf>
    <xf numFmtId="20" fontId="6" fillId="0" borderId="3" xfId="0" applyNumberFormat="1" applyFont="1" applyBorder="1">
      <alignment vertical="center"/>
    </xf>
    <xf numFmtId="0" fontId="6" fillId="0" borderId="3" xfId="0" applyFont="1" applyBorder="1">
      <alignment vertical="center"/>
    </xf>
    <xf numFmtId="26" fontId="6" fillId="0" borderId="3" xfId="0" applyNumberFormat="1" applyFont="1" applyBorder="1">
      <alignment vertical="center"/>
    </xf>
    <xf numFmtId="26" fontId="6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6" fillId="0" borderId="1" xfId="0" applyNumberFormat="1" applyFont="1" applyBorder="1">
      <alignment vertical="center"/>
    </xf>
    <xf numFmtId="20" fontId="6" fillId="0" borderId="1" xfId="0" applyNumberFormat="1" applyFont="1" applyBorder="1">
      <alignment vertical="center"/>
    </xf>
    <xf numFmtId="0" fontId="6" fillId="0" borderId="1" xfId="0" applyFont="1" applyBorder="1">
      <alignment vertical="center"/>
    </xf>
    <xf numFmtId="26" fontId="6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6" fillId="4" borderId="0" xfId="0" applyFont="1" applyFill="1">
      <alignment vertical="center"/>
    </xf>
    <xf numFmtId="0" fontId="6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4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8" Type="http://schemas.openxmlformats.org/officeDocument/2006/relationships/sharedStrings" Target="sharedStrings.xml"/><Relationship Id="rId97" Type="http://schemas.openxmlformats.org/officeDocument/2006/relationships/styles" Target="styles.xml"/><Relationship Id="rId96" Type="http://schemas.openxmlformats.org/officeDocument/2006/relationships/theme" Target="theme/theme1.xml"/><Relationship Id="rId95" Type="http://schemas.openxmlformats.org/officeDocument/2006/relationships/pivotCacheDefinition" Target="pivotCache/pivotCacheDefinition29.xml"/><Relationship Id="rId94" Type="http://schemas.openxmlformats.org/officeDocument/2006/relationships/pivotCacheDefinition" Target="pivotCache/pivotCacheDefinition28.xml"/><Relationship Id="rId93" Type="http://schemas.openxmlformats.org/officeDocument/2006/relationships/pivotCacheDefinition" Target="pivotCache/pivotCacheDefinition27.xml"/><Relationship Id="rId92" Type="http://schemas.openxmlformats.org/officeDocument/2006/relationships/pivotCacheDefinition" Target="pivotCache/pivotCacheDefinition26.xml"/><Relationship Id="rId91" Type="http://schemas.openxmlformats.org/officeDocument/2006/relationships/pivotCacheDefinition" Target="pivotCache/pivotCacheDefinition25.xml"/><Relationship Id="rId90" Type="http://schemas.openxmlformats.org/officeDocument/2006/relationships/pivotCacheDefinition" Target="pivotCache/pivotCacheDefinition24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3.xml"/><Relationship Id="rId88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21.xml"/><Relationship Id="rId86" Type="http://schemas.openxmlformats.org/officeDocument/2006/relationships/pivotCacheDefinition" Target="pivotCache/pivotCacheDefinition20.xml"/><Relationship Id="rId85" Type="http://schemas.openxmlformats.org/officeDocument/2006/relationships/pivotCacheDefinition" Target="pivotCache/pivotCacheDefinition19.xml"/><Relationship Id="rId84" Type="http://schemas.openxmlformats.org/officeDocument/2006/relationships/pivotCacheDefinition" Target="pivotCache/pivotCacheDefinition18.xml"/><Relationship Id="rId83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16.xml"/><Relationship Id="rId81" Type="http://schemas.openxmlformats.org/officeDocument/2006/relationships/pivotCacheDefinition" Target="pivotCache/pivotCacheDefinition15.xml"/><Relationship Id="rId80" Type="http://schemas.openxmlformats.org/officeDocument/2006/relationships/pivotCacheDefinition" Target="pivotCache/pivotCacheDefinition14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3.xml"/><Relationship Id="rId78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10.xml"/><Relationship Id="rId75" Type="http://schemas.openxmlformats.org/officeDocument/2006/relationships/pivotCacheDefinition" Target="pivotCache/pivotCacheDefinition9.xml"/><Relationship Id="rId74" Type="http://schemas.openxmlformats.org/officeDocument/2006/relationships/pivotCacheDefinition" Target="pivotCache/pivotCacheDefinition8.xml"/><Relationship Id="rId73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6.xml"/><Relationship Id="rId71" Type="http://schemas.openxmlformats.org/officeDocument/2006/relationships/pivotCacheDefinition" Target="pivotCache/pivotCacheDefinition5.xml"/><Relationship Id="rId70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3.xml"/><Relationship Id="rId68" Type="http://schemas.openxmlformats.org/officeDocument/2006/relationships/pivotCacheDefinition" Target="pivotCache/pivotCacheDefinition2.xml"/><Relationship Id="rId67" Type="http://schemas.openxmlformats.org/officeDocument/2006/relationships/pivotCacheDefinition" Target="pivotCache/pivotCacheDefinition1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控制面板!$O$13:$O$115</c:f>
              <c:strCache>
                <c:ptCount val="1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</c:strCache>
            </c:strRef>
          </c:cat>
          <c:val>
            <c:numRef>
              <c:f>控制面板!$P$13:$P$115</c:f>
              <c:numCache>
                <c:formatCode>General</c:formatCode>
                <c:ptCount val="10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控制面板!$O$13:$O$115</c:f>
              <c:strCache>
                <c:ptCount val="1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</c:strCache>
            </c:strRef>
          </c:cat>
          <c:val>
            <c:numRef>
              <c:f>控制面板!$Q$13:$Q$115</c:f>
              <c:numCache>
                <c:formatCode>General</c:formatCode>
                <c:ptCount val="10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控制面板!$O$13:$O$115</c:f>
              <c:strCache>
                <c:ptCount val="1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</c:strCache>
            </c:strRef>
          </c:cat>
          <c:val>
            <c:numRef>
              <c:f>控制面板!$R$13:$R$115</c:f>
              <c:numCache>
                <c:formatCode>General</c:formatCode>
                <c:ptCount val="10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控制面板!$O$13:$O$115</c:f>
              <c:strCache>
                <c:ptCount val="1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</c:strCache>
            </c:strRef>
          </c:cat>
          <c:val>
            <c:numRef>
              <c:f>控制面板!$S$13:$S$115</c:f>
              <c:numCache>
                <c:formatCode>General</c:formatCode>
                <c:ptCount val="10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控制面板!$O$13:$O$115</c:f>
              <c:strCache>
                <c:ptCount val="1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</c:strCache>
            </c:strRef>
          </c:cat>
          <c:val>
            <c:numRef>
              <c:f>控制面板!$T$13:$T$115</c:f>
              <c:numCache>
                <c:formatCode>General</c:formatCode>
                <c:ptCount val="10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控制面板!$O$13:$O$115</c:f>
              <c:strCache>
                <c:ptCount val="1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</c:strCache>
            </c:strRef>
          </c:cat>
          <c:val>
            <c:numRef>
              <c:f>控制面板!$P$13:$P$115</c:f>
              <c:numCache>
                <c:formatCode>General</c:formatCode>
                <c:ptCount val="10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控制面板!$O$13:$O$115</c:f>
              <c:strCache>
                <c:ptCount val="1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</c:strCache>
            </c:strRef>
          </c:cat>
          <c:val>
            <c:numRef>
              <c:f>控制面板!$Q$13:$Q$115</c:f>
              <c:numCache>
                <c:formatCode>General</c:formatCode>
                <c:ptCount val="10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控制面板!$O$13:$O$115</c:f>
              <c:strCache>
                <c:ptCount val="1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</c:strCache>
            </c:strRef>
          </c:cat>
          <c:val>
            <c:numRef>
              <c:f>控制面板!$R$13:$R$115</c:f>
              <c:numCache>
                <c:formatCode>General</c:formatCode>
                <c:ptCount val="10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控制面板!$O$13:$O$115</c:f>
              <c:strCache>
                <c:ptCount val="1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</c:strCache>
            </c:strRef>
          </c:cat>
          <c:val>
            <c:numRef>
              <c:f>控制面板!$S$13:$S$115</c:f>
              <c:numCache>
                <c:formatCode>General</c:formatCode>
                <c:ptCount val="10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控制面板!$O$13:$O$115</c:f>
              <c:strCache>
                <c:ptCount val="1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</c:strCache>
            </c:strRef>
          </c:cat>
          <c:val>
            <c:numRef>
              <c:f>控制面板!$T$13:$T$115</c:f>
              <c:numCache>
                <c:formatCode>General</c:formatCode>
                <c:ptCount val="10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小计!$A$1:$A$27</c:f>
              <c:strCache>
                <c:ptCount val="2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</c:strCache>
            </c:strRef>
          </c:cat>
          <c:val>
            <c:numRef>
              <c:f>小计!$B$1:$B$27</c:f>
              <c:numCache>
                <c:formatCode>"$"#,##0.00_);[Red]\("$"#,##0.00\)</c:formatCode>
                <c:ptCount val="27"/>
                <c:pt idx="0">
                  <c:v>134251</c:v>
                </c:pt>
                <c:pt idx="1">
                  <c:v>94278</c:v>
                </c:pt>
                <c:pt idx="2">
                  <c:v>40491</c:v>
                </c:pt>
                <c:pt idx="3">
                  <c:v>45548</c:v>
                </c:pt>
                <c:pt idx="4">
                  <c:v>76624812</c:v>
                </c:pt>
                <c:pt idx="5">
                  <c:v>88438268</c:v>
                </c:pt>
                <c:pt idx="6">
                  <c:v>95693173</c:v>
                </c:pt>
                <c:pt idx="7">
                  <c:v>33017660</c:v>
                </c:pt>
                <c:pt idx="8">
                  <c:v>34537089</c:v>
                </c:pt>
                <c:pt idx="9">
                  <c:v>88058054</c:v>
                </c:pt>
                <c:pt idx="10">
                  <c:v>67026945</c:v>
                </c:pt>
                <c:pt idx="11">
                  <c:v>21599771</c:v>
                </c:pt>
                <c:pt idx="12">
                  <c:v>79348704</c:v>
                </c:pt>
                <c:pt idx="13">
                  <c:v>71196498</c:v>
                </c:pt>
                <c:pt idx="14">
                  <c:v>146360217</c:v>
                </c:pt>
                <c:pt idx="15">
                  <c:v>118414163</c:v>
                </c:pt>
                <c:pt idx="16">
                  <c:v>52776638</c:v>
                </c:pt>
                <c:pt idx="17">
                  <c:v>75781100</c:v>
                </c:pt>
                <c:pt idx="18">
                  <c:v>71396705</c:v>
                </c:pt>
                <c:pt idx="19">
                  <c:v>155066287</c:v>
                </c:pt>
                <c:pt idx="20">
                  <c:v>174394364</c:v>
                </c:pt>
                <c:pt idx="21">
                  <c:v>158594185</c:v>
                </c:pt>
                <c:pt idx="22">
                  <c:v>39578761</c:v>
                </c:pt>
                <c:pt idx="23">
                  <c:v>-3829162</c:v>
                </c:pt>
                <c:pt idx="24">
                  <c:v>77845958</c:v>
                </c:pt>
                <c:pt idx="25">
                  <c:v>94029004</c:v>
                </c:pt>
                <c:pt idx="26">
                  <c:v>62456797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湖泉列岛!$X$4:$X$75</c:f>
              <c:strCache>
                <c:ptCount val="7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</c:strCache>
            </c:strRef>
          </c:cat>
          <c:val>
            <c:numRef>
              <c:f>湖泉列岛!$Y$4:$Y$75</c:f>
              <c:numCache>
                <c:formatCode>General</c:formatCode>
                <c:ptCount val="7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湖泉列岛!$X$4:$X$75</c:f>
              <c:strCache>
                <c:ptCount val="7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</c:strCache>
            </c:strRef>
          </c:cat>
          <c:val>
            <c:numRef>
              <c:f>湖泉列岛!$Z$4:$Z$75</c:f>
              <c:numCache>
                <c:formatCode>General</c:formatCode>
                <c:ptCount val="7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湖泉列岛!$X$4:$X$75</c:f>
              <c:strCache>
                <c:ptCount val="7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</c:strCache>
            </c:strRef>
          </c:cat>
          <c:val>
            <c:numRef>
              <c:f>湖泉列岛!$AA$4:$AA$75</c:f>
              <c:numCache>
                <c:formatCode>General</c:formatCode>
                <c:ptCount val="7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Lambertisland!$W$4:$W$74</c:f>
              <c:strCache>
                <c:ptCount val="7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</c:strCache>
            </c:strRef>
          </c:cat>
          <c:val>
            <c:numRef>
              <c:f>Lambertisland!$X$4:$X$74</c:f>
              <c:numCache>
                <c:formatCode>General</c:formatCode>
                <c:ptCount val="7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Lambertisland!$W$4:$W$74</c:f>
              <c:strCache>
                <c:ptCount val="7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</c:strCache>
            </c:strRef>
          </c:cat>
          <c:val>
            <c:numRef>
              <c:f>Lambertisland!$Y$4:$Y$74</c:f>
              <c:numCache>
                <c:formatCode>General</c:formatCode>
                <c:ptCount val="7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Lambertisland!$W$4:$W$74</c:f>
              <c:strCache>
                <c:ptCount val="7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</c:strCache>
            </c:strRef>
          </c:cat>
          <c:val>
            <c:numRef>
              <c:f>Lambertisland!$Z$4:$Z$74</c:f>
              <c:numCache>
                <c:formatCode>General</c:formatCode>
                <c:ptCount val="7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小金山列岛!$W$4:$W$72</c:f>
              <c:strCache>
                <c:ptCount val="6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</c:strCache>
            </c:strRef>
          </c:cat>
          <c:val>
            <c:numRef>
              <c:f>小金山列岛!$X$4:$X$72</c:f>
              <c:numCache>
                <c:formatCode>General</c:formatCode>
                <c:ptCount val="6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小金山列岛!$W$4:$W$72</c:f>
              <c:strCache>
                <c:ptCount val="6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</c:strCache>
            </c:strRef>
          </c:cat>
          <c:val>
            <c:numRef>
              <c:f>小金山列岛!$Y$4:$Y$72</c:f>
              <c:numCache>
                <c:formatCode>General</c:formatCode>
                <c:ptCount val="6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小金山列岛!$W$4:$W$72</c:f>
              <c:strCache>
                <c:ptCount val="6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</c:strCache>
            </c:strRef>
          </c:cat>
          <c:val>
            <c:numRef>
              <c:f>小金山列岛!$Z$4:$Z$72</c:f>
              <c:numCache>
                <c:formatCode>General</c:formatCode>
                <c:ptCount val="6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RichMond!$X$4:$X$72</c:f>
              <c:strCache>
                <c:ptCount val="6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</c:strCache>
            </c:strRef>
          </c:cat>
          <c:val>
            <c:numRef>
              <c:f>RichMond!$Y$4:$Y$72</c:f>
              <c:numCache>
                <c:formatCode>General</c:formatCode>
                <c:ptCount val="68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RichMond!$X$4:$X$72</c:f>
              <c:strCache>
                <c:ptCount val="6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</c:strCache>
            </c:strRef>
          </c:cat>
          <c:val>
            <c:numRef>
              <c:f>RichMond!$Z$4:$Z$72</c:f>
              <c:numCache>
                <c:formatCode>General</c:formatCode>
                <c:ptCount val="68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RichMond!$X$4:$X$72</c:f>
              <c:strCache>
                <c:ptCount val="6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</c:strCache>
            </c:strRef>
          </c:cat>
          <c:val>
            <c:numRef>
              <c:f>RichMond!$AA$4:$AA$72</c:f>
              <c:numCache>
                <c:formatCode>General</c:formatCode>
                <c:ptCount val="68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Munich!$X$4:$X$69</c:f>
              <c:strCache>
                <c:ptCount val="6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</c:strCache>
            </c:strRef>
          </c:cat>
          <c:val>
            <c:numRef>
              <c:f>Munich!$Y$4:$Y$69</c:f>
              <c:numCache>
                <c:formatCode>General</c:formatCode>
                <c:ptCount val="65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Munich!$X$4:$X$69</c:f>
              <c:strCache>
                <c:ptCount val="6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</c:strCache>
            </c:strRef>
          </c:cat>
          <c:val>
            <c:numRef>
              <c:f>Munich!$Z$4:$Z$69</c:f>
              <c:numCache>
                <c:formatCode>General</c:formatCode>
                <c:ptCount val="65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Munich!$X$4:$X$69</c:f>
              <c:strCache>
                <c:ptCount val="6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</c:strCache>
            </c:strRef>
          </c:cat>
          <c:val>
            <c:numRef>
              <c:f>Munich!$AA$4:$AA$69</c:f>
              <c:numCache>
                <c:formatCode>General</c:formatCode>
                <c:ptCount val="65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ISLASANTAY!$Z$4:$Z$68</c:f>
              <c:strCache>
                <c:ptCount val="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</c:strCache>
            </c:strRef>
          </c:cat>
          <c:val>
            <c:numRef>
              <c:f>ISLASANTAY!$AA$4:$AA$68</c:f>
              <c:numCache>
                <c:formatCode>General</c:formatCode>
                <c:ptCount val="6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ISLASANTAY!$Z$4:$Z$68</c:f>
              <c:strCache>
                <c:ptCount val="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</c:strCache>
            </c:strRef>
          </c:cat>
          <c:val>
            <c:numRef>
              <c:f>ISLASANTAY!$AB$4:$AB$68</c:f>
              <c:numCache>
                <c:formatCode>General</c:formatCode>
                <c:ptCount val="6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ISLASANTAY!$Z$4:$Z$68</c:f>
              <c:strCache>
                <c:ptCount val="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</c:strCache>
            </c:strRef>
          </c:cat>
          <c:val>
            <c:numRef>
              <c:f>ISLASANTAY!$AC$4:$AC$68</c:f>
              <c:numCache>
                <c:formatCode>General</c:formatCode>
                <c:ptCount val="6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Deneysville!$Z$4:$Z$68</c:f>
              <c:strCache>
                <c:ptCount val="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</c:strCache>
            </c:strRef>
          </c:cat>
          <c:val>
            <c:numRef>
              <c:f>Deneysville!$AA$4:$AA$68</c:f>
              <c:numCache>
                <c:formatCode>General</c:formatCode>
                <c:ptCount val="6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Deneysville!$Z$4:$Z$68</c:f>
              <c:strCache>
                <c:ptCount val="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</c:strCache>
            </c:strRef>
          </c:cat>
          <c:val>
            <c:numRef>
              <c:f>Deneysville!$AB$4:$AB$68</c:f>
              <c:numCache>
                <c:formatCode>General</c:formatCode>
                <c:ptCount val="6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Deneysville!$Z$4:$Z$68</c:f>
              <c:strCache>
                <c:ptCount val="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</c:strCache>
            </c:strRef>
          </c:cat>
          <c:val>
            <c:numRef>
              <c:f>Deneysville!$AC$4:$AC$68</c:f>
              <c:numCache>
                <c:formatCode>General</c:formatCode>
                <c:ptCount val="6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宾夕法尼亚州!$AA$4:$AA$50</c:f>
              <c:strCache>
                <c:ptCount val="4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</c:strCache>
            </c:strRef>
          </c:cat>
          <c:val>
            <c:numRef>
              <c:f>宾夕法尼亚州!$AB$4:$AB$50</c:f>
              <c:numCache>
                <c:formatCode>General</c:formatCode>
                <c:ptCount val="46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宾夕法尼亚州!$AA$4:$AA$50</c:f>
              <c:strCache>
                <c:ptCount val="4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</c:strCache>
            </c:strRef>
          </c:cat>
          <c:val>
            <c:numRef>
              <c:f>宾夕法尼亚州!$AC$4:$AC$50</c:f>
              <c:numCache>
                <c:formatCode>General</c:formatCode>
                <c:ptCount val="4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宾夕法尼亚州!$AA$4:$AA$50</c:f>
              <c:strCache>
                <c:ptCount val="4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</c:strCache>
            </c:strRef>
          </c:cat>
          <c:val>
            <c:numRef>
              <c:f>宾夕法尼亚州!$AD$4:$AD$50</c:f>
              <c:numCache>
                <c:formatCode>General</c:formatCode>
                <c:ptCount val="46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甘尼森岛!$AA$4:$AA$48</c:f>
              <c:strCache>
                <c:ptCount val="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</c:strCache>
            </c:strRef>
          </c:cat>
          <c:val>
            <c:numRef>
              <c:f>甘尼森岛!$AB$4:$AB$48</c:f>
              <c:numCache>
                <c:formatCode>General</c:formatCode>
                <c:ptCount val="4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甘尼森岛!$AA$4:$AA$48</c:f>
              <c:strCache>
                <c:ptCount val="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</c:strCache>
            </c:strRef>
          </c:cat>
          <c:val>
            <c:numRef>
              <c:f>甘尼森岛!$AC$4:$AC$48</c:f>
              <c:numCache>
                <c:formatCode>General</c:formatCode>
                <c:ptCount val="4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甘尼森岛!$AA$4:$AA$48</c:f>
              <c:strCache>
                <c:ptCount val="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</c:strCache>
            </c:strRef>
          </c:cat>
          <c:val>
            <c:numRef>
              <c:f>甘尼森岛!$AD$4:$AD$48</c:f>
              <c:numCache>
                <c:formatCode>General</c:formatCode>
                <c:ptCount val="4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斯壮结!$AA$4:$AA$48</c:f>
              <c:strCache>
                <c:ptCount val="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</c:strCache>
            </c:strRef>
          </c:cat>
          <c:val>
            <c:numRef>
              <c:f>斯壮结!$AB$4:$AB$48</c:f>
              <c:numCache>
                <c:formatCode>General</c:formatCode>
                <c:ptCount val="4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斯壮结!$AA$4:$AA$48</c:f>
              <c:strCache>
                <c:ptCount val="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</c:strCache>
            </c:strRef>
          </c:cat>
          <c:val>
            <c:numRef>
              <c:f>斯壮结!$AC$4:$AC$48</c:f>
              <c:numCache>
                <c:formatCode>General</c:formatCode>
                <c:ptCount val="4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斯壮结!$AA$4:$AA$48</c:f>
              <c:strCache>
                <c:ptCount val="4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</c:strCache>
            </c:strRef>
          </c:cat>
          <c:val>
            <c:numRef>
              <c:f>斯壮结!$AD$4:$AD$48</c:f>
              <c:numCache>
                <c:formatCode>General</c:formatCode>
                <c:ptCount val="4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茅台大厦!$N$4:$N$107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</c:strCache>
            </c:strRef>
          </c:cat>
          <c:val>
            <c:numRef>
              <c:f>茅台大厦!$O$4:$O$107</c:f>
              <c:numCache>
                <c:formatCode>General</c:formatCode>
                <c:ptCount val="103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茅台大厦!$N$4:$N$107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</c:strCache>
            </c:strRef>
          </c:cat>
          <c:val>
            <c:numRef>
              <c:f>茅台大厦!$P$4:$P$107</c:f>
              <c:numCache>
                <c:formatCode>General</c:formatCode>
                <c:ptCount val="103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茅台大厦!$N$4:$N$107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</c:strCache>
            </c:strRef>
          </c:cat>
          <c:val>
            <c:numRef>
              <c:f>茅台大厦!$Q$4:$Q$107</c:f>
              <c:numCache>
                <c:formatCode>General</c:formatCode>
                <c:ptCount val="103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国家核电!$U$4:$U$107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</c:strCache>
            </c:strRef>
          </c:cat>
          <c:val>
            <c:numRef>
              <c:f>国家核电!$V$4:$V$107</c:f>
              <c:numCache>
                <c:formatCode>General</c:formatCode>
                <c:ptCount val="103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国家核电!$U$4:$U$107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</c:strCache>
            </c:strRef>
          </c:cat>
          <c:val>
            <c:numRef>
              <c:f>国家核电!$W$4:$W$107</c:f>
              <c:numCache>
                <c:formatCode>General</c:formatCode>
                <c:ptCount val="103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国家核电!$U$4:$U$107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</c:strCache>
            </c:strRef>
          </c:cat>
          <c:val>
            <c:numRef>
              <c:f>国家核电!$X$4:$X$107</c:f>
              <c:numCache>
                <c:formatCode>General</c:formatCode>
                <c:ptCount val="103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电子城IT产业园!$AB$4:$AB$91</c:f>
              <c:strCache>
                <c:ptCount val="8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</c:strCache>
            </c:strRef>
          </c:cat>
          <c:val>
            <c:numRef>
              <c:f>电子城IT产业园!$AC$4:$AC$91</c:f>
              <c:numCache>
                <c:formatCode>General</c:formatCode>
                <c:ptCount val="87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电子城IT产业园!$AB$4:$AB$91</c:f>
              <c:strCache>
                <c:ptCount val="8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</c:strCache>
            </c:strRef>
          </c:cat>
          <c:val>
            <c:numRef>
              <c:f>电子城IT产业园!$AD$4:$AD$91</c:f>
              <c:numCache>
                <c:formatCode>General</c:formatCode>
                <c:ptCount val="87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电子城IT产业园!$AB$4:$AB$91</c:f>
              <c:strCache>
                <c:ptCount val="87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</c:strCache>
            </c:strRef>
          </c:cat>
          <c:val>
            <c:numRef>
              <c:f>电子城IT产业园!$AE$4:$AE$91</c:f>
              <c:numCache>
                <c:formatCode>General</c:formatCode>
                <c:ptCount val="87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中国国际科技会展中心!$AB$4:$AB$100</c:f>
              <c:strCache>
                <c:ptCount val="9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</c:strCache>
            </c:strRef>
          </c:cat>
          <c:val>
            <c:numRef>
              <c:f>中国国际科技会展中心!$AC$4:$AC$100</c:f>
              <c:numCache>
                <c:formatCode>General</c:formatCode>
                <c:ptCount val="96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中国国际科技会展中心!$AB$4:$AB$100</c:f>
              <c:strCache>
                <c:ptCount val="9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</c:strCache>
            </c:strRef>
          </c:cat>
          <c:val>
            <c:numRef>
              <c:f>中国国际科技会展中心!$AD$4:$AD$100</c:f>
              <c:numCache>
                <c:formatCode>General</c:formatCode>
                <c:ptCount val="96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中国国际科技会展中心!$AB$4:$AB$100</c:f>
              <c:strCache>
                <c:ptCount val="9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</c:strCache>
            </c:strRef>
          </c:cat>
          <c:val>
            <c:numRef>
              <c:f>中国国际科技会展中心!$AE$4:$AE$100</c:f>
              <c:numCache>
                <c:formatCode>General</c:formatCode>
                <c:ptCount val="96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Kugluktuk!$AA$4:$AA$45</c:f>
              <c:strCache>
                <c:ptCount val="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</c:strCache>
            </c:strRef>
          </c:cat>
          <c:val>
            <c:numRef>
              <c:f>Kugluktuk!$AB$4:$AB$45</c:f>
              <c:numCache>
                <c:formatCode>General</c:formatCode>
                <c:ptCount val="4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Kugluktuk!$AA$4:$AA$45</c:f>
              <c:strCache>
                <c:ptCount val="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</c:strCache>
            </c:strRef>
          </c:cat>
          <c:val>
            <c:numRef>
              <c:f>Kugluktuk!$AC$4:$AC$45</c:f>
              <c:numCache>
                <c:formatCode>General</c:formatCode>
                <c:ptCount val="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Kugluktuk!$AA$4:$AA$45</c:f>
              <c:strCache>
                <c:ptCount val="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</c:strCache>
            </c:strRef>
          </c:cat>
          <c:val>
            <c:numRef>
              <c:f>Kugluktuk!$AD$4:$AD$45</c:f>
              <c:numCache>
                <c:formatCode>General</c:formatCode>
                <c:ptCount val="4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Moosonee!$AA$4:$AA$45</c:f>
              <c:strCache>
                <c:ptCount val="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</c:strCache>
            </c:strRef>
          </c:cat>
          <c:val>
            <c:numRef>
              <c:f>Moosonee!$AB$4:$AB$45</c:f>
              <c:numCache>
                <c:formatCode>General</c:formatCode>
                <c:ptCount val="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Moosonee!$AA$4:$AA$45</c:f>
              <c:strCache>
                <c:ptCount val="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</c:strCache>
            </c:strRef>
          </c:cat>
          <c:val>
            <c:numRef>
              <c:f>Moosonee!$AC$4:$AC$45</c:f>
              <c:numCache>
                <c:formatCode>General</c:formatCode>
                <c:ptCount val="4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Moosonee!$AA$4:$AA$45</c:f>
              <c:strCache>
                <c:ptCount val="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</c:strCache>
            </c:strRef>
          </c:cat>
          <c:val>
            <c:numRef>
              <c:f>Moosonee!$AD$4:$AD$45</c:f>
              <c:numCache>
                <c:formatCode>General</c:formatCode>
                <c:ptCount val="4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螺洲岛!$AB$4:$AB$20</c:f>
              <c:numCache>
                <c:formatCode>General</c:formatCode>
                <c:ptCount val="1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螺洲岛!$AC$4:$AC$20</c:f>
              <c:numCache>
                <c:formatCode>General</c:formatCode>
                <c:ptCount val="1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螺洲岛!$AD$4:$AD$20</c:f>
              <c:numCache>
                <c:formatCode>General</c:formatCode>
                <c:ptCount val="1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果州群岛!$AB$4:$AB$20</c:f>
              <c:numCache>
                <c:formatCode>General</c:formatCode>
                <c:ptCount val="1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果州群岛!$AC$4:$AC$20</c:f>
              <c:numCache>
                <c:formatCode>General</c:formatCode>
                <c:ptCount val="1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果州群岛!$AD$4:$AD$20</c:f>
              <c:numCache>
                <c:formatCode>General</c:formatCode>
                <c:ptCount val="1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庙湾岛!$AA$4:$AA$19</c:f>
              <c:strCache>
                <c:ptCount val="1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</c:strCache>
            </c:strRef>
          </c:cat>
          <c:val>
            <c:numRef>
              <c:f>庙湾岛!$AB$4:$AB$19</c:f>
              <c:numCache>
                <c:formatCode>General</c:formatCode>
                <c:ptCount val="1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庙湾岛!$AA$4:$AA$19</c:f>
              <c:strCache>
                <c:ptCount val="1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</c:strCache>
            </c:strRef>
          </c:cat>
          <c:val>
            <c:numRef>
              <c:f>庙湾岛!$AC$4:$AC$19</c:f>
              <c:numCache>
                <c:formatCode>General</c:formatCode>
                <c:ptCount val="1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庙湾岛!$AA$4:$AA$19</c:f>
              <c:strCache>
                <c:ptCount val="1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</c:strCache>
            </c:strRef>
          </c:cat>
          <c:val>
            <c:numRef>
              <c:f>庙湾岛!$AD$4:$AD$19</c:f>
              <c:numCache>
                <c:formatCode>General</c:formatCode>
                <c:ptCount val="1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Santísima!$AA$4:$AA$16</c:f>
              <c:strCache>
                <c:ptCount val="1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</c:strCache>
            </c:strRef>
          </c:cat>
          <c:val>
            <c:numRef>
              <c:f>Santísima!$AB$4:$AB$16</c:f>
              <c:numCache>
                <c:formatCode>General</c:formatCode>
                <c:ptCount val="12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Santísima!$AA$4:$AA$16</c:f>
              <c:strCache>
                <c:ptCount val="1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</c:strCache>
            </c:strRef>
          </c:cat>
          <c:val>
            <c:numRef>
              <c:f>Santísima!$AC$4:$AC$16</c:f>
              <c:numCache>
                <c:formatCode>General</c:formatCode>
                <c:ptCount val="12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Santísima!$AA$4:$AA$16</c:f>
              <c:strCache>
                <c:ptCount val="1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</c:strCache>
            </c:strRef>
          </c:cat>
          <c:val>
            <c:numRef>
              <c:f>Santísima!$AD$4:$AD$16</c:f>
              <c:numCache>
                <c:formatCode>General</c:formatCode>
                <c:ptCount val="12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Barrio!$AA$4:$AA$16</c:f>
              <c:strCache>
                <c:ptCount val="1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</c:strCache>
            </c:strRef>
          </c:cat>
          <c:val>
            <c:numRef>
              <c:f>Barrio!$AB$4:$AB$16</c:f>
              <c:numCache>
                <c:formatCode>General</c:formatCode>
                <c:ptCount val="1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Barrio!$AA$4:$AA$16</c:f>
              <c:strCache>
                <c:ptCount val="1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</c:strCache>
            </c:strRef>
          </c:cat>
          <c:val>
            <c:numRef>
              <c:f>Barrio!$AC$4:$AC$16</c:f>
              <c:numCache>
                <c:formatCode>General</c:formatCode>
                <c:ptCount val="1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Barrio!$AA$4:$AA$16</c:f>
              <c:strCache>
                <c:ptCount val="1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</c:strCache>
            </c:strRef>
          </c:cat>
          <c:val>
            <c:numRef>
              <c:f>Barrio!$AD$4:$AD$16</c:f>
              <c:numCache>
                <c:formatCode>General</c:formatCode>
                <c:ptCount val="12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LasLomas!$AA$4:$AA$16</c:f>
              <c:strCache>
                <c:ptCount val="1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</c:strCache>
            </c:strRef>
          </c:cat>
          <c:val>
            <c:numRef>
              <c:f>LasLomas!$AB$4:$AB$16</c:f>
              <c:numCache>
                <c:formatCode>General</c:formatCode>
                <c:ptCount val="12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LasLomas!$AA$4:$AA$16</c:f>
              <c:strCache>
                <c:ptCount val="1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</c:strCache>
            </c:strRef>
          </c:cat>
          <c:val>
            <c:numRef>
              <c:f>LasLomas!$AC$4:$AC$16</c:f>
              <c:numCache>
                <c:formatCode>General</c:formatCode>
                <c:ptCount val="12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LasLomas!$AA$4:$AA$16</c:f>
              <c:strCache>
                <c:ptCount val="1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</c:strCache>
            </c:strRef>
          </c:cat>
          <c:val>
            <c:numRef>
              <c:f>LasLomas!$AD$4:$AD$16</c:f>
              <c:numCache>
                <c:formatCode>General</c:formatCode>
                <c:ptCount val="12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向岛!$AB$4:$AB$10</c:f>
              <c:numCache>
                <c:formatCode>General</c:formatCode>
                <c:ptCount val="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向岛!$AC$4:$AC$10</c:f>
              <c:numCache>
                <c:formatCode>General</c:formatCode>
                <c:ptCount val="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向岛!$AD$4:$AD$10</c:f>
              <c:numCache>
                <c:formatCode>General</c:formatCode>
                <c:ptCount val="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岛田岛!$AB$4:$AB$10</c:f>
              <c:numCache>
                <c:formatCode>General</c:formatCode>
                <c:ptCount val="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岛田岛!$AC$4:$AC$10</c:f>
              <c:numCache>
                <c:formatCode>General</c:formatCode>
                <c:ptCount val="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岛田岛!$AD$4:$AD$10</c:f>
              <c:numCache>
                <c:formatCode>General</c:formatCode>
                <c:ptCount val="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小槌岛!$AB$4:$AB$10</c:f>
              <c:numCache>
                <c:formatCode>General</c:formatCode>
                <c:ptCount val="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小槌岛!$AC$4:$AC$10</c:f>
              <c:numCache>
                <c:formatCode>General</c:formatCode>
                <c:ptCount val="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小槌岛!$AD$4:$AD$10</c:f>
              <c:numCache>
                <c:formatCode>General</c:formatCode>
                <c:ptCount val="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爷婆岛!$AB$4:$AB$10</c:f>
              <c:numCache>
                <c:formatCode>General</c:formatCode>
                <c:ptCount val="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爷婆岛!$AC$4:$AC$10</c:f>
              <c:numCache>
                <c:formatCode>General</c:formatCode>
                <c:ptCount val="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爷婆岛!$AD$4:$AD$10</c:f>
              <c:numCache>
                <c:formatCode>General</c:formatCode>
                <c:ptCount val="6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高岛!$AB$4:$AB$10</c:f>
              <c:numCache>
                <c:formatCode>General</c:formatCode>
                <c:ptCount val="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高岛!$AC$4:$AC$10</c:f>
              <c:numCache>
                <c:formatCode>General</c:formatCode>
                <c:ptCount val="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高岛!$AA$4:$AA$10</c:f>
              <c:strCache>
                <c:ptCount val="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</c:strCache>
            </c:strRef>
          </c:cat>
          <c:val>
            <c:numRef>
              <c:f>高岛!$AD$4:$AD$10</c:f>
              <c:numCache>
                <c:formatCode>General</c:formatCode>
                <c:ptCount val="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50800</xdr:colOff>
      <xdr:row>103</xdr:row>
      <xdr:rowOff>100330</xdr:rowOff>
    </xdr:from>
    <xdr:to>
      <xdr:col>11</xdr:col>
      <xdr:colOff>89535</xdr:colOff>
      <xdr:row>143</xdr:row>
      <xdr:rowOff>110490</xdr:rowOff>
    </xdr:to>
    <xdr:graphicFrame>
      <xdr:nvGraphicFramePr>
        <xdr:cNvPr id="4" name="图表 3"/>
        <xdr:cNvGraphicFramePr/>
      </xdr:nvGraphicFramePr>
      <xdr:xfrm>
        <a:off x="50800" y="1827403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05775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5916275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178405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0069444" refreshedBy="admin" recordCount="7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27T00:00:00" count="7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06:00" maxDate="1899-12-30T23:45:00" count="6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m/>
      </sharedItems>
    </cacheField>
    <cacheField name="支出（最近24小时）" numFmtId="26">
      <sharedItems containsString="0" containsBlank="1" containsNumber="1" containsInteger="1" minValue="-313308003" maxValue="-91428175" count="7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m/>
      </sharedItems>
    </cacheField>
    <cacheField name="最近7天利润" numFmtId="26">
      <sharedItems containsString="0" containsBlank="1" containsNumber="1" containsInteger="1" minValue="-1058387793" maxValue="279553301" count="7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9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0416667" refreshedBy="admin" recordCount="6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27T00:00:00" count="6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25:00" maxDate="1899-12-30T22:52:00" count="6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m/>
      </sharedItems>
    </cacheField>
    <cacheField name="支出（最近24小时）" numFmtId="26">
      <sharedItems containsString="0" containsBlank="1" containsNumber="1" containsInteger="1" minValue="-313308003" maxValue="-91428175" count="6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m/>
      </sharedItems>
    </cacheField>
    <cacheField name="最近7天利润" numFmtId="26">
      <sharedItems containsString="0" containsBlank="1" containsNumber="1" containsInteger="1" minValue="-1058391463" maxValue="463288424" count="6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8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0763889" refreshedBy="admin" recordCount="7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27T00:00:00" count="7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07:00" maxDate="1899-12-30T23:48:00" count="6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m/>
      </sharedItems>
    </cacheField>
    <cacheField name="支出（最近24小时）" numFmtId="26">
      <sharedItems containsString="0" containsBlank="1" containsNumber="1" containsInteger="1" minValue="-313308003" maxValue="-91428175" count="7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m/>
      </sharedItems>
    </cacheField>
    <cacheField name="最近7天利润" numFmtId="26">
      <sharedItems containsString="0" containsBlank="1" containsNumber="1" containsInteger="1" minValue="-1058389017" maxValue="278179895" count="7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1111111" refreshedBy="admin" recordCount="69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27T00:00:00" count="6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26:00" maxDate="1899-12-30T22:55:00" count="6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49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m/>
      </sharedItems>
    </cacheField>
    <cacheField name="支出（最近24小时）" numFmtId="26">
      <sharedItems containsString="0" containsBlank="1" containsNumber="1" containsInteger="1" minValue="-121215206" maxValue="-35372771" count="68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m/>
      </sharedItems>
    </cacheField>
    <cacheField name="最近7天利润" numFmtId="26">
      <sharedItems containsString="0" containsBlank="1" containsNumber="1" containsInteger="1" minValue="-447734786" maxValue="239774981" count="69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9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1574074" refreshedBy="admin" recordCount="65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27T00:00:00" count="65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27:00" maxDate="1899-12-30T22:57:00" count="62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45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m/>
      </sharedItems>
    </cacheField>
    <cacheField name="支出（最近24小时）" numFmtId="26">
      <sharedItems containsString="0" containsBlank="1" containsNumber="1" containsInteger="1" minValue="-121215206" maxValue="-35372771" count="65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m/>
      </sharedItems>
    </cacheField>
    <cacheField name="最近7天利润" numFmtId="26">
      <sharedItems containsString="0" containsBlank="1" containsNumber="1" containsInteger="1" minValue="-409481559" maxValue="238181390" count="65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5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1921296" refreshedBy="admin" recordCount="6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27T00:00:00" count="6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27:00" maxDate="1899-12-30T22:58:00" count="5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4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m/>
      </sharedItems>
    </cacheField>
    <cacheField name="支出（最近24小时）" numFmtId="26">
      <sharedItems containsString="0" containsBlank="1" containsNumber="1" containsInteger="1" minValue="-265502458" maxValue="-107242068" count="6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m/>
      </sharedItems>
    </cacheField>
    <cacheField name="最近7天利润" numFmtId="26">
      <sharedItems containsString="0" containsBlank="1" containsNumber="1" containsInteger="1" minValue="-1241452048" maxValue="748001625" count="6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4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2268519" refreshedBy="admin" recordCount="6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27T00:00:00" count="6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28:00" maxDate="1899-12-30T23:00:00" count="60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4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m/>
      </sharedItems>
    </cacheField>
    <cacheField name="支出（最近24小时）" numFmtId="26">
      <sharedItems containsString="0" containsBlank="1" containsNumber="1" containsInteger="1" minValue="-176468672" maxValue="-71374320" count="6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m/>
      </sharedItems>
    </cacheField>
    <cacheField name="最近7天利润" numFmtId="26">
      <sharedItems containsString="0" containsBlank="1" containsNumber="1" containsInteger="1" minValue="-826241026" maxValue="377996981" count="6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44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2615741" refreshedBy="admin" recordCount="4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27T00:00:00" count="4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32:00" maxDate="1899-12-30T23:12:00" count="44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33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m/>
      </sharedItems>
    </cacheField>
    <cacheField name="支出（最近24小时）" numFmtId="0">
      <sharedItems containsString="0" containsBlank="1" containsNumber="1" containsInteger="1" minValue="-131109353" maxValue="-53028341" count="4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m/>
      </sharedItems>
    </cacheField>
    <cacheField name="最近7天利润" numFmtId="0">
      <sharedItems containsString="0" containsBlank="1" containsNumber="1" containsInteger="1" minValue="-613864919" maxValue="205678375" count="4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3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3078704" refreshedBy="admin" recordCount="4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27T00:00:00" count="4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34:00" maxDate="1899-12-30T23:12:00" count="4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3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m/>
      </sharedItems>
    </cacheField>
    <cacheField name="支出（最近24小时）" numFmtId="0">
      <sharedItems containsString="0" containsBlank="1" containsNumber="1" containsInteger="1" minValue="-237352499" maxValue="-95999324" count="4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m/>
      </sharedItems>
    </cacheField>
    <cacheField name="最近7天利润" numFmtId="0">
      <sharedItems containsString="0" containsBlank="1" containsNumber="1" containsInteger="1" minValue="-1111305463" maxValue="175587778" count="4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3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3425926" refreshedBy="admin" recordCount="4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27T00:00:00" count="4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34:00" maxDate="1899-12-30T23:15:00" count="4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3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m/>
      </sharedItems>
    </cacheField>
    <cacheField name="支出（最近24小时）" numFmtId="0">
      <sharedItems containsString="0" containsBlank="1" containsNumber="1" containsInteger="1" minValue="-226050610" maxValue="-91428175" count="4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m/>
      </sharedItems>
    </cacheField>
    <cacheField name="最近7天利润" numFmtId="0">
      <sharedItems containsString="0" containsBlank="1" containsNumber="1" containsInteger="1" minValue="-1058391463" maxValue="170020411" count="4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3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3888889" refreshedBy="admin" recordCount="103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27T00:00:00" count="10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30:00" maxDate="1899-12-30T23:23:00" count="94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</sharedItems>
    </cacheField>
    <cacheField name="支出（最近24小时）" numFmtId="26">
      <sharedItems containsString="0" containsBlank="1" containsNumber="1" containsInteger="1" minValue="-310139" maxValue="0" count="93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</sharedItems>
    </cacheField>
    <cacheField name="最近7天利润" numFmtId="26">
      <sharedItems containsString="0" containsBlank="1" containsNumber="1" containsInteger="1" minValue="-1211017" maxValue="848736" count="100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0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4236111" refreshedBy="admin" recordCount="103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27T00:00:00" count="10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32:00" maxDate="1899-12-30T23:24:00" count="96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</sharedItems>
    </cacheField>
    <cacheField name="支出（最近24小时）" numFmtId="26">
      <sharedItems containsString="0" containsBlank="1" containsNumber="1" containsInteger="1" minValue="-310138" maxValue="0" count="92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</sharedItems>
    </cacheField>
    <cacheField name="最近7天利润" numFmtId="26">
      <sharedItems containsString="0" containsBlank="1" containsNumber="1" containsInteger="1" minValue="-1211019" maxValue="877075" count="101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2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4699074" refreshedBy="admin" recordCount="87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8-27T00:00:00" count="87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42:00" maxDate="1899-12-30T23:30:00" count="8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57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</sharedItems>
    </cacheField>
    <cacheField name="支出（最近24小时）" numFmtId="26">
      <sharedItems containsString="0" containsBlank="1" containsNumber="1" containsInteger="1" minValue="-72721" maxValue="0" count="85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</sharedItems>
    </cacheField>
    <cacheField name="最近7天利润" numFmtId="26">
      <sharedItems containsString="0" containsBlank="1" containsNumber="1" containsInteger="1" minValue="-275088" maxValue="229136" count="86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5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5162037" refreshedBy="admin" recordCount="96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27T00:00:00" count="96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43:00" maxDate="1899-12-30T23:27:00" count="86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67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</sharedItems>
    </cacheField>
    <cacheField name="支出（最近24小时）" numFmtId="26">
      <sharedItems containsString="0" containsBlank="1" containsNumber="1" containsInteger="1" minValue="-113360" maxValue="0" count="90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</sharedItems>
    </cacheField>
    <cacheField name="最近7天利润" numFmtId="26">
      <sharedItems containsString="0" containsBlank="1" containsNumber="1" containsInteger="1" minValue="-436907" maxValue="312631" count="95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64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5509259" refreshedBy="admin" recordCount="4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27T00:00:00" count="4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44:00" maxDate="1899-12-30T23:28:00" count="4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</sharedItems>
    </cacheField>
    <cacheField name="支出（最近24小时）" numFmtId="26">
      <sharedItems containsString="0" containsBlank="1" containsNumber="1" containsInteger="1" minValue="-409975805" maxValue="-160159782" count="4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</sharedItems>
    </cacheField>
    <cacheField name="最近7天利润" numFmtId="26">
      <sharedItems containsString="0" containsBlank="1" containsNumber="1" containsInteger="1" minValue="-1486427799" maxValue="180070052" count="4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5856481" refreshedBy="admin" recordCount="4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27T00:00:00" count="4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44:00" maxDate="1899-12-30T23:29:00" count="4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m/>
      </sharedItems>
    </cacheField>
    <cacheField name="支出（最近24小时）" numFmtId="26">
      <sharedItems containsString="0" containsBlank="1" containsNumber="1" containsInteger="1" minValue="-409975805" maxValue="0" count="4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m/>
      </sharedItems>
    </cacheField>
    <cacheField name="最近7天利润" numFmtId="26">
      <sharedItems containsString="0" containsBlank="1" containsNumber="1" containsInteger="1" minValue="-1501236536" maxValue="213796737" count="4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3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6319444" refreshedBy="admin" recordCount="1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2:00" maxDate="1899-12-30T22:39:00" count="1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1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m/>
      </sharedItems>
    </cacheField>
    <cacheField name="支出（最近24小时）" numFmtId="0">
      <sharedItems containsString="0" containsBlank="1" containsNumber="1" containsInteger="1" minValue="-237352499" maxValue="-108364003" count="1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m/>
      </sharedItems>
    </cacheField>
    <cacheField name="最近7天利润" numFmtId="0">
      <sharedItems containsString="0" containsBlank="1" containsNumber="1" containsInteger="1" minValue="-536952232" maxValue="586251504" count="1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1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6666667" refreshedBy="admin" recordCount="1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5:00" maxDate="1899-12-30T22:39:00" count="1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1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m/>
      </sharedItems>
    </cacheField>
    <cacheField name="支出（最近24小时）" numFmtId="0">
      <sharedItems containsString="0" containsBlank="1" containsNumber="1" containsInteger="1" minValue="-226050610" maxValue="-103204091" count="1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m/>
      </sharedItems>
    </cacheField>
    <cacheField name="最近7天利润" numFmtId="0">
      <sharedItems containsString="0" containsBlank="1" containsNumber="1" containsInteger="1" minValue="-407770590" maxValue="575033304" count="1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1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7013889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7361111" refreshedBy="admin" recordCount="1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27T00:00:00" count="1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8:00" maxDate="1899-12-30T22:40:00" count="1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11">
        <n v="0"/>
        <n v="712282956"/>
        <n v="150674731"/>
        <n v="265486332"/>
        <n v="138113482"/>
        <n v="214802444"/>
        <n v="148730468"/>
        <n v="243266617"/>
        <n v="199108499"/>
        <n v="133610815"/>
        <m/>
      </sharedItems>
    </cacheField>
    <cacheField name="支出（最近24小时）" numFmtId="0">
      <sharedItems containsString="0" containsBlank="1" containsNumber="1" containsInteger="1" minValue="-237352499" maxValue="-100842703" count="1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m/>
      </sharedItems>
    </cacheField>
    <cacheField name="最近7天利润" numFmtId="0">
      <sharedItems containsString="0" containsBlank="1" containsNumber="1" containsInteger="1" minValue="-539703364" maxValue="549849244" count="1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1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7939815" refreshedBy="admin" recordCount="12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8-27T00:00:00" count="1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47:00" maxDate="1899-12-30T22:41:00" count="11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10">
        <n v="0"/>
        <n v="178436569"/>
        <n v="224105812"/>
        <n v="48256846"/>
        <n v="73670216"/>
        <n v="58555326"/>
        <n v="91536937"/>
        <n v="74498104"/>
        <n v="52025843"/>
        <m/>
      </sharedItems>
    </cacheField>
    <cacheField name="支出（最近24小时）" numFmtId="0">
      <sharedItems containsString="0" containsBlank="1" containsNumber="1" containsInteger="1" minValue="-87457027" maxValue="-34067067" count="12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m/>
      </sharedItems>
    </cacheField>
    <cacheField name="最近7天利润" numFmtId="0">
      <sharedItems containsString="0" containsBlank="1" containsNumber="1" containsInteger="1" minValue="-117321139" maxValue="155066287" count="12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12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8287037" refreshedBy="admin" recordCount="12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8-27T00:00:00" count="1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48:00" maxDate="1899-12-30T22:41:00" count="11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10">
        <n v="0"/>
        <n v="195931315"/>
        <n v="251450929"/>
        <n v="56097489"/>
        <n v="88305233"/>
        <n v="70664364"/>
        <n v="117520195"/>
        <n v="89973314"/>
        <n v="64976003"/>
        <m/>
      </sharedItems>
    </cacheField>
    <cacheField name="支出（最近24小时）" numFmtId="0">
      <sharedItems containsString="0" containsBlank="1" containsNumber="1" containsInteger="1" minValue="-104106138" maxValue="-40476894" count="12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m/>
      </sharedItems>
    </cacheField>
    <cacheField name="最近7天利润" numFmtId="0">
      <sharedItems containsString="0" containsBlank="1" containsNumber="1" containsInteger="1" minValue="-139579965" maxValue="174394364" count="12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12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875" refreshedBy="admin" recordCount="1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8-27T00:00:00" count="1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49:00" maxDate="1899-12-30T22:42:00" count="12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10">
        <n v="0"/>
        <n v="190568736"/>
        <n v="233740462"/>
        <n v="53631487"/>
        <n v="83179952"/>
        <n v="55027511"/>
        <n v="92562776"/>
        <n v="76565367"/>
        <n v="55780849"/>
        <m/>
      </sharedItems>
    </cacheField>
    <cacheField name="支出（最近24小时）" numFmtId="0">
      <sharedItems containsString="0" containsBlank="1" containsNumber="1" containsInteger="1" minValue="-91831055" maxValue="-35607392" count="1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m/>
      </sharedItems>
    </cacheField>
    <cacheField name="最近7天利润" numFmtId="0">
      <sharedItems containsString="0" containsBlank="1" containsNumber="1" containsInteger="1" minValue="-123025287" maxValue="158594185" count="1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1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9097222" refreshedBy="admin" recordCount="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8-27T00:00:00" count="6"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4:59:00" maxDate="1899-12-30T22:43:00" count="6">
        <d v="1899-12-30T14:59:00"/>
        <d v="1899-12-30T22:43:00"/>
        <d v="1899-12-30T16:43:00"/>
        <d v="1899-12-30T17:11:00"/>
        <d v="1899-12-30T18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68697430" count="3">
        <n v="0"/>
        <n v="568697430"/>
        <m/>
      </sharedItems>
    </cacheField>
    <cacheField name="支出（最近24小时）" numFmtId="0">
      <sharedItems containsString="0" containsBlank="1" containsNumber="1" containsInteger="1" minValue="-222016439" maxValue="-87771978" count="6">
        <n v="-87771978"/>
        <n v="-136909852"/>
        <n v="-222016439"/>
        <n v="-179368957"/>
        <n v="-125067882"/>
        <m/>
      </sharedItems>
    </cacheField>
    <cacheField name="最近7天利润" numFmtId="0">
      <sharedItems containsString="0" containsBlank="1" containsNumber="1" containsInteger="1" minValue="-404050787" maxValue="39578761" count="6">
        <n v="-87771978"/>
        <n v="-224681830"/>
        <n v="-309788417"/>
        <n v="-404050787"/>
        <n v="3957876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43629548" count="6">
        <n v="-87771978"/>
        <n v="-136909852"/>
        <n v="-222016439"/>
        <n v="-179368957"/>
        <n v="44362954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9444444" refreshedBy="admin" recordCount="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8-27T00:00:00" count="6"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5:15:00" maxDate="1899-12-30T22:44:00" count="6">
        <d v="1899-12-30T15:15:00"/>
        <d v="1899-12-30T22:44:00"/>
        <d v="1899-12-30T16:45:00"/>
        <d v="1899-12-30T17:12:00"/>
        <d v="1899-12-30T18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22658366" count="3">
        <n v="0"/>
        <n v="522658366"/>
        <m/>
      </sharedItems>
    </cacheField>
    <cacheField name="支出（最近24小时）" numFmtId="0">
      <sharedItems containsString="0" containsBlank="1" containsNumber="1" containsInteger="1" minValue="-222061439" maxValue="-85138390" count="6">
        <n v="-85138390"/>
        <n v="-136909852"/>
        <n v="-222061439"/>
        <n v="-179370181"/>
        <n v="-125069105"/>
        <m/>
      </sharedItems>
    </cacheField>
    <cacheField name="最近7天利润" numFmtId="0">
      <sharedItems containsString="0" containsBlank="1" containsNumber="1" containsInteger="1" minValue="-401418423" maxValue="-3829162" count="6">
        <n v="-85138390"/>
        <n v="-222048242"/>
        <n v="-307154829"/>
        <n v="-401418423"/>
        <n v="-382916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397589261" count="6">
        <n v="-85138390"/>
        <n v="-136909852"/>
        <n v="-222061439"/>
        <n v="-179370181"/>
        <n v="39758926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69907407" refreshedBy="admin" recordCount="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8-27T00:00:00" count="6"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5:30:00" maxDate="1899-12-30T22:44:00" count="6">
        <d v="1899-12-30T15:30:00"/>
        <d v="1899-12-30T22:44:00"/>
        <d v="1899-12-30T16:46:00"/>
        <d v="1899-12-30T17:13:00"/>
        <d v="1899-12-30T18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03620350" count="3">
        <n v="0"/>
        <n v="603620350"/>
        <m/>
      </sharedItems>
    </cacheField>
    <cacheField name="支出（最近24小时）" numFmtId="0">
      <sharedItems containsString="0" containsBlank="1" containsNumber="1" containsInteger="1" minValue="-222071662" maxValue="-84424031" count="6">
        <n v="-84424031"/>
        <n v="-136909852"/>
        <n v="-222071662"/>
        <n v="-179371404"/>
        <n v="-125069105"/>
        <m/>
      </sharedItems>
    </cacheField>
    <cacheField name="最近7天利润" numFmtId="0">
      <sharedItems containsString="0" containsBlank="1" containsNumber="1" containsInteger="1" minValue="-400705287" maxValue="77845958" count="6">
        <n v="-84424031"/>
        <n v="-221333883"/>
        <n v="-306441693"/>
        <n v="-400705287"/>
        <n v="7784595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478551245" count="6">
        <n v="-84424031"/>
        <n v="-136909852"/>
        <n v="-222071662"/>
        <n v="-179371404"/>
        <n v="47855124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7025463" refreshedBy="admin" recordCount="6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8-27T00:00:00" count="6"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5:42:00" maxDate="1899-12-30T22:45:00" count="6">
        <d v="1899-12-30T15:42:00"/>
        <d v="1899-12-30T22:45:00"/>
        <d v="1899-12-30T16:50:00"/>
        <d v="1899-12-30T17:13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19080475" count="3">
        <n v="0"/>
        <n v="619080475"/>
        <m/>
      </sharedItems>
    </cacheField>
    <cacheField name="支出（最近24小时）" numFmtId="0">
      <sharedItems containsString="0" containsBlank="1" containsNumber="1" containsInteger="1" minValue="-222017662" maxValue="-83701110" count="6">
        <n v="-83701110"/>
        <n v="-136909852"/>
        <n v="-222017662"/>
        <n v="-179371404"/>
        <n v="-125069105"/>
        <m/>
      </sharedItems>
    </cacheField>
    <cacheField name="最近7天利润" numFmtId="0">
      <sharedItems containsString="0" containsBlank="1" containsNumber="1" containsInteger="1" minValue="-399982366" maxValue="94029004" count="6">
        <n v="-83701110"/>
        <n v="-220610962"/>
        <n v="-305718772"/>
        <n v="-399982366"/>
        <n v="9402900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494011370" count="6">
        <n v="-83701110"/>
        <n v="-136909852"/>
        <n v="-222017662"/>
        <n v="-179371404"/>
        <n v="494011370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70717593" refreshedBy="admin" recordCount="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8-27T00:00:00" count="6"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5:42:00" maxDate="1899-12-30T22:46:00" count="6">
        <d v="1899-12-30T15:42:00"/>
        <d v="1899-12-30T22:46:00"/>
        <d v="1899-12-30T16:53:00"/>
        <d v="1899-12-30T17:13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85960898" count="3">
        <n v="0"/>
        <n v="585960898"/>
        <m/>
      </sharedItems>
    </cacheField>
    <cacheField name="支出（最近24小时）" numFmtId="0">
      <sharedItems containsString="0" containsBlank="1" containsNumber="1" containsInteger="1" minValue="-222016439" maxValue="-82156186" count="6">
        <n v="-82156186"/>
        <n v="-136909852"/>
        <n v="-222016439"/>
        <n v="-179370181"/>
        <n v="-125067882"/>
        <m/>
      </sharedItems>
    </cacheField>
    <cacheField name="最近7天利润" numFmtId="0">
      <sharedItems containsString="0" containsBlank="1" containsNumber="1" containsInteger="1" minValue="-398436219" maxValue="62456797" count="6">
        <n v="-82156186"/>
        <n v="-219066038"/>
        <n v="-304172625"/>
        <n v="-398436219"/>
        <n v="6245679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60893016" count="6">
        <n v="-82156186"/>
        <n v="-136909852"/>
        <n v="-222016439"/>
        <n v="-179370181"/>
        <n v="46089301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4.7671064815" refreshedBy="admin" recordCount="10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8-27T00:00:00" count="10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0:01:00" maxDate="1899-12-30T23:53:00" count="9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</sharedItems>
    </cacheField>
    <cacheField name="帝国总价值" numFmtId="26">
      <sharedItems containsString="0" containsBlank="1" containsNumber="1" containsInteger="1" minValue="62747" maxValue="299987322012" count="10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</sharedItems>
    </cacheField>
    <cacheField name="物业总价值" numFmtId="26">
      <sharedItems containsString="0" containsBlank="1" containsNumber="1" containsInteger="1" minValue="0" maxValue="281547433028" count="6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</sharedItems>
    </cacheField>
    <cacheField name="现金金额" numFmtId="26">
      <sharedItems containsString="0" containsBlank="1" containsNumber="1" containsInteger="1" minValue="19589" maxValue="99814053929" count="10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</sharedItems>
    </cacheField>
    <cacheField name="收入（最近24小时）" numFmtId="26">
      <sharedItems containsBlank="1" containsNumber="1" containsInteger="1" containsMixedTypes="1" count="7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</sharedItems>
    </cacheField>
    <cacheField name="收入（上周）" numFmtId="26">
      <sharedItems containsString="0" containsBlank="1" containsNumber="1" containsInteger="1" minValue="-10521036438" maxValue="3942154474" count="10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</sharedItems>
    </cacheField>
    <cacheField name="金币余额" numFmtId="0">
      <sharedItems containsString="0" containsBlank="1" containsNumber="1" containsInteger="1" minValue="16" maxValue="776" count="5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5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1"/>
    <x v="2"/>
    <x v="1"/>
    <x v="48"/>
    <x v="70"/>
    <x v="70"/>
    <x v="7"/>
    <x v="2"/>
    <x v="2"/>
    <x v="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1"/>
    <x v="2"/>
    <x v="1"/>
    <x v="47"/>
    <x v="67"/>
    <x v="67"/>
    <x v="7"/>
    <x v="2"/>
    <x v="2"/>
    <x v="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63"/>
    <x v="1"/>
    <x v="2"/>
    <x v="1"/>
    <x v="48"/>
    <x v="69"/>
    <x v="69"/>
    <x v="7"/>
    <x v="2"/>
    <x v="2"/>
    <x v="4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1"/>
    <x v="2"/>
    <x v="1"/>
    <x v="48"/>
    <x v="67"/>
    <x v="68"/>
    <x v="7"/>
    <x v="2"/>
    <x v="2"/>
    <x v="4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1"/>
    <x v="2"/>
    <x v="1"/>
    <x v="44"/>
    <x v="64"/>
    <x v="64"/>
    <x v="6"/>
    <x v="2"/>
    <x v="2"/>
    <x v="4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1"/>
    <x v="2"/>
    <x v="1"/>
    <x v="43"/>
    <x v="63"/>
    <x v="63"/>
    <x v="7"/>
    <x v="2"/>
    <x v="2"/>
    <x v="4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1"/>
    <x v="2"/>
    <x v="1"/>
    <x v="43"/>
    <x v="63"/>
    <x v="63"/>
    <x v="7"/>
    <x v="2"/>
    <x v="2"/>
    <x v="4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1"/>
    <x v="1"/>
    <x v="1"/>
    <x v="32"/>
    <x v="45"/>
    <x v="45"/>
    <x v="4"/>
    <x v="1"/>
    <x v="1"/>
    <x v="3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1"/>
    <x v="1"/>
    <x v="1"/>
    <x v="32"/>
    <x v="43"/>
    <x v="43"/>
    <x v="4"/>
    <x v="1"/>
    <x v="1"/>
    <x v="3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1"/>
    <x v="1"/>
    <x v="1"/>
    <x v="32"/>
    <x v="43"/>
    <x v="43"/>
    <x v="4"/>
    <x v="1"/>
    <x v="1"/>
    <x v="3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39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40"/>
    <x v="1"/>
    <x v="2"/>
    <x v="0"/>
    <x v="32"/>
    <x v="40"/>
    <x v="40"/>
    <x v="5"/>
    <x v="0"/>
    <x v="0"/>
    <x v="3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1"/>
    <x v="1"/>
    <x v="0"/>
    <x v="11"/>
    <x v="15"/>
    <x v="15"/>
    <x v="0"/>
    <x v="0"/>
    <x v="0"/>
    <x v="1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1"/>
    <x v="1"/>
    <x v="0"/>
    <x v="12"/>
    <x v="15"/>
    <x v="15"/>
    <x v="0"/>
    <x v="0"/>
    <x v="0"/>
    <x v="1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1"/>
    <x v="1"/>
    <x v="0"/>
    <x v="10"/>
    <x v="14"/>
    <x v="14"/>
    <x v="0"/>
    <x v="0"/>
    <x v="0"/>
    <x v="1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1"/>
    <x v="1"/>
    <x v="0"/>
    <x v="9"/>
    <x v="11"/>
    <x v="11"/>
    <x v="0"/>
    <x v="0"/>
    <x v="0"/>
    <x v="11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1"/>
    <x v="1"/>
    <x v="0"/>
    <x v="9"/>
    <x v="11"/>
    <x v="11"/>
    <x v="0"/>
    <x v="0"/>
    <x v="0"/>
    <x v="1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1"/>
    <x v="1"/>
    <x v="0"/>
    <x v="9"/>
    <x v="11"/>
    <x v="11"/>
    <x v="0"/>
    <x v="0"/>
    <x v="0"/>
    <x v="1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1"/>
    <x v="1"/>
    <x v="0"/>
    <x v="2"/>
    <x v="5"/>
    <x v="5"/>
    <x v="0"/>
    <x v="0"/>
    <x v="0"/>
    <x v="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1"/>
    <x v="1"/>
    <x v="0"/>
    <x v="2"/>
    <x v="5"/>
    <x v="5"/>
    <x v="0"/>
    <x v="0"/>
    <x v="0"/>
    <x v="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1"/>
    <x v="1"/>
    <x v="0"/>
    <x v="2"/>
    <x v="5"/>
    <x v="5"/>
    <x v="0"/>
    <x v="0"/>
    <x v="0"/>
    <x v="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1"/>
    <x v="1"/>
    <x v="0"/>
    <x v="2"/>
    <x v="5"/>
    <x v="5"/>
    <x v="0"/>
    <x v="0"/>
    <x v="0"/>
    <x v="5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1"/>
    <x v="1"/>
    <x v="0"/>
    <x v="2"/>
    <x v="5"/>
    <x v="5"/>
    <x v="0"/>
    <x v="0"/>
    <x v="0"/>
    <x v="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25"/>
    <x v="25"/>
    <x v="17"/>
    <x v="25"/>
    <x v="25"/>
    <x v="25"/>
    <x v="12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15" firstHeaderRow="0" firstDataRow="1" firstDataCol="1"/>
  <pivotFields count="13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dataField="1" compact="0" showAll="0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t="default"/>
      </items>
    </pivotField>
    <pivotField dataField="1" compact="0" showAll="0">
      <items count="6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t="default"/>
      </items>
    </pivotField>
    <pivotField dataField="1" compact="0" showAll="0">
      <items count="10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t="default"/>
      </items>
    </pivotField>
    <pivotField dataField="1" compact="0" showAll="0">
      <items count="7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t="default"/>
      </items>
    </pivotField>
    <pivotField dataField="1" compact="0" showAll="0">
      <items count="10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70"/>
        <item x="67"/>
        <item x="68"/>
        <item x="69"/>
        <item t="default"/>
      </items>
    </pivotField>
    <pivotField dataField="1" compact="0" showAll="0">
      <items count="72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70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48"/>
        <item x="45"/>
        <item x="46"/>
        <item x="47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69"/>
        <item x="66"/>
        <item x="67"/>
        <item x="68"/>
        <item t="default"/>
      </items>
    </pivotField>
    <pivotField dataField="1" compact="0" showAll="0">
      <items count="7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69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48"/>
        <item x="45"/>
        <item x="46"/>
        <item x="47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67"/>
        <item x="64"/>
        <item x="65"/>
        <item x="66"/>
        <item t="default"/>
      </items>
    </pivotField>
    <pivotField dataField="1" compact="0" showAll="0">
      <items count="69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67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47"/>
        <item x="44"/>
        <item x="45"/>
        <item x="4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67"/>
        <item x="64"/>
        <item x="65"/>
        <item x="66"/>
        <item t="default"/>
      </items>
    </pivotField>
    <pivotField dataField="1" compact="0" showAll="0">
      <items count="70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68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48"/>
        <item x="45"/>
        <item x="46"/>
        <item x="47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64"/>
        <item x="61"/>
        <item x="62"/>
        <item x="63"/>
        <item t="default"/>
      </items>
    </pivotField>
    <pivotField dataField="1" compact="0" showAll="0">
      <items count="66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64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44"/>
        <item x="41"/>
        <item x="42"/>
        <item x="4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63"/>
        <item x="60"/>
        <item x="61"/>
        <item x="62"/>
        <item t="default"/>
      </items>
    </pivotField>
    <pivotField dataField="1" compact="0" showAll="0">
      <items count="6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63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43"/>
        <item x="40"/>
        <item x="41"/>
        <item x="4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63"/>
        <item x="60"/>
        <item x="61"/>
        <item x="62"/>
        <item t="default"/>
      </items>
    </pivotField>
    <pivotField dataField="1" compact="0" showAll="0">
      <items count="6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63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43"/>
        <item x="40"/>
        <item x="41"/>
        <item x="4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45"/>
        <item x="42"/>
        <item x="43"/>
        <item x="44"/>
        <item t="default"/>
      </items>
    </pivotField>
    <pivotField dataField="1" compact="0" showAll="0">
      <items count="4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45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32"/>
        <item x="29"/>
        <item x="30"/>
        <item x="31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3"/>
        <item x="40"/>
        <item x="41"/>
        <item x="42"/>
        <item t="default"/>
      </items>
    </pivotField>
    <pivotField dataField="1" compact="0" showAll="0">
      <items count="4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43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32"/>
        <item x="29"/>
        <item x="30"/>
        <item x="31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3"/>
        <item x="40"/>
        <item x="41"/>
        <item x="42"/>
        <item t="default"/>
      </items>
    </pivotField>
    <pivotField dataField="1" compact="0" showAll="0">
      <items count="4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43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32"/>
        <item x="29"/>
        <item x="30"/>
        <item x="31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t="default"/>
      </items>
    </pivotField>
    <pivotField dataField="1" compact="0" showAll="0">
      <items count="101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t="default"/>
      </items>
    </pivotField>
    <pivotField dataField="1" compact="0" showAll="0">
      <items count="102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t="default"/>
      </items>
    </pivotField>
    <pivotField dataField="1" compact="0" showAll="0">
      <items count="87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t="default"/>
      </items>
    </pivotField>
    <pivotField dataField="1" compact="0" showAll="0">
      <items count="96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t="default"/>
      </items>
    </pivotField>
    <pivotField dataField="1" compact="0" showAll="0">
      <items count="4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40"/>
        <item x="37"/>
        <item x="38"/>
        <item x="39"/>
        <item t="default"/>
      </items>
    </pivotField>
    <pivotField dataField="1" compact="0" showAll="0">
      <items count="4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40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32"/>
        <item x="29"/>
        <item x="30"/>
        <item x="31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"/>
        <item x="12"/>
        <item x="13"/>
        <item x="14"/>
        <item t="default"/>
      </items>
    </pivotField>
    <pivotField dataField="1" compact="0" showAll="0">
      <items count="1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"/>
        <item x="12"/>
        <item x="13"/>
        <item x="14"/>
        <item t="default"/>
      </items>
    </pivotField>
    <pivotField dataField="1" compact="0" showAll="0">
      <items count="1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7"/>
        <item x="5"/>
        <item x="1"/>
        <item x="2"/>
        <item x="9"/>
        <item x="10"/>
        <item x="4"/>
        <item x="6"/>
        <item x="8"/>
        <item x="3"/>
        <item x="0"/>
        <item x="14"/>
        <item x="11"/>
        <item x="12"/>
        <item x="13"/>
        <item t="default"/>
      </items>
    </pivotField>
    <pivotField dataField="1" compact="0" showAll="0">
      <items count="16">
        <item x="4"/>
        <item x="3"/>
        <item x="2"/>
        <item x="1"/>
        <item x="0"/>
        <item x="5"/>
        <item x="6"/>
        <item x="7"/>
        <item x="8"/>
        <item x="9"/>
        <item x="10"/>
        <item x="14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2"/>
        <item x="4"/>
        <item x="3"/>
        <item x="0"/>
        <item x="10"/>
        <item x="8"/>
        <item x="6"/>
        <item x="9"/>
        <item x="7"/>
        <item x="5"/>
        <item x="14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6"/>
        <item x="7"/>
        <item x="1"/>
        <item x="3"/>
        <item x="5"/>
        <item x="0"/>
        <item x="11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3"/>
        <item x="4"/>
        <item x="5"/>
        <item x="6"/>
        <item x="7"/>
        <item x="11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6"/>
        <item x="5"/>
        <item x="7"/>
        <item x="3"/>
        <item x="4"/>
        <item x="11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6"/>
        <item x="7"/>
        <item x="1"/>
        <item x="3"/>
        <item x="5"/>
        <item x="0"/>
        <item x="11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3"/>
        <item x="4"/>
        <item x="5"/>
        <item x="6"/>
        <item x="7"/>
        <item x="11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5"/>
        <item x="6"/>
        <item x="7"/>
        <item x="3"/>
        <item x="4"/>
        <item x="11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6"/>
        <item x="7"/>
        <item x="1"/>
        <item x="3"/>
        <item x="5"/>
        <item x="0"/>
        <item x="11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3"/>
        <item x="4"/>
        <item x="5"/>
        <item x="7"/>
        <item x="6"/>
        <item x="11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7"/>
        <item x="5"/>
        <item x="6"/>
        <item x="3"/>
        <item x="4"/>
        <item x="11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2"/>
  <sheetViews>
    <sheetView topLeftCell="J1" workbookViewId="0">
      <pane ySplit="1" topLeftCell="A278" activePane="bottomLeft" state="frozen"/>
      <selection/>
      <selection pane="bottomLeft" activeCell="L307" sqref="L307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11" customWidth="1"/>
    <col min="20" max="20" width="6.51666666666667" style="11" customWidth="1"/>
    <col min="21" max="21" width="8.375" style="11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11" customWidth="1"/>
    <col min="31" max="31" width="18.125" style="11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11">
        <v>0.001</v>
      </c>
    </row>
    <row r="3" spans="1:25">
      <c r="A3" s="4">
        <v>43603</v>
      </c>
      <c r="B3" s="5">
        <v>0.610416666666667</v>
      </c>
      <c r="C3" t="s">
        <v>36</v>
      </c>
      <c r="S3" s="11">
        <v>0.001</v>
      </c>
      <c r="U3" s="11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11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11">
        <f>瑞幸咖啡!O4</f>
        <v>0.02</v>
      </c>
      <c r="U5" s="11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8">
        <v>0.1</v>
      </c>
      <c r="S6" s="11">
        <v>0.01</v>
      </c>
      <c r="U6" s="11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11">
        <v>0.01</v>
      </c>
      <c r="U8" s="11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11">
        <v>0.002</v>
      </c>
      <c r="U9" s="11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1">
        <v>10</v>
      </c>
      <c r="AE10" s="31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1">
        <v>1</v>
      </c>
      <c r="AE11" s="31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11">
        <v>-0.01</v>
      </c>
      <c r="AE12" s="11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11">
        <v>0.01</v>
      </c>
      <c r="AE13" s="11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11">
        <v>-0.01</v>
      </c>
      <c r="AE14" s="11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11">
        <v>0.01</v>
      </c>
      <c r="AE15" s="11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1">
        <v>1</v>
      </c>
      <c r="AE16" s="31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11">
        <v>0.01</v>
      </c>
      <c r="AE17" s="11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11">
        <v>0.01</v>
      </c>
      <c r="U18" s="11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11"/>
      <c r="L19" s="11"/>
      <c r="M19" s="11"/>
      <c r="N19" s="11"/>
      <c r="O19" s="11"/>
      <c r="P19" s="11"/>
      <c r="Q19" s="11"/>
      <c r="R19" s="11"/>
      <c r="S19" s="11">
        <v>0.001</v>
      </c>
      <c r="U19" s="11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11"/>
      <c r="L20" s="11"/>
      <c r="M20" s="11"/>
      <c r="N20" s="11"/>
      <c r="O20" s="11"/>
      <c r="P20" s="11"/>
      <c r="Q20" s="11"/>
      <c r="R20" s="11"/>
      <c r="S20" s="11">
        <v>0.002</v>
      </c>
      <c r="U20" s="11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11">
        <v>0.05</v>
      </c>
      <c r="U21" s="11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11">
        <v>0.004</v>
      </c>
      <c r="U22" s="11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11">
        <v>0.01</v>
      </c>
      <c r="U26" s="11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11">
        <v>0.02</v>
      </c>
      <c r="U27" s="11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11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11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11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11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1">
        <v>10</v>
      </c>
      <c r="AE32" s="31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11">
        <v>-0.01</v>
      </c>
      <c r="AE33" s="11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11">
        <v>0.01</v>
      </c>
      <c r="AE34" s="11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11">
        <v>-0.01</v>
      </c>
      <c r="AE35" s="11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11">
        <v>0.01</v>
      </c>
      <c r="AE36" s="11">
        <v>0.02</v>
      </c>
    </row>
    <row r="37" spans="1:25">
      <c r="A37" s="4">
        <v>43624</v>
      </c>
      <c r="B37" s="5">
        <v>0.648611111111111</v>
      </c>
      <c r="C37" t="s">
        <v>65</v>
      </c>
      <c r="S37" s="11">
        <v>0.01</v>
      </c>
      <c r="U37" s="11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11">
        <v>0.01</v>
      </c>
      <c r="U38" s="11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11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11">
        <v>0.005</v>
      </c>
      <c r="U41" s="11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11">
        <v>0.005</v>
      </c>
      <c r="U43" s="11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11">
        <v>0.01</v>
      </c>
      <c r="U44" s="11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8">
        <v>0.1</v>
      </c>
      <c r="S45" s="11">
        <v>0.004</v>
      </c>
      <c r="U45" s="11">
        <v>0.004</v>
      </c>
      <c r="AB45">
        <v>5</v>
      </c>
      <c r="AD45" s="11">
        <v>-0.004</v>
      </c>
      <c r="AE45" s="11">
        <v>0.005</v>
      </c>
    </row>
    <row r="46" spans="1:25">
      <c r="A46" s="4">
        <v>43630</v>
      </c>
      <c r="B46" s="5">
        <v>0.822916666666667</v>
      </c>
      <c r="C46" t="s">
        <v>74</v>
      </c>
      <c r="S46" s="11">
        <v>0.5</v>
      </c>
      <c r="U46" s="11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11">
        <v>1</v>
      </c>
      <c r="U47" s="11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11">
        <v>1</v>
      </c>
      <c r="AB48">
        <v>274</v>
      </c>
      <c r="AC48" t="s">
        <v>76</v>
      </c>
      <c r="AD48" s="31">
        <v>10</v>
      </c>
      <c r="AE48" s="11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1">
        <v>10</v>
      </c>
      <c r="AE49" s="31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1">
        <v>1</v>
      </c>
      <c r="AE50" s="31">
        <v>3</v>
      </c>
    </row>
    <row r="51" spans="1:25">
      <c r="A51" s="4">
        <v>43631</v>
      </c>
      <c r="B51" s="5">
        <v>0.670833333333333</v>
      </c>
      <c r="C51" t="s">
        <v>79</v>
      </c>
      <c r="S51" s="11">
        <v>1</v>
      </c>
      <c r="U51" s="11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1">
        <v>1</v>
      </c>
      <c r="AE52" s="31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11">
        <v>0.005</v>
      </c>
      <c r="U53" s="11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1">
        <v>1</v>
      </c>
      <c r="AE54" s="31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11">
        <v>0.23</v>
      </c>
      <c r="T55" s="11">
        <v>0.098</v>
      </c>
      <c r="U55" s="11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1">
        <v>1</v>
      </c>
      <c r="AE56" s="31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11">
        <v>1</v>
      </c>
      <c r="T57" s="11">
        <v>0.098</v>
      </c>
      <c r="U57" s="11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11">
        <v>0.5</v>
      </c>
      <c r="T58" s="11">
        <v>0.098</v>
      </c>
      <c r="U58" s="11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11">
        <v>1</v>
      </c>
      <c r="T59" s="11">
        <v>0.098</v>
      </c>
      <c r="U59" s="11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11">
        <v>1</v>
      </c>
      <c r="T60" s="11">
        <v>0.098</v>
      </c>
      <c r="U60" s="11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11">
        <v>1</v>
      </c>
      <c r="T61" s="11">
        <v>0.098</v>
      </c>
      <c r="U61" s="11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11">
        <v>0.094</v>
      </c>
      <c r="T62" s="11">
        <v>0.098</v>
      </c>
      <c r="U62" s="11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8">
        <v>0.1</v>
      </c>
      <c r="S63" s="11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8">
        <v>0.1</v>
      </c>
      <c r="S65" s="11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11">
        <v>0.001</v>
      </c>
      <c r="T67" s="11">
        <v>0.098</v>
      </c>
      <c r="U67" s="11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8">
        <v>0.1</v>
      </c>
      <c r="S68" s="11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8">
        <v>0.1</v>
      </c>
      <c r="S70" s="11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8">
        <v>0.1</v>
      </c>
      <c r="S72" s="11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8">
        <v>0.1</v>
      </c>
      <c r="S73" s="11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11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11">
        <v>0.004</v>
      </c>
      <c r="T76" s="11">
        <v>0.098</v>
      </c>
      <c r="U76" s="11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11">
        <v>-0.01</v>
      </c>
      <c r="AE77" s="11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11">
        <v>0.01</v>
      </c>
      <c r="AE78" s="11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11">
        <v>-0.01</v>
      </c>
      <c r="AE79" s="11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11">
        <v>0.01</v>
      </c>
      <c r="AE80" s="11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11">
        <v>0.01</v>
      </c>
      <c r="AE82" s="11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8">
        <v>0.1</v>
      </c>
      <c r="S83" s="11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8">
        <v>0.1</v>
      </c>
      <c r="S84" s="11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11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11">
        <v>1</v>
      </c>
      <c r="U87" s="11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11">
        <v>1</v>
      </c>
      <c r="U88" s="11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11">
        <v>1</v>
      </c>
      <c r="T89" s="11">
        <v>0.097</v>
      </c>
      <c r="U89" s="11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11">
        <v>1</v>
      </c>
      <c r="U90" s="11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11">
        <v>1</v>
      </c>
      <c r="U91" s="11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11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11">
        <v>1</v>
      </c>
      <c r="U93" s="11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11">
        <v>1</v>
      </c>
      <c r="U94" s="11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11">
        <v>1</v>
      </c>
      <c r="U95" s="11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11">
        <v>1</v>
      </c>
      <c r="U96" s="11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11">
        <v>1</v>
      </c>
      <c r="U97" s="11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11">
        <v>1</v>
      </c>
      <c r="U98" s="11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11">
        <v>1</v>
      </c>
      <c r="U99" s="11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11">
        <v>0.58</v>
      </c>
      <c r="T101" s="11">
        <v>0.097</v>
      </c>
      <c r="U101" s="11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11">
        <v>1</v>
      </c>
      <c r="T102" s="11">
        <v>0.097</v>
      </c>
      <c r="U102" s="11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11">
        <v>1</v>
      </c>
      <c r="T103" s="11">
        <v>0.097</v>
      </c>
      <c r="U103" s="11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11">
        <v>1</v>
      </c>
      <c r="T104" s="11">
        <v>0.097</v>
      </c>
      <c r="U104" s="11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11">
        <v>1</v>
      </c>
      <c r="T105" s="11">
        <v>0.097</v>
      </c>
      <c r="U105" s="11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11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8">
        <v>0.1</v>
      </c>
      <c r="S110" s="11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8">
        <v>0.1</v>
      </c>
      <c r="S111" s="11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11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11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11">
        <v>0.486</v>
      </c>
      <c r="T114" s="11">
        <v>0.097</v>
      </c>
      <c r="U114" s="11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11">
        <v>0.018</v>
      </c>
      <c r="T115" s="11">
        <v>0.097</v>
      </c>
      <c r="U115" s="11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11">
        <v>0.98</v>
      </c>
      <c r="U116" s="11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11">
        <v>0.002</v>
      </c>
      <c r="U117" s="11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11">
        <v>0.5</v>
      </c>
      <c r="U118" s="11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11">
        <v>0.014</v>
      </c>
      <c r="U119" s="11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11">
        <v>1</v>
      </c>
      <c r="T120" s="11">
        <v>0.097</v>
      </c>
      <c r="U120" s="11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11">
        <v>0.999</v>
      </c>
      <c r="T121" s="11">
        <v>0.097</v>
      </c>
      <c r="U121" s="11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11">
        <v>0.999</v>
      </c>
      <c r="T122" s="11">
        <v>0.097</v>
      </c>
      <c r="U122" s="11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11">
        <v>0.998</v>
      </c>
      <c r="T123" s="11">
        <v>0.097</v>
      </c>
      <c r="U123" s="11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11">
        <v>0.99</v>
      </c>
      <c r="T124" s="11">
        <v>0.097</v>
      </c>
      <c r="U124" s="11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11">
        <v>0.99</v>
      </c>
      <c r="T125" s="11">
        <v>0.097</v>
      </c>
      <c r="U125" s="11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11">
        <v>1</v>
      </c>
      <c r="T126" s="11">
        <v>0.097</v>
      </c>
      <c r="U126" s="11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11">
        <v>1</v>
      </c>
      <c r="T127" s="11">
        <v>0.097</v>
      </c>
      <c r="U127" s="11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11">
        <v>0.99</v>
      </c>
      <c r="T128" s="11">
        <v>0.097</v>
      </c>
      <c r="U128" s="11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11">
        <v>0.995</v>
      </c>
      <c r="T129" s="11">
        <v>0.097</v>
      </c>
      <c r="U129" s="11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11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11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11">
        <v>0.3</v>
      </c>
      <c r="U132" s="11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11">
        <v>0.02</v>
      </c>
      <c r="U133" s="11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11">
        <v>0.02</v>
      </c>
    </row>
    <row r="135" spans="1:27">
      <c r="A135" s="4">
        <v>43671</v>
      </c>
      <c r="B135" s="5">
        <v>0.696527777777778</v>
      </c>
      <c r="C135" t="s">
        <v>141</v>
      </c>
      <c r="S135" s="11">
        <v>0.999</v>
      </c>
      <c r="T135" s="11">
        <v>0.097</v>
      </c>
      <c r="U135" s="11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11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11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11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11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11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11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11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11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11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11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11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11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11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11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11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11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11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11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11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11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11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11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11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11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11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11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11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11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11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11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11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11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11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11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11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11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11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11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11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11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11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11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11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11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11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11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11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11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11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11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11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11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11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11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11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11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11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11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11">
        <v>0.2</v>
      </c>
    </row>
    <row r="200" spans="1:27">
      <c r="A200" s="4">
        <v>43675</v>
      </c>
      <c r="B200" s="5">
        <v>0.722916666666667</v>
      </c>
      <c r="C200" t="s">
        <v>149</v>
      </c>
      <c r="S200" s="11">
        <v>0.997</v>
      </c>
      <c r="T200" s="11">
        <v>0.097</v>
      </c>
      <c r="U200" s="11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11">
        <v>0.95</v>
      </c>
      <c r="T201" s="11">
        <v>0.097</v>
      </c>
      <c r="U201" s="11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11">
        <v>0.015</v>
      </c>
      <c r="T202" s="11">
        <v>0.097</v>
      </c>
      <c r="U202" s="11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11">
        <v>0.99</v>
      </c>
      <c r="T205" s="11">
        <v>0.097</v>
      </c>
      <c r="U205" s="11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11">
        <v>0.995</v>
      </c>
      <c r="T206" s="11">
        <v>0.097</v>
      </c>
      <c r="U206" s="11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11">
        <v>0.573</v>
      </c>
      <c r="T207" s="11">
        <v>0.097</v>
      </c>
      <c r="U207" s="11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11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11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11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11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11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11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11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11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11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11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11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11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11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11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11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11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11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11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11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11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11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11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11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11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11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11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11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11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11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11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11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11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11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11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11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11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11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11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11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11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11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11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11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11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11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11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11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11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11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11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11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11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11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11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11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11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11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11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11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11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11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11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11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11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11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11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11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11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11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11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11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11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11">
        <v>0.2</v>
      </c>
    </row>
    <row r="303" spans="1:32">
      <c r="A303" s="4">
        <v>43687</v>
      </c>
      <c r="B303" s="5">
        <v>0.854861111111111</v>
      </c>
      <c r="C303" t="s">
        <v>174</v>
      </c>
      <c r="S303" s="11">
        <v>1</v>
      </c>
      <c r="U303" s="11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11">
        <v>0.58</v>
      </c>
      <c r="U304" s="11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11">
        <v>0.42</v>
      </c>
      <c r="U305" s="11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11">
        <v>1</v>
      </c>
      <c r="U306" s="11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11">
        <v>1</v>
      </c>
      <c r="U307" s="11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11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11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11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11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11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11">
        <v>0.2</v>
      </c>
    </row>
    <row r="315" spans="1:27">
      <c r="A315" s="4">
        <v>43689</v>
      </c>
      <c r="B315" s="5">
        <v>0.596527777777778</v>
      </c>
      <c r="C315" t="s">
        <v>179</v>
      </c>
      <c r="S315" s="11">
        <v>1</v>
      </c>
      <c r="T315" s="11">
        <v>0.097</v>
      </c>
      <c r="U315" s="11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11">
        <v>1</v>
      </c>
      <c r="T316" s="11">
        <v>0.097</v>
      </c>
      <c r="U316" s="11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11">
        <v>0.37</v>
      </c>
      <c r="T317" s="11">
        <v>0.097</v>
      </c>
      <c r="U317" s="11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11">
        <v>1</v>
      </c>
      <c r="T318" s="11">
        <v>0.097</v>
      </c>
      <c r="U318" s="11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11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11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11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11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11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11">
        <v>1</v>
      </c>
      <c r="T326" s="11">
        <v>0.097</v>
      </c>
      <c r="U326" s="11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11">
        <v>1</v>
      </c>
      <c r="T327" s="11">
        <v>0.097</v>
      </c>
      <c r="U327" s="11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11">
        <v>1</v>
      </c>
      <c r="T328" s="11">
        <v>0.097</v>
      </c>
      <c r="U328" s="11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11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11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11">
        <v>1</v>
      </c>
      <c r="T335" s="11">
        <v>0.097</v>
      </c>
      <c r="U335" s="11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11">
        <v>1</v>
      </c>
      <c r="T336" s="11">
        <v>0.097</v>
      </c>
      <c r="U336" s="11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11">
        <v>1</v>
      </c>
      <c r="T337" s="11">
        <v>0.097</v>
      </c>
      <c r="U337" s="11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11">
        <v>1</v>
      </c>
      <c r="T339" s="11">
        <v>0.097</v>
      </c>
      <c r="U339" s="11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11">
        <v>1</v>
      </c>
      <c r="T340" s="11">
        <v>0.097</v>
      </c>
      <c r="U340" s="11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11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15"/>
  <sheetViews>
    <sheetView zoomScale="115" zoomScaleNormal="115" workbookViewId="0">
      <pane ySplit="1" topLeftCell="A155" activePane="bottomLeft" state="frozen"/>
      <selection/>
      <selection pane="bottomLeft" activeCell="L117" sqref="L117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7" customFormat="1" ht="54" spans="1:18">
      <c r="A1" s="3" t="s">
        <v>2</v>
      </c>
      <c r="B1" s="3" t="s">
        <v>3</v>
      </c>
      <c r="C1" s="3" t="s">
        <v>195</v>
      </c>
      <c r="D1" s="3" t="s">
        <v>196</v>
      </c>
      <c r="E1" s="3" t="s">
        <v>197</v>
      </c>
      <c r="F1" s="3" t="s">
        <v>198</v>
      </c>
      <c r="G1" s="3" t="s">
        <v>199</v>
      </c>
      <c r="H1" s="3" t="s">
        <v>200</v>
      </c>
      <c r="I1" s="3" t="s">
        <v>201</v>
      </c>
      <c r="J1" s="3" t="s">
        <v>202</v>
      </c>
      <c r="K1" s="60" t="s">
        <v>203</v>
      </c>
      <c r="L1" s="60" t="s">
        <v>204</v>
      </c>
      <c r="M1" s="60" t="s">
        <v>205</v>
      </c>
      <c r="N1" s="48" t="s">
        <v>206</v>
      </c>
      <c r="O1" s="48" t="s">
        <v>207</v>
      </c>
      <c r="P1" s="48" t="s">
        <v>208</v>
      </c>
      <c r="Q1" s="48" t="s">
        <v>209</v>
      </c>
      <c r="R1" s="48" t="s">
        <v>210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211</v>
      </c>
      <c r="Q12" t="s">
        <v>212</v>
      </c>
      <c r="R12" t="s">
        <v>213</v>
      </c>
      <c r="S12" t="s">
        <v>214</v>
      </c>
      <c r="T12" t="s">
        <v>215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6">
        <v>43659</v>
      </c>
      <c r="B58" s="57">
        <v>0.822222222222222</v>
      </c>
      <c r="C58" s="58">
        <v>113364176238</v>
      </c>
      <c r="D58" s="58">
        <v>27733126293</v>
      </c>
      <c r="E58" s="58">
        <v>85631049945</v>
      </c>
      <c r="F58" s="1" t="s">
        <v>217</v>
      </c>
      <c r="G58" s="59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03" si="2">E86-I86</f>
        <v>-12258910613</v>
      </c>
      <c r="M86" s="1">
        <f t="shared" ref="M86:M103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5:20"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5:20"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5:20"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5:20"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5:20"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5:20"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5:20"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5:20"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5:20"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5:20"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5:20"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5:20">
      <c r="O115" t="s">
        <v>218</v>
      </c>
      <c r="P115">
        <v>9176396209603</v>
      </c>
      <c r="Q115">
        <v>7272320045142</v>
      </c>
      <c r="R115">
        <v>1967976144620</v>
      </c>
      <c r="S115">
        <v>10827038174</v>
      </c>
      <c r="T115">
        <v>-125874807234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A5" sqref="A5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0" t="s">
        <v>35</v>
      </c>
      <c r="B1" s="1">
        <f ca="1" t="array" ref="B1">INDIRECT("茅台大厦!"&amp;"H"&amp;MAX(ROW(茅台大厦!I:I)*(茅台大厦!I:I&lt;&gt;"")))</f>
        <v>134251</v>
      </c>
      <c r="D1" s="1" t="s">
        <v>219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36</v>
      </c>
      <c r="B2" s="1">
        <f ca="1" t="array" ref="B2">INDIRECT("国家核电!"&amp;"H"&amp;MAX(ROW(国家核电!I:I)*(国家核电!I:I&lt;&gt;"")))</f>
        <v>94278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50</v>
      </c>
      <c r="B3" s="1">
        <f ca="1" t="array" ref="B3">INDIRECT("中国国际科技会展中心!"&amp;"H"&amp;MAX(ROW(中国国际科技会展中心!I:I)*(中国国际科技会展中心!I:I&lt;&gt;"")))</f>
        <v>40491</v>
      </c>
      <c r="D3" t="s">
        <v>56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57</v>
      </c>
      <c r="B4" s="1">
        <f ca="1" t="array" ref="B4">INDIRECT("电子城IT产业园!"&amp;"H"&amp;MAX(ROW(电子城IT产业园!I:I)*(电子城IT产业园!I:I&lt;&gt;"")))</f>
        <v>45548</v>
      </c>
      <c r="C4"/>
      <c r="D4" t="s">
        <v>37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75</v>
      </c>
      <c r="B5" s="1">
        <f ca="1" t="array" ref="B5">INDIRECT("湖泉列岛!"&amp;"H"&amp;MAX(ROW(湖泉列岛!I:I)*(湖泉列岛!I:I&lt;&gt;"")))</f>
        <v>76624812</v>
      </c>
      <c r="C5"/>
      <c r="D5" t="s">
        <v>54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79</v>
      </c>
      <c r="B6" s="1">
        <f ca="1" t="array" ref="B6">INDIRECT("Lambertisland!"&amp;"H"&amp;MAX(ROW(Lambertisland!I:I)*(Lambertisland!I:I&lt;&gt;"")))</f>
        <v>88438268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74</v>
      </c>
      <c r="B7" s="1">
        <f ca="1" t="array" ref="B7">INDIRECT("小金山列岛!"&amp;"H"&amp;MAX(ROW(小金山列岛!I:I)*(小金山列岛!I:I&lt;&gt;"")))</f>
        <v>95693173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220</v>
      </c>
      <c r="B8" s="1">
        <f ca="1" t="array" ref="B8">INDIRECT("RichMond!"&amp;"H"&amp;MAX(ROW(RichMond!I:I)*(RichMond!I:I&lt;&gt;"")))</f>
        <v>33017660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221</v>
      </c>
      <c r="B9" s="1">
        <f ca="1" t="array" ref="B9">INDIRECT("Munich!"&amp;"H"&amp;MAX(ROW(Munich!I:I)*(Munich!I:I&lt;&gt;"")))</f>
        <v>34537089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222</v>
      </c>
      <c r="B10" s="1">
        <f ca="1" t="array" ref="B10">INDIRECT("IslaSantay!"&amp;"H"&amp;MAX(ROW(ISLASANTAY!I:I)*(ISLASANTAY!I:I&lt;&gt;"")))</f>
        <v>88058054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223</v>
      </c>
      <c r="B11" s="1">
        <f ca="1" t="array" ref="B11">INDIRECT("Deneysville!"&amp;"H"&amp;MAX(ROW(Deneysville!I:I)*(Deneysville!I:I&lt;&gt;"")))</f>
        <v>67026945</v>
      </c>
      <c r="D11" t="s">
        <v>224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225</v>
      </c>
      <c r="B12" s="1">
        <f ca="1" t="array" ref="B12">INDIRECT("宾夕法尼亚州!"&amp;"H"&amp;MAX(ROW(宾夕法尼亚州!I:I)*(宾夕法尼亚州!I:I&lt;&gt;"")))</f>
        <v>21599771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226</v>
      </c>
      <c r="B13" s="1">
        <f ca="1" t="array" ref="B13">INDIRECT("甘尼森岛!"&amp;"H"&amp;MAX(ROW(甘尼森岛!I:I)*(甘尼森岛!I:I&lt;&gt;"")))</f>
        <v>79348704</v>
      </c>
      <c r="D13" t="s">
        <v>227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228</v>
      </c>
      <c r="B14" s="1">
        <f ca="1" t="array" ref="B14">INDIRECT("斯壮结!"&amp;"H"&amp;MAX(ROW(斯壮结!I:I)*(斯壮结!I:I&lt;&gt;"")))</f>
        <v>71196498</v>
      </c>
      <c r="D14" t="s">
        <v>229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230</v>
      </c>
      <c r="B15" s="1">
        <f ca="1" t="array" ref="B15">INDIRECT("Kugluktuk!"&amp;"H"&amp;MAX(ROW(Kugluktuk!I:I)*(Kugluktuk!I:I&lt;&gt;"")))</f>
        <v>146360217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3" t="s">
        <v>134</v>
      </c>
      <c r="B16" s="1">
        <f ca="1" t="array" ref="B16">INDIRECT("Moosonee!"&amp;"H"&amp;MAX(ROW(Moosonee!I:I)*(Moosonee!I:I&lt;&gt;"")))</f>
        <v>118414163</v>
      </c>
      <c r="D16" t="s">
        <v>231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4" t="s">
        <v>232</v>
      </c>
      <c r="B17" s="1">
        <f ca="1" t="array" ref="B17">INDIRECT("螺洲岛!"&amp;"H"&amp;MAX(ROW(螺洲岛!I:I)*(螺洲岛!I:I&lt;&gt;"")))</f>
        <v>52776638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4" t="s">
        <v>233</v>
      </c>
      <c r="B18" s="1">
        <f ca="1" t="array" ref="B18">INDIRECT("果州群岛!"&amp;"H"&amp;MAX(ROW(果州群岛!I:I)*(果州群岛!I:I&lt;&gt;"")))</f>
        <v>75781100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4" t="s">
        <v>182</v>
      </c>
      <c r="B19" s="1">
        <f ca="1" t="array" ref="B19">INDIRECT("庙湾岛!"&amp;"H"&amp;MAX(ROW(庙湾岛!I:I)*(庙湾岛!I:I&lt;&gt;"")))</f>
        <v>71396705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4" t="s">
        <v>234</v>
      </c>
      <c r="B20" s="1">
        <f ca="1" t="array" ref="B20">INDIRECT("Santísima!"&amp;"H"&amp;MAX(ROW(Santísima!I:I)*(Santísima!I:I&lt;&gt;"")))</f>
        <v>155066287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4" t="s">
        <v>235</v>
      </c>
      <c r="B21" s="1">
        <f ca="1" t="array" ref="B21">INDIRECT("Barrio!"&amp;"H"&amp;MAX(ROW(Barrio!I:I)*(Barrio!I:I&lt;&gt;"")))</f>
        <v>174394364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4" t="s">
        <v>187</v>
      </c>
      <c r="B22" s="1">
        <f ca="1" t="array" ref="B22">INDIRECT("LasLomas!"&amp;"H"&amp;MAX(ROW(LasLomas!I:I)*(LasLomas!I:I&lt;&gt;"")))</f>
        <v>158594185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5" t="s">
        <v>190</v>
      </c>
      <c r="B23" s="1">
        <f ca="1" t="array" ref="B23">INDIRECT("向岛!"&amp;"H"&amp;MAX(ROW(向岛!I:I)*(向岛!I:I&lt;&gt;"")))</f>
        <v>39578761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5" t="s">
        <v>191</v>
      </c>
      <c r="B24" s="1">
        <f ca="1" t="array" ref="B24">INDIRECT("岛田岛!"&amp;"H"&amp;MAX(ROW(岛田岛!I:I)*(岛田岛!I:I&lt;&gt;"")))</f>
        <v>-3829162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5" t="s">
        <v>192</v>
      </c>
      <c r="B25" s="1">
        <f ca="1" t="array" ref="B25">INDIRECT("小槌岛!"&amp;"H"&amp;MAX(ROW(小槌岛!I:I)*(小槌岛!I:I&lt;&gt;"")))</f>
        <v>77845958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5" t="s">
        <v>193</v>
      </c>
      <c r="B26" s="1">
        <f ca="1" t="array" ref="B26">INDIRECT("爷婆岛!"&amp;"H"&amp;MAX(ROW(爷婆岛!I:I)*(爷婆岛!I:I&lt;&gt;"")))</f>
        <v>94029004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5" t="s">
        <v>194</v>
      </c>
      <c r="B27" s="1">
        <f ca="1" t="array" ref="B27">INDIRECT("高岛!"&amp;"H"&amp;MAX(ROW(高岛!I:I)*(高岛!I:I&lt;&gt;"")))</f>
        <v>62456797</v>
      </c>
      <c r="D27" t="s">
        <v>236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237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238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239</v>
      </c>
      <c r="D1" s="3" t="s">
        <v>240</v>
      </c>
      <c r="E1" s="3" t="s">
        <v>241</v>
      </c>
      <c r="F1" s="3" t="s">
        <v>242</v>
      </c>
      <c r="G1" s="3" t="s">
        <v>243</v>
      </c>
      <c r="H1" s="3" t="s">
        <v>244</v>
      </c>
      <c r="I1" s="3" t="s">
        <v>22</v>
      </c>
      <c r="J1" s="3" t="s">
        <v>245</v>
      </c>
      <c r="K1" s="3" t="s">
        <v>246</v>
      </c>
      <c r="L1" s="3" t="s">
        <v>247</v>
      </c>
      <c r="M1" s="9" t="s">
        <v>248</v>
      </c>
      <c r="O1" t="s">
        <v>2</v>
      </c>
      <c r="P1" t="s">
        <v>249</v>
      </c>
      <c r="Q1" t="s">
        <v>250</v>
      </c>
      <c r="R1" t="s">
        <v>251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216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252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218</v>
      </c>
      <c r="P19">
        <v>-2120</v>
      </c>
      <c r="Q19">
        <v>9373</v>
      </c>
      <c r="R19">
        <v>36977</v>
      </c>
    </row>
    <row r="22" spans="18:22">
      <c r="R22" t="s">
        <v>253</v>
      </c>
      <c r="S22" t="s">
        <v>254</v>
      </c>
      <c r="T22" t="s">
        <v>255</v>
      </c>
      <c r="V22" t="s">
        <v>7</v>
      </c>
    </row>
    <row r="23" spans="14:22">
      <c r="N23" s="4">
        <v>43616</v>
      </c>
      <c r="O23" s="5">
        <v>0.829166666666667</v>
      </c>
      <c r="P23" t="s">
        <v>256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248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48" t="s">
        <v>257</v>
      </c>
      <c r="O3" s="48" t="s">
        <v>258</v>
      </c>
      <c r="Q3" t="s">
        <v>2</v>
      </c>
      <c r="R3" t="s">
        <v>249</v>
      </c>
      <c r="S3" t="s">
        <v>250</v>
      </c>
      <c r="T3" t="s">
        <v>251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216</v>
      </c>
      <c r="V4" s="2" t="s">
        <v>2</v>
      </c>
      <c r="W4" s="2" t="s">
        <v>3</v>
      </c>
      <c r="X4" s="2" t="s">
        <v>259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8">
        <v>0.1</v>
      </c>
      <c r="AE5" s="1"/>
      <c r="AF5" s="1"/>
      <c r="AG5" s="11">
        <v>0.005</v>
      </c>
      <c r="AH5" s="11"/>
      <c r="AI5" s="11"/>
      <c r="AJ5" s="1"/>
      <c r="AK5" s="1"/>
      <c r="AL5" s="1"/>
      <c r="AM5" s="1"/>
      <c r="AN5" s="1"/>
      <c r="AO5" s="1"/>
      <c r="AP5">
        <v>5</v>
      </c>
      <c r="AR5" s="11"/>
      <c r="AS5" s="11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11"/>
      <c r="AH6" s="11"/>
      <c r="AI6" s="11"/>
      <c r="AJ6" s="1"/>
      <c r="AK6" s="1"/>
      <c r="AL6" s="1"/>
      <c r="AM6" s="1"/>
      <c r="AN6" s="1"/>
      <c r="AO6" s="1"/>
      <c r="AR6" s="11"/>
      <c r="AS6" s="11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217</v>
      </c>
      <c r="G31" s="1">
        <v>-161</v>
      </c>
      <c r="H31" s="1">
        <v>4692</v>
      </c>
      <c r="I31" s="1" t="s">
        <v>217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217</v>
      </c>
      <c r="G32" s="1">
        <v>-222</v>
      </c>
      <c r="H32" s="1">
        <v>3651</v>
      </c>
      <c r="I32" s="1" t="s">
        <v>217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217</v>
      </c>
      <c r="G33" s="1">
        <v>-367</v>
      </c>
      <c r="H33" s="1">
        <v>2941</v>
      </c>
      <c r="I33" s="1" t="s">
        <v>217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217</v>
      </c>
      <c r="G34" s="1">
        <v>-183</v>
      </c>
      <c r="H34" s="1">
        <v>2131</v>
      </c>
      <c r="I34" s="1" t="s">
        <v>217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217</v>
      </c>
      <c r="G35" s="1">
        <v>-237</v>
      </c>
      <c r="H35" s="1">
        <v>1105</v>
      </c>
      <c r="I35" s="1" t="s">
        <v>217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217</v>
      </c>
      <c r="G36" s="1">
        <v>-183</v>
      </c>
      <c r="H36" s="1">
        <v>279</v>
      </c>
      <c r="I36" s="1" t="s">
        <v>217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217</v>
      </c>
      <c r="G37" s="1">
        <v>-211</v>
      </c>
      <c r="H37" s="1">
        <v>-564</v>
      </c>
      <c r="I37" s="1" t="s">
        <v>217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217</v>
      </c>
      <c r="G38" s="1">
        <v>-351</v>
      </c>
      <c r="H38" s="1">
        <v>-42</v>
      </c>
      <c r="I38" s="1" t="s">
        <v>217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218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248</v>
      </c>
    </row>
    <row r="2" ht="175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216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217</v>
      </c>
      <c r="G30" s="1">
        <v>-145</v>
      </c>
      <c r="H30" s="1">
        <v>1108</v>
      </c>
      <c r="I30" s="1" t="s">
        <v>217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217</v>
      </c>
      <c r="G31" s="1">
        <v>-106</v>
      </c>
      <c r="H31" s="1">
        <v>709</v>
      </c>
      <c r="I31" s="1" t="s">
        <v>217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217</v>
      </c>
      <c r="G32" s="1">
        <v>-106</v>
      </c>
      <c r="H32" s="1">
        <v>672</v>
      </c>
      <c r="I32" s="1" t="s">
        <v>217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217</v>
      </c>
      <c r="G33" s="1">
        <v>-157</v>
      </c>
      <c r="H33" s="1">
        <v>216</v>
      </c>
      <c r="I33" s="1" t="s">
        <v>217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217</v>
      </c>
      <c r="G34" s="1">
        <v>-113</v>
      </c>
      <c r="H34" s="1">
        <v>-15</v>
      </c>
      <c r="I34" s="1" t="s">
        <v>217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217</v>
      </c>
      <c r="G35" s="1">
        <v>0</v>
      </c>
      <c r="H35" s="1">
        <v>-163</v>
      </c>
      <c r="I35" s="1" t="s">
        <v>217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217</v>
      </c>
      <c r="G36" s="1">
        <v>0</v>
      </c>
      <c r="H36" s="1">
        <v>-396</v>
      </c>
      <c r="I36" s="1" t="s">
        <v>217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217</v>
      </c>
      <c r="G37" s="1">
        <v>-155</v>
      </c>
      <c r="H37" s="1">
        <v>-83</v>
      </c>
      <c r="I37" s="1" t="s">
        <v>217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218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248</v>
      </c>
    </row>
    <row r="2" ht="16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251</v>
      </c>
      <c r="Z3" t="s">
        <v>250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259</v>
      </c>
      <c r="Q4" s="11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216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217</v>
      </c>
      <c r="G21" s="1">
        <v>-369</v>
      </c>
      <c r="H21" s="1">
        <v>4457</v>
      </c>
      <c r="I21" s="1" t="s">
        <v>217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217</v>
      </c>
      <c r="G22" s="1">
        <v>-269</v>
      </c>
      <c r="H22" s="1">
        <v>3428</v>
      </c>
      <c r="I22" s="1" t="s">
        <v>217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217</v>
      </c>
      <c r="G23" s="1">
        <v>-510</v>
      </c>
      <c r="H23" s="1">
        <v>2685</v>
      </c>
      <c r="I23" s="1" t="s">
        <v>217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217</v>
      </c>
      <c r="G24" s="1">
        <v>-306</v>
      </c>
      <c r="H24" s="1">
        <v>1696</v>
      </c>
      <c r="I24" s="1" t="s">
        <v>217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217</v>
      </c>
      <c r="G25" s="1">
        <v>-395</v>
      </c>
      <c r="H25" s="1">
        <v>509</v>
      </c>
      <c r="I25" s="1" t="s">
        <v>217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217</v>
      </c>
      <c r="G26" s="1">
        <v>-305</v>
      </c>
      <c r="H26" s="1">
        <v>-416</v>
      </c>
      <c r="I26" s="1" t="s">
        <v>217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217</v>
      </c>
      <c r="G27" s="1">
        <v>-351</v>
      </c>
      <c r="H27" s="1">
        <v>-1401</v>
      </c>
      <c r="I27" s="1" t="s">
        <v>217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217</v>
      </c>
      <c r="G28" s="1">
        <v>-584</v>
      </c>
      <c r="H28" s="1">
        <v>-172</v>
      </c>
      <c r="I28" s="1" t="s">
        <v>217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218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248</v>
      </c>
    </row>
    <row r="2" ht="171" customHeight="1"/>
    <row r="3" ht="40.5" spans="1:33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263</v>
      </c>
      <c r="AD3" t="s">
        <v>2</v>
      </c>
      <c r="AE3" t="s">
        <v>249</v>
      </c>
      <c r="AF3" t="s">
        <v>250</v>
      </c>
      <c r="AG3" t="s">
        <v>251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1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11">
        <v>0.01</v>
      </c>
      <c r="AA4" s="1"/>
      <c r="AB4" t="s">
        <v>264</v>
      </c>
      <c r="AD4" t="s">
        <v>216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217</v>
      </c>
      <c r="G29" s="1">
        <v>-106</v>
      </c>
      <c r="H29" s="1">
        <v>1168</v>
      </c>
      <c r="I29" s="1" t="s">
        <v>217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217</v>
      </c>
      <c r="G30" s="1">
        <v>0</v>
      </c>
      <c r="H30" s="1">
        <v>1010</v>
      </c>
      <c r="I30" s="1" t="s">
        <v>217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217</v>
      </c>
      <c r="G31" s="1">
        <v>-128</v>
      </c>
      <c r="H31" s="1">
        <v>665</v>
      </c>
      <c r="I31" s="1" t="s">
        <v>217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217</v>
      </c>
      <c r="G32" s="1">
        <v>0</v>
      </c>
      <c r="H32" s="1">
        <v>518</v>
      </c>
      <c r="I32" s="1" t="s">
        <v>217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217</v>
      </c>
      <c r="G33" s="1">
        <v>-187</v>
      </c>
      <c r="H33" s="1">
        <v>2</v>
      </c>
      <c r="I33" s="1" t="s">
        <v>217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217</v>
      </c>
      <c r="G34" s="1">
        <v>0</v>
      </c>
      <c r="H34" s="1">
        <v>-29</v>
      </c>
      <c r="I34" s="1" t="s">
        <v>217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217</v>
      </c>
      <c r="G35" s="1">
        <v>-175</v>
      </c>
      <c r="H35" s="1">
        <v>-539</v>
      </c>
      <c r="I35" s="1" t="s">
        <v>217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217</v>
      </c>
      <c r="G36" s="1">
        <v>-175</v>
      </c>
      <c r="H36" s="1">
        <v>126</v>
      </c>
      <c r="I36" s="1" t="s">
        <v>217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265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218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248</v>
      </c>
    </row>
    <row r="2" ht="136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44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259</v>
      </c>
      <c r="Q4" s="11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216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217</v>
      </c>
      <c r="G26" s="1">
        <v>-470</v>
      </c>
      <c r="H26" s="1">
        <v>6662</v>
      </c>
      <c r="I26" s="1" t="s">
        <v>217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217</v>
      </c>
      <c r="G27" s="1">
        <v>-565</v>
      </c>
      <c r="H27" s="1">
        <v>5040</v>
      </c>
      <c r="I27" s="1" t="s">
        <v>217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217</v>
      </c>
      <c r="G28" s="1">
        <v>-749</v>
      </c>
      <c r="H28" s="1">
        <v>3999</v>
      </c>
      <c r="I28" s="1" t="s">
        <v>217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217</v>
      </c>
      <c r="G29" s="1">
        <v>-500</v>
      </c>
      <c r="H29" s="1">
        <v>2480</v>
      </c>
      <c r="I29" s="1" t="s">
        <v>217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217</v>
      </c>
      <c r="G30" s="1">
        <v>-646</v>
      </c>
      <c r="H30" s="1">
        <v>407</v>
      </c>
      <c r="I30" s="1" t="s">
        <v>217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217</v>
      </c>
      <c r="G31" s="1">
        <v>-499</v>
      </c>
      <c r="H31" s="1">
        <v>-842</v>
      </c>
      <c r="I31" s="1" t="s">
        <v>217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217</v>
      </c>
      <c r="G32" s="1">
        <v>-574</v>
      </c>
      <c r="H32" s="1">
        <v>-2411</v>
      </c>
      <c r="I32" s="1" t="s">
        <v>217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217</v>
      </c>
      <c r="G33" s="1">
        <v>-955</v>
      </c>
      <c r="H33" s="1">
        <v>82</v>
      </c>
      <c r="I33" s="1" t="s">
        <v>217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265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218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248</v>
      </c>
    </row>
    <row r="2" ht="16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259</v>
      </c>
      <c r="Q4" s="11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216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217</v>
      </c>
      <c r="G24" s="1">
        <v>-440</v>
      </c>
      <c r="H24" s="1">
        <v>6517</v>
      </c>
      <c r="I24" s="1" t="s">
        <v>217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217</v>
      </c>
      <c r="G25" s="1">
        <v>-433</v>
      </c>
      <c r="H25" s="1">
        <v>4958</v>
      </c>
      <c r="I25" s="1" t="s">
        <v>217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217</v>
      </c>
      <c r="G26" s="1">
        <v>-806</v>
      </c>
      <c r="H26" s="1">
        <v>3721</v>
      </c>
      <c r="I26" s="1" t="s">
        <v>217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217</v>
      </c>
      <c r="G27" s="1">
        <v>-468</v>
      </c>
      <c r="H27" s="1">
        <v>2181</v>
      </c>
      <c r="I27" s="1" t="s">
        <v>217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217</v>
      </c>
      <c r="G28" s="1">
        <v>-605</v>
      </c>
      <c r="H28" s="1">
        <v>350</v>
      </c>
      <c r="I28" s="1" t="s">
        <v>217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217</v>
      </c>
      <c r="G29" s="1">
        <v>-467</v>
      </c>
      <c r="H29" s="1">
        <v>-939</v>
      </c>
      <c r="I29" s="1" t="s">
        <v>217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217</v>
      </c>
      <c r="G30" s="1">
        <v>-538</v>
      </c>
      <c r="H30" s="1">
        <v>-2500</v>
      </c>
      <c r="I30" s="1" t="s">
        <v>217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217</v>
      </c>
      <c r="G31" s="1">
        <v>-895</v>
      </c>
      <c r="H31" s="1">
        <v>-168</v>
      </c>
      <c r="I31" s="1" t="s">
        <v>217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218</v>
      </c>
      <c r="X49">
        <v>-29258</v>
      </c>
      <c r="Y49" t="e">
        <v>#VALUE!</v>
      </c>
      <c r="Z49">
        <v>168495</v>
      </c>
    </row>
    <row r="51" spans="26:26">
      <c r="Z51" s="11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8">
        <v>0.1</v>
      </c>
      <c r="U54" s="1"/>
      <c r="V54" s="1"/>
      <c r="W54" s="11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11">
        <f>V55/S54</f>
        <v>9233865.12739965</v>
      </c>
      <c r="X55" s="1"/>
      <c r="Y55" s="11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248</v>
      </c>
    </row>
    <row r="2" ht="168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216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217</v>
      </c>
      <c r="G31" s="1">
        <v>-116</v>
      </c>
      <c r="H31" s="1">
        <v>1924</v>
      </c>
      <c r="I31" s="1" t="s">
        <v>217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217</v>
      </c>
      <c r="G32" s="1">
        <v>-160</v>
      </c>
      <c r="H32" s="1">
        <v>1434</v>
      </c>
      <c r="I32" s="1" t="s">
        <v>217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217</v>
      </c>
      <c r="G33" s="1">
        <v>-264</v>
      </c>
      <c r="H33" s="1">
        <v>1120</v>
      </c>
      <c r="I33" s="1" t="s">
        <v>217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217</v>
      </c>
      <c r="G34" s="1">
        <v>-132</v>
      </c>
      <c r="H34" s="1">
        <v>695</v>
      </c>
      <c r="I34" s="1" t="s">
        <v>217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217</v>
      </c>
      <c r="G35" s="1">
        <v>-171</v>
      </c>
      <c r="H35" s="1">
        <v>160</v>
      </c>
      <c r="I35" s="1" t="s">
        <v>217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217</v>
      </c>
      <c r="G36" s="1">
        <v>-132</v>
      </c>
      <c r="H36" s="1">
        <v>-116</v>
      </c>
      <c r="I36" s="1" t="s">
        <v>217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217</v>
      </c>
      <c r="G37" s="1">
        <v>-152</v>
      </c>
      <c r="H37" s="1">
        <v>-664</v>
      </c>
      <c r="I37" s="1" t="s">
        <v>217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217</v>
      </c>
      <c r="G38" s="1">
        <v>-253</v>
      </c>
      <c r="H38" s="1">
        <v>-154</v>
      </c>
      <c r="I38" s="1" t="s">
        <v>217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217</v>
      </c>
      <c r="G54" s="1">
        <v>-110</v>
      </c>
      <c r="H54" s="1">
        <v>33</v>
      </c>
      <c r="I54" s="1" t="s">
        <v>217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217</v>
      </c>
      <c r="G55" s="1">
        <v>-125</v>
      </c>
      <c r="H55" s="1">
        <v>-196</v>
      </c>
      <c r="I55" s="1" t="s">
        <v>217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217</v>
      </c>
      <c r="G56" s="1">
        <v>-124</v>
      </c>
      <c r="H56" s="1">
        <v>-317</v>
      </c>
      <c r="I56" s="1" t="s">
        <v>217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217</v>
      </c>
      <c r="G57" s="1">
        <v>-117</v>
      </c>
      <c r="H57" s="1">
        <v>-442</v>
      </c>
      <c r="I57" s="1" t="s">
        <v>217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217</v>
      </c>
      <c r="G58" s="1">
        <v>-235</v>
      </c>
      <c r="H58" s="1">
        <v>-571</v>
      </c>
      <c r="I58" s="1" t="s">
        <v>217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217</v>
      </c>
      <c r="G59" s="1">
        <v>-134</v>
      </c>
      <c r="H59" s="1">
        <v>-713</v>
      </c>
      <c r="I59" s="1" t="s">
        <v>217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217</v>
      </c>
      <c r="G60" s="1">
        <v>-250</v>
      </c>
      <c r="H60" s="1">
        <v>-831</v>
      </c>
      <c r="I60" s="1" t="s">
        <v>217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217</v>
      </c>
      <c r="G61" s="1">
        <v>-227</v>
      </c>
      <c r="H61" s="1">
        <v>-945</v>
      </c>
      <c r="I61" s="1" t="s">
        <v>217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218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248</v>
      </c>
    </row>
    <row r="2" ht="14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259</v>
      </c>
      <c r="Q4" s="11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216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217</v>
      </c>
      <c r="G20" s="1">
        <v>-610</v>
      </c>
      <c r="H20" s="1">
        <v>8327</v>
      </c>
      <c r="I20" s="1" t="s">
        <v>217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217</v>
      </c>
      <c r="G21" s="1">
        <v>-705</v>
      </c>
      <c r="H21" s="1">
        <v>6120</v>
      </c>
      <c r="I21" s="1" t="s">
        <v>217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217</v>
      </c>
      <c r="G22" s="1">
        <v>-935</v>
      </c>
      <c r="H22" s="1">
        <v>4793</v>
      </c>
      <c r="I22" s="1" t="s">
        <v>217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217</v>
      </c>
      <c r="G23" s="1">
        <v>-624</v>
      </c>
      <c r="H23" s="1">
        <v>2890</v>
      </c>
      <c r="I23" s="1" t="s">
        <v>217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217</v>
      </c>
      <c r="G24" s="1">
        <v>-807</v>
      </c>
      <c r="H24" s="1">
        <v>564</v>
      </c>
      <c r="I24" s="1" t="s">
        <v>217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217</v>
      </c>
      <c r="G25" s="1">
        <v>-623</v>
      </c>
      <c r="H25" s="1">
        <v>-973</v>
      </c>
      <c r="I25" s="1" t="s">
        <v>217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217</v>
      </c>
      <c r="G26" s="1">
        <v>-717</v>
      </c>
      <c r="H26" s="1">
        <v>-3021</v>
      </c>
      <c r="I26" s="1" t="s">
        <v>217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217</v>
      </c>
      <c r="G27" s="1">
        <v>-1193</v>
      </c>
      <c r="H27" s="1">
        <v>80</v>
      </c>
      <c r="I27" s="1" t="s">
        <v>217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217</v>
      </c>
      <c r="G43" s="1">
        <v>-961</v>
      </c>
      <c r="H43" s="1">
        <v>-102</v>
      </c>
      <c r="I43" s="1" t="s">
        <v>217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217</v>
      </c>
      <c r="G44" s="1">
        <v>-717</v>
      </c>
      <c r="H44" s="1">
        <v>-890</v>
      </c>
      <c r="I44" s="1" t="s">
        <v>217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217</v>
      </c>
      <c r="G45" s="1">
        <v>-620</v>
      </c>
      <c r="H45" s="1">
        <v>-1507</v>
      </c>
      <c r="I45" s="1" t="s">
        <v>217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217</v>
      </c>
      <c r="G46" s="1">
        <v>-586</v>
      </c>
      <c r="H46" s="1">
        <v>-2085</v>
      </c>
      <c r="I46" s="1" t="s">
        <v>217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217</v>
      </c>
      <c r="G47" s="1">
        <v>-1178</v>
      </c>
      <c r="H47" s="1">
        <v>-2729</v>
      </c>
      <c r="I47" s="1" t="s">
        <v>217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11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217</v>
      </c>
      <c r="G48" s="1">
        <v>-672</v>
      </c>
      <c r="H48" s="1">
        <v>-3444</v>
      </c>
      <c r="I48" s="1" t="s">
        <v>217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217</v>
      </c>
      <c r="G49" s="1">
        <v>-774</v>
      </c>
      <c r="H49" s="1">
        <v>-4173</v>
      </c>
      <c r="I49" s="1" t="s">
        <v>217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1"/>
      <c r="AB49" s="1"/>
      <c r="AC49" s="1"/>
      <c r="AD49" s="1"/>
      <c r="AE49" s="1"/>
      <c r="AF49" s="1"/>
      <c r="AG49" s="1"/>
      <c r="AH49">
        <v>5</v>
      </c>
      <c r="AJ49" s="11"/>
      <c r="AK49" s="11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217</v>
      </c>
      <c r="G50" s="1">
        <v>-1136</v>
      </c>
      <c r="H50" s="1">
        <v>-4734</v>
      </c>
      <c r="I50" s="1" t="s">
        <v>217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218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248</v>
      </c>
    </row>
    <row r="2" ht="190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259</v>
      </c>
      <c r="Q4" s="11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216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217</v>
      </c>
      <c r="G23" s="1">
        <v>-377</v>
      </c>
      <c r="H23" s="1">
        <v>3953</v>
      </c>
      <c r="I23" s="1" t="s">
        <v>217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217</v>
      </c>
      <c r="G24" s="1">
        <v>-275</v>
      </c>
      <c r="H24" s="1">
        <v>2978</v>
      </c>
      <c r="I24" s="1" t="s">
        <v>217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217</v>
      </c>
      <c r="G25" s="1">
        <v>-521</v>
      </c>
      <c r="H25" s="1">
        <v>2310</v>
      </c>
      <c r="I25" s="1" t="s">
        <v>217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217</v>
      </c>
      <c r="G26" s="1">
        <v>-312</v>
      </c>
      <c r="H26" s="1">
        <v>1404</v>
      </c>
      <c r="I26" s="1" t="s">
        <v>217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217</v>
      </c>
      <c r="G27" s="1">
        <v>-403</v>
      </c>
      <c r="H27" s="1">
        <v>311</v>
      </c>
      <c r="I27" s="1" t="s">
        <v>217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217</v>
      </c>
      <c r="G28" s="1">
        <v>-311</v>
      </c>
      <c r="H28" s="1">
        <v>-528</v>
      </c>
      <c r="I28" s="1" t="s">
        <v>217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217</v>
      </c>
      <c r="G29" s="1">
        <v>-358</v>
      </c>
      <c r="H29" s="1">
        <v>-1543</v>
      </c>
      <c r="I29" s="1" t="s">
        <v>217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217</v>
      </c>
      <c r="G30" s="1">
        <v>-596</v>
      </c>
      <c r="H30" s="1">
        <v>-106</v>
      </c>
      <c r="I30" s="1" t="s">
        <v>217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217</v>
      </c>
      <c r="G46" s="1">
        <v>-480</v>
      </c>
      <c r="H46" s="1">
        <v>-6</v>
      </c>
      <c r="I46" s="1" t="s">
        <v>217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217</v>
      </c>
      <c r="G47" s="1">
        <v>-358</v>
      </c>
      <c r="H47" s="1">
        <v>-380</v>
      </c>
      <c r="I47" s="1" t="s">
        <v>217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217</v>
      </c>
      <c r="G48" s="1">
        <v>-310</v>
      </c>
      <c r="H48" s="1">
        <v>-690</v>
      </c>
      <c r="I48" s="1" t="s">
        <v>217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217</v>
      </c>
      <c r="G49" s="1">
        <v>-293</v>
      </c>
      <c r="H49" s="1">
        <v>-1014</v>
      </c>
      <c r="I49" s="1" t="s">
        <v>217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217</v>
      </c>
      <c r="G50" s="1">
        <v>-589</v>
      </c>
      <c r="H50" s="1">
        <v>-1350</v>
      </c>
      <c r="I50" s="1" t="s">
        <v>217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217</v>
      </c>
      <c r="G51" s="1">
        <v>-340</v>
      </c>
      <c r="H51" s="1">
        <v>-1732</v>
      </c>
      <c r="I51" s="1" t="s">
        <v>217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217</v>
      </c>
      <c r="G52" s="1">
        <v>-387</v>
      </c>
      <c r="H52" s="1">
        <v>-2053</v>
      </c>
      <c r="I52" s="1" t="s">
        <v>217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217</v>
      </c>
      <c r="G53" s="1">
        <v>-564</v>
      </c>
      <c r="H53" s="1">
        <v>-2366</v>
      </c>
      <c r="I53" s="1" t="s">
        <v>217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217</v>
      </c>
      <c r="G54" s="1">
        <v>-344</v>
      </c>
      <c r="H54" s="1">
        <v>-2505</v>
      </c>
      <c r="I54" s="1" t="s">
        <v>217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217</v>
      </c>
      <c r="G55" s="1">
        <v>-296</v>
      </c>
      <c r="H55" s="1">
        <v>-2443</v>
      </c>
      <c r="I55" s="1" t="s">
        <v>217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217</v>
      </c>
      <c r="G56" s="1">
        <v>-582</v>
      </c>
      <c r="H56" s="1">
        <v>-2419</v>
      </c>
      <c r="I56" s="1" t="s">
        <v>217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217</v>
      </c>
      <c r="G57" s="1">
        <v>-549</v>
      </c>
      <c r="H57" s="1">
        <v>-2389</v>
      </c>
      <c r="I57" s="1" t="s">
        <v>217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11">
        <v>0.998</v>
      </c>
      <c r="R57" s="11">
        <v>0.097</v>
      </c>
      <c r="S57" s="11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217</v>
      </c>
      <c r="H58" s="1">
        <v>-155481</v>
      </c>
      <c r="I58" s="1" t="s">
        <v>217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266</v>
      </c>
      <c r="W58" s="2" t="s">
        <v>267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268</v>
      </c>
      <c r="T59" s="1">
        <v>4011000</v>
      </c>
      <c r="U59">
        <v>10</v>
      </c>
      <c r="V59" s="11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11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218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248</v>
      </c>
    </row>
    <row r="2" ht="118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259</v>
      </c>
      <c r="Q4" s="11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216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217</v>
      </c>
      <c r="G15" s="1">
        <v>-179</v>
      </c>
      <c r="H15" s="1">
        <v>2973</v>
      </c>
      <c r="I15" s="1" t="s">
        <v>217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217</v>
      </c>
      <c r="G16" s="1">
        <v>-246</v>
      </c>
      <c r="H16" s="1">
        <v>2164</v>
      </c>
      <c r="I16" s="1" t="s">
        <v>217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217</v>
      </c>
      <c r="G17" s="1">
        <v>-305</v>
      </c>
      <c r="H17" s="1">
        <v>1706</v>
      </c>
      <c r="I17" s="1" t="s">
        <v>217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217</v>
      </c>
      <c r="G18" s="1">
        <v>-204</v>
      </c>
      <c r="H18" s="1">
        <v>1003</v>
      </c>
      <c r="I18" s="1" t="s">
        <v>217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217</v>
      </c>
      <c r="G19" s="1">
        <v>-263</v>
      </c>
      <c r="H19" s="1">
        <v>256</v>
      </c>
      <c r="I19" s="1" t="s">
        <v>217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217</v>
      </c>
      <c r="G20" s="1">
        <v>-203</v>
      </c>
      <c r="H20" s="1">
        <v>-335</v>
      </c>
      <c r="I20" s="1" t="s">
        <v>217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217</v>
      </c>
      <c r="G21" s="1">
        <v>-234</v>
      </c>
      <c r="H21" s="1">
        <v>-970</v>
      </c>
      <c r="I21" s="1" t="s">
        <v>217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217</v>
      </c>
      <c r="G38" s="1">
        <v>-320</v>
      </c>
      <c r="H38" s="1">
        <v>-32</v>
      </c>
      <c r="I38" s="1" t="s">
        <v>217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217</v>
      </c>
      <c r="G39" s="1">
        <v>-239</v>
      </c>
      <c r="H39" s="1">
        <v>-289</v>
      </c>
      <c r="I39" s="1" t="s">
        <v>217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217</v>
      </c>
      <c r="G40" s="1">
        <v>-206</v>
      </c>
      <c r="H40" s="1">
        <v>-498</v>
      </c>
      <c r="I40" s="1" t="s">
        <v>217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217</v>
      </c>
      <c r="G41" s="1">
        <v>-195</v>
      </c>
      <c r="H41" s="1">
        <v>-721</v>
      </c>
      <c r="I41" s="1" t="s">
        <v>217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217</v>
      </c>
      <c r="G42" s="1">
        <v>-392</v>
      </c>
      <c r="H42" s="1">
        <v>-954</v>
      </c>
      <c r="I42" s="1" t="s">
        <v>217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217</v>
      </c>
      <c r="G43" s="1">
        <v>-160</v>
      </c>
      <c r="H43" s="1">
        <v>-1116</v>
      </c>
      <c r="I43" s="1" t="s">
        <v>217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217</v>
      </c>
      <c r="G44" s="1">
        <v>-258</v>
      </c>
      <c r="H44" s="1">
        <v>-1394</v>
      </c>
      <c r="I44" s="1" t="s">
        <v>217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217</v>
      </c>
      <c r="G45" s="1">
        <v>-443</v>
      </c>
      <c r="H45" s="1">
        <v>-1577</v>
      </c>
      <c r="I45" s="1" t="s">
        <v>217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217</v>
      </c>
      <c r="G46" s="1">
        <v>-229</v>
      </c>
      <c r="H46" s="1">
        <v>-1669</v>
      </c>
      <c r="I46" s="1" t="s">
        <v>217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217</v>
      </c>
      <c r="G47" s="1">
        <v>-197</v>
      </c>
      <c r="H47" s="1">
        <v>-1627</v>
      </c>
      <c r="I47" s="1" t="s">
        <v>217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217</v>
      </c>
      <c r="G48" s="1">
        <v>-388</v>
      </c>
      <c r="H48" s="1">
        <v>-1612</v>
      </c>
      <c r="I48" s="1" t="s">
        <v>217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217</v>
      </c>
      <c r="G49" s="1">
        <v>-366</v>
      </c>
      <c r="H49" s="1">
        <v>-1592</v>
      </c>
      <c r="I49" s="1" t="s">
        <v>217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217</v>
      </c>
      <c r="G50" s="1">
        <v>-162</v>
      </c>
      <c r="H50" s="1">
        <v>-1557</v>
      </c>
      <c r="I50" s="1" t="s">
        <v>217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217</v>
      </c>
      <c r="G51" s="1">
        <v>-211</v>
      </c>
      <c r="H51" s="1">
        <v>-1608</v>
      </c>
      <c r="I51" s="1" t="s">
        <v>217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217</v>
      </c>
      <c r="G52" s="1">
        <v>-226</v>
      </c>
      <c r="H52" s="32">
        <v>-1576</v>
      </c>
      <c r="I52" s="1" t="s">
        <v>217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217</v>
      </c>
      <c r="G53" s="1">
        <v>-205</v>
      </c>
      <c r="H53" s="1">
        <v>-1596</v>
      </c>
      <c r="I53" s="1" t="s">
        <v>217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217</v>
      </c>
      <c r="G54" s="1">
        <v>-223</v>
      </c>
      <c r="H54" s="1">
        <v>-1590</v>
      </c>
      <c r="I54" s="1" t="s">
        <v>217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217</v>
      </c>
      <c r="G55" s="1">
        <v>-427</v>
      </c>
      <c r="H55" s="1">
        <v>-1794</v>
      </c>
      <c r="I55" s="1" t="s">
        <v>217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218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248</v>
      </c>
    </row>
    <row r="2" ht="142" customHeight="1"/>
    <row r="3" ht="54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269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270</v>
      </c>
      <c r="N4" s="4">
        <v>43624</v>
      </c>
      <c r="O4" s="5">
        <v>0.641666666666667</v>
      </c>
      <c r="P4" t="s">
        <v>259</v>
      </c>
      <c r="Q4" s="11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216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217</v>
      </c>
      <c r="G10" s="1">
        <v>-431</v>
      </c>
      <c r="H10" s="1">
        <v>4306</v>
      </c>
      <c r="I10" s="1" t="s">
        <v>217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217</v>
      </c>
      <c r="G11" s="1">
        <v>-631</v>
      </c>
      <c r="H11" s="1">
        <v>3675</v>
      </c>
      <c r="I11" s="1" t="s">
        <v>217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217</v>
      </c>
      <c r="G12" s="1">
        <v>-782</v>
      </c>
      <c r="H12" s="1">
        <v>3416</v>
      </c>
      <c r="I12" s="1" t="s">
        <v>217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217</v>
      </c>
      <c r="G13" s="1">
        <v>-459</v>
      </c>
      <c r="H13" s="1">
        <v>1902</v>
      </c>
      <c r="I13" s="1" t="s">
        <v>217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217</v>
      </c>
      <c r="G14" s="1">
        <v>-593</v>
      </c>
      <c r="H14" s="1">
        <v>181</v>
      </c>
      <c r="I14" s="1" t="s">
        <v>217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217</v>
      </c>
      <c r="G15" s="1">
        <v>-458</v>
      </c>
      <c r="H15" s="1">
        <v>-1022</v>
      </c>
      <c r="I15" s="1" t="s">
        <v>217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217</v>
      </c>
      <c r="G16" s="1">
        <v>-527</v>
      </c>
      <c r="H16" s="1">
        <v>-2294</v>
      </c>
      <c r="I16" s="1" t="s">
        <v>217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217</v>
      </c>
      <c r="G33" s="1">
        <v>-752</v>
      </c>
      <c r="H33" s="1">
        <v>-110</v>
      </c>
      <c r="I33" s="1" t="s">
        <v>217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217</v>
      </c>
      <c r="G34" s="1">
        <v>-562</v>
      </c>
      <c r="H34" s="1">
        <v>-742</v>
      </c>
      <c r="I34" s="1" t="s">
        <v>217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217</v>
      </c>
      <c r="G35" s="1">
        <v>-485</v>
      </c>
      <c r="H35" s="1">
        <v>-1239</v>
      </c>
      <c r="I35" s="1" t="s">
        <v>217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217</v>
      </c>
      <c r="G36" s="1">
        <v>-459</v>
      </c>
      <c r="H36" s="1">
        <v>-1700</v>
      </c>
      <c r="I36" s="1" t="s">
        <v>217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217</v>
      </c>
      <c r="G37" s="1">
        <v>-923</v>
      </c>
      <c r="H37" s="1">
        <v>-2220</v>
      </c>
      <c r="I37" s="1" t="s">
        <v>217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217</v>
      </c>
      <c r="G38" s="1">
        <v>-626</v>
      </c>
      <c r="H38" s="1">
        <v>-2872</v>
      </c>
      <c r="I38" s="1" t="s">
        <v>217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217</v>
      </c>
      <c r="G39" s="1">
        <v>-606</v>
      </c>
      <c r="H39" s="1">
        <v>-3376</v>
      </c>
      <c r="I39" s="1" t="s">
        <v>217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217</v>
      </c>
      <c r="G40" s="1">
        <v>-890</v>
      </c>
      <c r="H40" s="1">
        <v>-3807</v>
      </c>
      <c r="I40" s="1" t="s">
        <v>217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217</v>
      </c>
      <c r="G41" s="1">
        <v>-539</v>
      </c>
      <c r="H41" s="1">
        <v>-4025</v>
      </c>
      <c r="I41" s="1" t="s">
        <v>217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217</v>
      </c>
      <c r="G42" s="1">
        <v>-464</v>
      </c>
      <c r="H42" s="1">
        <v>-3826</v>
      </c>
      <c r="I42" s="1" t="s">
        <v>217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217</v>
      </c>
      <c r="G43" s="1">
        <v>-913</v>
      </c>
      <c r="H43" s="1">
        <v>-3891</v>
      </c>
      <c r="I43" s="1" t="s">
        <v>217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217</v>
      </c>
      <c r="G44" s="1">
        <v>-861</v>
      </c>
      <c r="H44" s="1">
        <v>-3844</v>
      </c>
      <c r="I44" s="1" t="s">
        <v>217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217</v>
      </c>
      <c r="G45" s="1">
        <v>-482</v>
      </c>
      <c r="H45" s="1">
        <v>-3662</v>
      </c>
      <c r="I45" s="1" t="s">
        <v>217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217</v>
      </c>
      <c r="G46" s="1">
        <v>-497</v>
      </c>
      <c r="H46" s="1">
        <v>-3633</v>
      </c>
      <c r="I46" s="1" t="s">
        <v>217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217</v>
      </c>
      <c r="G47" s="1">
        <v>-532</v>
      </c>
      <c r="H47" s="1">
        <v>-3710</v>
      </c>
      <c r="I47" s="1" t="s">
        <v>217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217</v>
      </c>
      <c r="G48" s="1">
        <v>-482</v>
      </c>
      <c r="H48" s="1">
        <v>-3757</v>
      </c>
      <c r="I48" s="1" t="s">
        <v>217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217</v>
      </c>
      <c r="G49" s="1">
        <v>-525</v>
      </c>
      <c r="H49" s="1">
        <v>-3743</v>
      </c>
      <c r="I49" s="1" t="s">
        <v>217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217</v>
      </c>
      <c r="G50" s="1">
        <v>-1005</v>
      </c>
      <c r="H50" s="1">
        <v>-4223</v>
      </c>
      <c r="I50" s="1" t="s">
        <v>217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217</v>
      </c>
      <c r="G51" s="1">
        <v>-825</v>
      </c>
      <c r="H51" s="1">
        <v>-4568</v>
      </c>
      <c r="I51" s="1" t="s">
        <v>217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217</v>
      </c>
      <c r="G52" s="1">
        <v>-546</v>
      </c>
      <c r="H52" s="1">
        <v>-4702</v>
      </c>
      <c r="I52" s="1" t="s">
        <v>217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217</v>
      </c>
      <c r="G53" s="1">
        <v>-1006</v>
      </c>
      <c r="H53" s="1">
        <v>-4680</v>
      </c>
      <c r="I53" s="1" t="s">
        <v>217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1">
        <v>43676</v>
      </c>
      <c r="B56" s="22">
        <v>0.829166666666667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218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248</v>
      </c>
    </row>
    <row r="2" ht="127" customHeight="1"/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259</v>
      </c>
      <c r="Q4" s="11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216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217</v>
      </c>
      <c r="G14" s="1">
        <v>-1011</v>
      </c>
      <c r="H14" s="1">
        <v>13227</v>
      </c>
      <c r="I14" s="1" t="s">
        <v>217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217</v>
      </c>
      <c r="G15" s="1">
        <v>-993</v>
      </c>
      <c r="H15" s="1">
        <v>9964</v>
      </c>
      <c r="I15" s="1" t="s">
        <v>217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217</v>
      </c>
      <c r="G16" s="1">
        <v>-1578</v>
      </c>
      <c r="H16" s="1">
        <v>7718</v>
      </c>
      <c r="I16" s="1" t="s">
        <v>217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217</v>
      </c>
      <c r="G17" s="1">
        <v>-1000</v>
      </c>
      <c r="H17" s="1">
        <v>4587</v>
      </c>
      <c r="I17" s="1" t="s">
        <v>217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217</v>
      </c>
      <c r="G18" s="1">
        <v>-1293</v>
      </c>
      <c r="H18" s="1">
        <v>853</v>
      </c>
      <c r="I18" s="1" t="s">
        <v>217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217</v>
      </c>
      <c r="G19" s="1">
        <v>-998</v>
      </c>
      <c r="H19" s="1">
        <v>-1782</v>
      </c>
      <c r="I19" s="1" t="s">
        <v>217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217</v>
      </c>
      <c r="G20" s="1">
        <v>-1149</v>
      </c>
      <c r="H20" s="1">
        <v>-5136</v>
      </c>
      <c r="I20" s="1" t="s">
        <v>217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217</v>
      </c>
      <c r="G37" s="1">
        <v>-1409</v>
      </c>
      <c r="H37" s="1">
        <v>-342</v>
      </c>
      <c r="I37" s="1" t="s">
        <v>217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217</v>
      </c>
      <c r="G38" s="1">
        <v>-1052</v>
      </c>
      <c r="H38" s="1">
        <v>-1398</v>
      </c>
      <c r="I38" s="1" t="s">
        <v>217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217</v>
      </c>
      <c r="G39" s="1">
        <v>-909</v>
      </c>
      <c r="H39" s="1">
        <v>-2398</v>
      </c>
      <c r="I39" s="1" t="s">
        <v>217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217</v>
      </c>
      <c r="G40" s="1">
        <v>-859</v>
      </c>
      <c r="H40" s="1">
        <v>-3259</v>
      </c>
      <c r="I40" s="1" t="s">
        <v>217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217</v>
      </c>
      <c r="G41" s="1">
        <v>-1727</v>
      </c>
      <c r="H41" s="1">
        <v>-4109</v>
      </c>
      <c r="I41" s="1" t="s">
        <v>217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217</v>
      </c>
      <c r="G42" s="1">
        <v>-987</v>
      </c>
      <c r="H42" s="1">
        <v>-5065</v>
      </c>
      <c r="I42" s="1" t="s">
        <v>217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217</v>
      </c>
      <c r="G43" s="1">
        <v>-1137</v>
      </c>
      <c r="H43" s="1">
        <v>-6098</v>
      </c>
      <c r="I43" s="1" t="s">
        <v>217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217</v>
      </c>
      <c r="G44" s="1">
        <v>-1668</v>
      </c>
      <c r="H44" s="1">
        <v>-6945</v>
      </c>
      <c r="I44" s="1" t="s">
        <v>217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217</v>
      </c>
      <c r="G45" s="1">
        <v>-1010</v>
      </c>
      <c r="H45" s="1">
        <v>-7353</v>
      </c>
      <c r="I45" s="1" t="s">
        <v>217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217</v>
      </c>
      <c r="G46" s="1">
        <v>-869</v>
      </c>
      <c r="H46" s="1">
        <v>-6987</v>
      </c>
      <c r="I46" s="1" t="s">
        <v>217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217</v>
      </c>
      <c r="G47" s="1">
        <v>-1709</v>
      </c>
      <c r="H47" s="1">
        <v>-7101</v>
      </c>
      <c r="I47" s="1" t="s">
        <v>217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217</v>
      </c>
      <c r="G48" s="1">
        <v>-1611</v>
      </c>
      <c r="H48" s="1">
        <v>-7013</v>
      </c>
      <c r="I48" s="1" t="s">
        <v>217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217</v>
      </c>
      <c r="G49" s="1">
        <v>-899</v>
      </c>
      <c r="H49" s="1">
        <v>-6861</v>
      </c>
      <c r="I49" s="1" t="s">
        <v>217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217</v>
      </c>
      <c r="G50" s="1">
        <v>-931</v>
      </c>
      <c r="H50" s="1">
        <v>-6805</v>
      </c>
      <c r="I50" s="1" t="s">
        <v>217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217</v>
      </c>
      <c r="G51" s="1">
        <v>-997</v>
      </c>
      <c r="H51" s="1">
        <v>-6949</v>
      </c>
      <c r="I51" s="1" t="s">
        <v>217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217</v>
      </c>
      <c r="G52" s="1">
        <v>-902</v>
      </c>
      <c r="H52" s="1">
        <v>-7036</v>
      </c>
      <c r="I52" s="1" t="s">
        <v>217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217</v>
      </c>
      <c r="G53" s="1">
        <v>-983</v>
      </c>
      <c r="H53" s="1">
        <v>-7009</v>
      </c>
      <c r="I53" s="1" t="s">
        <v>217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217</v>
      </c>
      <c r="G54" s="1">
        <v>-1883</v>
      </c>
      <c r="H54" s="1">
        <v>-7909</v>
      </c>
      <c r="I54" s="1" t="s">
        <v>217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217</v>
      </c>
      <c r="G55" s="1">
        <v>-1547</v>
      </c>
      <c r="H55" s="1">
        <v>-8556</v>
      </c>
      <c r="I55" s="1" t="s">
        <v>217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217</v>
      </c>
      <c r="G56" s="1">
        <v>-1022</v>
      </c>
      <c r="H56" s="1">
        <v>-8807</v>
      </c>
      <c r="I56" s="1" t="s">
        <v>217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217</v>
      </c>
      <c r="G57" s="1">
        <v>-1022</v>
      </c>
      <c r="H57" s="1">
        <v>-8807</v>
      </c>
      <c r="I57" s="1" t="s">
        <v>217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217</v>
      </c>
      <c r="G58" s="1">
        <v>-1884</v>
      </c>
      <c r="H58" s="1">
        <v>-8770</v>
      </c>
      <c r="I58" s="1" t="s">
        <v>217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218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248</v>
      </c>
    </row>
    <row r="2" ht="133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259</v>
      </c>
      <c r="Q4" s="11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216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217</v>
      </c>
      <c r="G11" s="1">
        <v>-493</v>
      </c>
      <c r="H11" s="1">
        <v>6203</v>
      </c>
      <c r="I11" s="1" t="s">
        <v>217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217</v>
      </c>
      <c r="G12" s="1">
        <v>-576</v>
      </c>
      <c r="H12" s="1">
        <v>5627</v>
      </c>
      <c r="I12" s="1" t="s">
        <v>217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217</v>
      </c>
      <c r="G13" s="1">
        <v>-764</v>
      </c>
      <c r="H13" s="1">
        <v>4430</v>
      </c>
      <c r="I13" s="1" t="s">
        <v>217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217</v>
      </c>
      <c r="G14" s="1">
        <v>-510</v>
      </c>
      <c r="H14" s="1">
        <v>2726</v>
      </c>
      <c r="I14" s="1" t="s">
        <v>217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217</v>
      </c>
      <c r="G15" s="1">
        <v>-659</v>
      </c>
      <c r="H15" s="1">
        <v>694</v>
      </c>
      <c r="I15" s="1" t="s">
        <v>217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217</v>
      </c>
      <c r="G16" s="1">
        <v>-509</v>
      </c>
      <c r="H16" s="1">
        <v>-666</v>
      </c>
      <c r="I16" s="1" t="s">
        <v>217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217</v>
      </c>
      <c r="G17" s="1">
        <v>-586</v>
      </c>
      <c r="H17" s="1">
        <v>-2395</v>
      </c>
      <c r="I17" s="1" t="s">
        <v>217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217</v>
      </c>
      <c r="G34" s="1">
        <v>-801</v>
      </c>
      <c r="H34" s="1">
        <v>32</v>
      </c>
      <c r="I34" s="1" t="s">
        <v>217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217</v>
      </c>
      <c r="G35" s="1">
        <v>-598</v>
      </c>
      <c r="H35" s="1">
        <v>-635</v>
      </c>
      <c r="I35" s="1" t="s">
        <v>217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217</v>
      </c>
      <c r="G36" s="1">
        <v>-517</v>
      </c>
      <c r="H36" s="1">
        <v>-1246</v>
      </c>
      <c r="I36" s="1" t="s">
        <v>217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217</v>
      </c>
      <c r="G37" s="1">
        <v>-488</v>
      </c>
      <c r="H37" s="1">
        <v>-1762</v>
      </c>
      <c r="I37" s="1" t="s">
        <v>217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217</v>
      </c>
      <c r="G38" s="1">
        <v>-981</v>
      </c>
      <c r="H38" s="1">
        <v>-2296</v>
      </c>
      <c r="I38" s="1" t="s">
        <v>217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217</v>
      </c>
      <c r="G39" s="1">
        <v>-560</v>
      </c>
      <c r="H39" s="1">
        <v>-2924</v>
      </c>
      <c r="I39" s="1" t="s">
        <v>217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217</v>
      </c>
      <c r="G40" s="1">
        <v>-645</v>
      </c>
      <c r="H40" s="1">
        <v>-3431</v>
      </c>
      <c r="I40" s="1" t="s">
        <v>217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217</v>
      </c>
      <c r="G41" s="1">
        <v>-947</v>
      </c>
      <c r="H41" s="1">
        <v>-3945</v>
      </c>
      <c r="I41" s="1" t="s">
        <v>217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217</v>
      </c>
      <c r="G42" s="1">
        <v>-574</v>
      </c>
      <c r="H42" s="1">
        <v>-4177</v>
      </c>
      <c r="I42" s="1" t="s">
        <v>217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217</v>
      </c>
      <c r="G43" s="1">
        <v>-493</v>
      </c>
      <c r="H43" s="1">
        <v>-3968</v>
      </c>
      <c r="I43" s="1" t="s">
        <v>217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217</v>
      </c>
      <c r="G44" s="1">
        <v>-970</v>
      </c>
      <c r="H44" s="1">
        <v>-4032</v>
      </c>
      <c r="I44" s="1" t="s">
        <v>217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217</v>
      </c>
      <c r="G45" s="1">
        <v>-915</v>
      </c>
      <c r="H45" s="1">
        <v>-3982</v>
      </c>
      <c r="I45" s="1" t="s">
        <v>217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217</v>
      </c>
      <c r="G46" s="1">
        <v>-511</v>
      </c>
      <c r="H46" s="1">
        <v>-3896</v>
      </c>
      <c r="I46" s="1" t="s">
        <v>217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217</v>
      </c>
      <c r="G47" s="1">
        <v>-529</v>
      </c>
      <c r="H47" s="1">
        <v>-3865</v>
      </c>
      <c r="I47" s="1" t="s">
        <v>217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217</v>
      </c>
      <c r="G48" s="1">
        <v>-566</v>
      </c>
      <c r="H48" s="1">
        <v>-3947</v>
      </c>
      <c r="I48" s="1" t="s">
        <v>217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217</v>
      </c>
      <c r="G49" s="1">
        <v>-512</v>
      </c>
      <c r="H49" s="1">
        <v>-3996</v>
      </c>
      <c r="I49" s="1" t="s">
        <v>217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217</v>
      </c>
      <c r="G50" s="1">
        <v>-558</v>
      </c>
      <c r="H50" s="1">
        <v>-3980</v>
      </c>
      <c r="I50" s="1" t="s">
        <v>217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217</v>
      </c>
      <c r="G51" s="1">
        <v>-1069</v>
      </c>
      <c r="H51" s="1">
        <v>-4491</v>
      </c>
      <c r="I51" s="1" t="s">
        <v>217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217</v>
      </c>
      <c r="G52" s="1">
        <v>-878</v>
      </c>
      <c r="H52" s="1">
        <v>-4858</v>
      </c>
      <c r="I52" s="1" t="s">
        <v>217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217</v>
      </c>
      <c r="G53" s="1">
        <v>-580</v>
      </c>
      <c r="H53" s="1">
        <v>-5000</v>
      </c>
      <c r="I53" s="1" t="s">
        <v>217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217</v>
      </c>
      <c r="G54" s="1">
        <v>-1069</v>
      </c>
      <c r="H54" s="1">
        <v>-4978</v>
      </c>
      <c r="I54" s="1" t="s">
        <v>217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11">
        <v>0.95</v>
      </c>
      <c r="R56" s="11">
        <v>0.097</v>
      </c>
      <c r="S56" s="11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218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248</v>
      </c>
    </row>
    <row r="2" ht="129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272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273</v>
      </c>
      <c r="N4" s="4">
        <v>43625</v>
      </c>
      <c r="O4" s="5">
        <v>0.673611111111111</v>
      </c>
      <c r="P4" t="s">
        <v>259</v>
      </c>
      <c r="Q4" s="11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216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217</v>
      </c>
      <c r="G9" s="1">
        <v>-369</v>
      </c>
      <c r="H9" s="1">
        <v>2397</v>
      </c>
      <c r="I9" s="1" t="s">
        <v>217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217</v>
      </c>
      <c r="G10" s="1">
        <v>-269</v>
      </c>
      <c r="H10" s="1">
        <v>2128</v>
      </c>
      <c r="I10" s="1" t="s">
        <v>217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217</v>
      </c>
      <c r="G11" s="1">
        <v>-510</v>
      </c>
      <c r="H11" s="1">
        <v>1887</v>
      </c>
      <c r="I11" s="1" t="s">
        <v>217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217</v>
      </c>
      <c r="G12" s="1">
        <v>-306</v>
      </c>
      <c r="H12" s="1">
        <v>1581</v>
      </c>
      <c r="I12" s="1" t="s">
        <v>217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217</v>
      </c>
      <c r="G13" s="1">
        <v>-395</v>
      </c>
      <c r="H13" s="1">
        <v>454</v>
      </c>
      <c r="I13" s="1" t="s">
        <v>217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217</v>
      </c>
      <c r="G14" s="1">
        <v>-305</v>
      </c>
      <c r="H14" s="1">
        <v>-435</v>
      </c>
      <c r="I14" s="1" t="s">
        <v>217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217</v>
      </c>
      <c r="G15" s="1">
        <v>-351</v>
      </c>
      <c r="H15" s="1">
        <v>-1480</v>
      </c>
      <c r="I15" s="1" t="s">
        <v>217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217</v>
      </c>
      <c r="G32" s="1">
        <v>-431</v>
      </c>
      <c r="H32" s="1">
        <v>-67</v>
      </c>
      <c r="I32" s="1" t="s">
        <v>217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217</v>
      </c>
      <c r="G33" s="1">
        <v>-322</v>
      </c>
      <c r="H33" s="1">
        <v>-389</v>
      </c>
      <c r="I33" s="1" t="s">
        <v>217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217</v>
      </c>
      <c r="G34" s="1">
        <v>-279</v>
      </c>
      <c r="H34" s="1">
        <v>-709</v>
      </c>
      <c r="I34" s="1" t="s">
        <v>217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217</v>
      </c>
      <c r="G35" s="1">
        <v>-263</v>
      </c>
      <c r="H35" s="1">
        <v>-1010</v>
      </c>
      <c r="I35" s="1" t="s">
        <v>217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217</v>
      </c>
      <c r="G36" s="1">
        <v>-529</v>
      </c>
      <c r="H36" s="1">
        <v>-1270</v>
      </c>
      <c r="I36" s="1" t="s">
        <v>217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217</v>
      </c>
      <c r="G37" s="1">
        <v>-216</v>
      </c>
      <c r="H37" s="1">
        <v>-1491</v>
      </c>
      <c r="I37" s="1" t="s">
        <v>217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217</v>
      </c>
      <c r="G38" s="1">
        <v>-349</v>
      </c>
      <c r="H38" s="1">
        <v>-1878</v>
      </c>
      <c r="I38" s="1" t="s">
        <v>217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217</v>
      </c>
      <c r="G39" s="1">
        <v>-495</v>
      </c>
      <c r="H39" s="1">
        <v>-2129</v>
      </c>
      <c r="I39" s="1" t="s">
        <v>217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217</v>
      </c>
      <c r="G40" s="1">
        <v>-310</v>
      </c>
      <c r="H40" s="1">
        <v>-2255</v>
      </c>
      <c r="I40" s="1" t="s">
        <v>217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217</v>
      </c>
      <c r="G41" s="1">
        <v>-266</v>
      </c>
      <c r="H41" s="1">
        <v>-2199</v>
      </c>
      <c r="I41" s="1" t="s">
        <v>217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217</v>
      </c>
      <c r="G42" s="1">
        <v>-523</v>
      </c>
      <c r="H42" s="1">
        <v>-2177</v>
      </c>
      <c r="I42" s="1" t="s">
        <v>217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217</v>
      </c>
      <c r="G43" s="1">
        <v>-493</v>
      </c>
      <c r="H43" s="1">
        <v>-2150</v>
      </c>
      <c r="I43" s="1" t="s">
        <v>217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217</v>
      </c>
      <c r="G44" s="1">
        <v>-219</v>
      </c>
      <c r="H44" s="1">
        <v>-2103</v>
      </c>
      <c r="I44" s="1" t="s">
        <v>217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217</v>
      </c>
      <c r="G45" s="1">
        <v>-285</v>
      </c>
      <c r="H45" s="1">
        <v>-2068</v>
      </c>
      <c r="I45" s="1" t="s">
        <v>217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217</v>
      </c>
      <c r="G46" s="1">
        <v>-306</v>
      </c>
      <c r="H46" s="1">
        <v>-2129</v>
      </c>
      <c r="I46" s="1" t="s">
        <v>217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217</v>
      </c>
      <c r="G47" s="1">
        <v>-276</v>
      </c>
      <c r="H47" s="1">
        <v>-2155</v>
      </c>
      <c r="I47" s="1" t="s">
        <v>217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217</v>
      </c>
      <c r="G48" s="1">
        <v>-301</v>
      </c>
      <c r="H48" s="1">
        <v>-2146</v>
      </c>
      <c r="I48" s="1" t="s">
        <v>217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217</v>
      </c>
      <c r="G49" s="1">
        <v>-577</v>
      </c>
      <c r="H49" s="1">
        <v>-2422</v>
      </c>
      <c r="I49" s="1" t="s">
        <v>217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217</v>
      </c>
      <c r="G50" s="1">
        <v>-474</v>
      </c>
      <c r="H50" s="1">
        <v>-2620</v>
      </c>
      <c r="I50" s="1" t="s">
        <v>217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217</v>
      </c>
      <c r="G51" s="1">
        <v>-313</v>
      </c>
      <c r="H51" s="1">
        <v>-2697</v>
      </c>
      <c r="I51" s="1" t="s">
        <v>217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217</v>
      </c>
      <c r="G52" s="1">
        <v>-577</v>
      </c>
      <c r="H52" s="1">
        <v>-2742</v>
      </c>
      <c r="I52" s="1" t="s">
        <v>217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11">
        <v>0.99</v>
      </c>
      <c r="Q55" s="11">
        <v>0.097</v>
      </c>
      <c r="R55" s="11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218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248</v>
      </c>
    </row>
    <row r="2" ht="145" customHeight="1"/>
    <row r="3" ht="40.5" spans="1:17">
      <c r="A3" s="12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216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217</v>
      </c>
      <c r="G31" s="1">
        <v>-137</v>
      </c>
      <c r="H31" s="1">
        <v>2129</v>
      </c>
      <c r="I31" s="1" t="s">
        <v>217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217</v>
      </c>
      <c r="G32" s="1">
        <v>-189</v>
      </c>
      <c r="H32" s="1">
        <v>1594</v>
      </c>
      <c r="I32" s="1" t="s">
        <v>217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217</v>
      </c>
      <c r="G33" s="1">
        <v>-312</v>
      </c>
      <c r="H33" s="1">
        <v>1241</v>
      </c>
      <c r="I33" s="1" t="s">
        <v>217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217</v>
      </c>
      <c r="G34" s="1">
        <v>-156</v>
      </c>
      <c r="H34" s="1">
        <v>794</v>
      </c>
      <c r="I34" s="1" t="s">
        <v>217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217</v>
      </c>
      <c r="G35" s="1">
        <v>-201</v>
      </c>
      <c r="H35" s="1">
        <v>163</v>
      </c>
      <c r="I35" s="1" t="s">
        <v>217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217</v>
      </c>
      <c r="G36" s="1">
        <v>-155</v>
      </c>
      <c r="H36" s="1">
        <v>-298</v>
      </c>
      <c r="I36" s="1" t="s">
        <v>217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217</v>
      </c>
      <c r="G37" s="1">
        <v>-179</v>
      </c>
      <c r="H37" s="1">
        <v>-813</v>
      </c>
      <c r="I37" s="1" t="s">
        <v>217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217</v>
      </c>
      <c r="G38" s="1">
        <v>-298</v>
      </c>
      <c r="H38" s="1">
        <v>-201</v>
      </c>
      <c r="I38" s="1" t="s">
        <v>217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217</v>
      </c>
      <c r="G54" s="1">
        <v>-239</v>
      </c>
      <c r="H54" s="1">
        <v>-32</v>
      </c>
      <c r="I54" s="1" t="s">
        <v>217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217</v>
      </c>
      <c r="G55" s="1">
        <v>-179</v>
      </c>
      <c r="H55" s="1">
        <v>-229</v>
      </c>
      <c r="I55" s="1" t="s">
        <v>217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217</v>
      </c>
      <c r="G56" s="1">
        <v>-155</v>
      </c>
      <c r="H56" s="1">
        <v>-385</v>
      </c>
      <c r="I56" s="1" t="s">
        <v>217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217</v>
      </c>
      <c r="G57" s="1">
        <v>-146</v>
      </c>
      <c r="H57" s="1">
        <v>-548</v>
      </c>
      <c r="I57" s="1" t="s">
        <v>217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217</v>
      </c>
      <c r="G58" s="1">
        <v>-294</v>
      </c>
      <c r="H58" s="1">
        <v>-700</v>
      </c>
      <c r="I58" s="1" t="s">
        <v>217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217</v>
      </c>
      <c r="G59" s="1">
        <v>-120</v>
      </c>
      <c r="H59" s="1">
        <v>-837</v>
      </c>
      <c r="I59" s="1" t="s">
        <v>217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217</v>
      </c>
      <c r="G60" s="1">
        <v>-193</v>
      </c>
      <c r="H60" s="1">
        <v>-1029</v>
      </c>
      <c r="I60" s="1" t="s">
        <v>217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217</v>
      </c>
      <c r="G65" s="1">
        <v>-274</v>
      </c>
      <c r="H65" s="1">
        <v>-1193</v>
      </c>
      <c r="I65" s="1" t="s">
        <v>217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217</v>
      </c>
      <c r="G66" s="1">
        <v>-122</v>
      </c>
      <c r="H66" s="1">
        <v>-1167</v>
      </c>
      <c r="I66" s="1" t="s">
        <v>217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217</v>
      </c>
      <c r="G67" s="1">
        <v>-158</v>
      </c>
      <c r="H67" s="1">
        <v>-1205</v>
      </c>
      <c r="I67" s="1" t="s">
        <v>217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217</v>
      </c>
      <c r="G68" s="1">
        <v>-170</v>
      </c>
      <c r="H68" s="1">
        <v>-1182</v>
      </c>
      <c r="I68" s="1" t="s">
        <v>217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217</v>
      </c>
      <c r="G69" s="1">
        <v>-153</v>
      </c>
      <c r="H69" s="1">
        <v>-1197</v>
      </c>
      <c r="I69" s="1" t="s">
        <v>217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217</v>
      </c>
      <c r="G70" s="1">
        <v>-167</v>
      </c>
      <c r="H70" s="1">
        <v>-1192</v>
      </c>
      <c r="I70" s="1" t="s">
        <v>217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217</v>
      </c>
      <c r="G71" s="1">
        <v>-320</v>
      </c>
      <c r="H71" s="1">
        <v>-1345</v>
      </c>
      <c r="I71" s="1" t="s">
        <v>217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217</v>
      </c>
      <c r="G72" s="1">
        <v>-263</v>
      </c>
      <c r="H72" s="1">
        <v>-1455</v>
      </c>
      <c r="I72" s="1" t="s">
        <v>217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217</v>
      </c>
      <c r="G73" s="1">
        <v>-174</v>
      </c>
      <c r="H73" s="1">
        <v>-1498</v>
      </c>
      <c r="I73" s="1" t="s">
        <v>217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217</v>
      </c>
      <c r="G74" s="1">
        <v>-320</v>
      </c>
      <c r="H74" s="1">
        <v>-1522</v>
      </c>
      <c r="I74" s="1" t="s">
        <v>217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218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248</v>
      </c>
    </row>
    <row r="2" ht="135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259</v>
      </c>
      <c r="Q4" s="11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216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217</v>
      </c>
      <c r="G13" s="1">
        <v>-440</v>
      </c>
      <c r="H13" s="1">
        <v>6050</v>
      </c>
      <c r="I13" s="1" t="s">
        <v>217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217</v>
      </c>
      <c r="G14" s="1">
        <v>-643</v>
      </c>
      <c r="H14" s="1">
        <v>4408</v>
      </c>
      <c r="I14" s="1" t="s">
        <v>217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217</v>
      </c>
      <c r="G15" s="1">
        <v>-806</v>
      </c>
      <c r="H15" s="1">
        <v>3485</v>
      </c>
      <c r="I15" s="1" t="s">
        <v>217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217</v>
      </c>
      <c r="G16" s="1">
        <v>-468</v>
      </c>
      <c r="H16" s="1">
        <v>1980</v>
      </c>
      <c r="I16" s="1" t="s">
        <v>217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217</v>
      </c>
      <c r="G17" s="1">
        <v>-605</v>
      </c>
      <c r="H17" s="1">
        <v>380</v>
      </c>
      <c r="I17" s="1" t="s">
        <v>217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217</v>
      </c>
      <c r="G18" s="1">
        <v>-467</v>
      </c>
      <c r="H18" s="1">
        <v>-880</v>
      </c>
      <c r="I18" s="1" t="s">
        <v>217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217</v>
      </c>
      <c r="G19" s="1">
        <v>-538</v>
      </c>
      <c r="H19" s="1">
        <v>-2374</v>
      </c>
      <c r="I19" s="1" t="s">
        <v>217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217</v>
      </c>
      <c r="G36" s="1">
        <v>-721</v>
      </c>
      <c r="H36" s="1">
        <v>-124</v>
      </c>
      <c r="I36" s="1" t="s">
        <v>217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217</v>
      </c>
      <c r="G37" s="1">
        <v>-538</v>
      </c>
      <c r="H37" s="1">
        <v>-686</v>
      </c>
      <c r="I37" s="1" t="s">
        <v>217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217</v>
      </c>
      <c r="G38" s="1">
        <v>-464</v>
      </c>
      <c r="H38" s="1">
        <v>-1172</v>
      </c>
      <c r="I38" s="1" t="s">
        <v>217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217</v>
      </c>
      <c r="G39" s="1">
        <v>-439</v>
      </c>
      <c r="H39" s="1">
        <v>-1622</v>
      </c>
      <c r="I39" s="1" t="s">
        <v>217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217</v>
      </c>
      <c r="G40" s="1">
        <v>-883</v>
      </c>
      <c r="H40" s="1">
        <v>-2057</v>
      </c>
      <c r="I40" s="1" t="s">
        <v>217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217</v>
      </c>
      <c r="G41" s="1">
        <v>-505</v>
      </c>
      <c r="H41" s="1">
        <v>-2642</v>
      </c>
      <c r="I41" s="1" t="s">
        <v>217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217</v>
      </c>
      <c r="G42" s="1">
        <v>-581</v>
      </c>
      <c r="H42" s="1">
        <v>-3137</v>
      </c>
      <c r="I42" s="1" t="s">
        <v>217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217</v>
      </c>
      <c r="G43" s="1">
        <v>-852</v>
      </c>
      <c r="H43" s="1">
        <v>-3550</v>
      </c>
      <c r="I43" s="1" t="s">
        <v>217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217</v>
      </c>
      <c r="G44" s="1">
        <v>-516</v>
      </c>
      <c r="H44" s="1">
        <v>-3758</v>
      </c>
      <c r="I44" s="1" t="s">
        <v>217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217</v>
      </c>
      <c r="G45" s="1">
        <v>-444</v>
      </c>
      <c r="H45" s="1">
        <v>-3564</v>
      </c>
      <c r="I45" s="1" t="s">
        <v>217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217</v>
      </c>
      <c r="G46" s="1">
        <v>-873</v>
      </c>
      <c r="H46" s="1">
        <v>-3629</v>
      </c>
      <c r="I46" s="1" t="s">
        <v>217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217</v>
      </c>
      <c r="G47" s="1">
        <v>-823</v>
      </c>
      <c r="H47" s="1">
        <v>-3584</v>
      </c>
      <c r="I47" s="1" t="s">
        <v>217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217</v>
      </c>
      <c r="G48" s="1">
        <v>-466</v>
      </c>
      <c r="H48" s="1">
        <v>-3606</v>
      </c>
      <c r="I48" s="1" t="s">
        <v>217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217</v>
      </c>
      <c r="G49" s="1">
        <v>-476</v>
      </c>
      <c r="H49" s="1">
        <v>-3477</v>
      </c>
      <c r="I49" s="1" t="s">
        <v>217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217</v>
      </c>
      <c r="G50" s="1">
        <v>-510</v>
      </c>
      <c r="H50" s="1">
        <v>-3551</v>
      </c>
      <c r="I50" s="1" t="s">
        <v>217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217</v>
      </c>
      <c r="G51" s="1">
        <v>-461</v>
      </c>
      <c r="H51" s="1">
        <v>-3596</v>
      </c>
      <c r="I51" s="1" t="s">
        <v>217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217</v>
      </c>
      <c r="G52" s="1">
        <v>-503</v>
      </c>
      <c r="H52" s="1">
        <v>-3583</v>
      </c>
      <c r="I52" s="1" t="s">
        <v>217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217</v>
      </c>
      <c r="G53" s="1">
        <v>-963</v>
      </c>
      <c r="H53" s="1">
        <v>-4043</v>
      </c>
      <c r="I53" s="1" t="s">
        <v>217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217</v>
      </c>
      <c r="G54" s="1">
        <v>-791</v>
      </c>
      <c r="H54" s="1">
        <v>-4374</v>
      </c>
      <c r="I54" s="1" t="s">
        <v>217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217</v>
      </c>
      <c r="G55" s="1">
        <v>-522</v>
      </c>
      <c r="H55" s="1">
        <v>-4502</v>
      </c>
      <c r="I55" s="1" t="s">
        <v>217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217</v>
      </c>
      <c r="G56" s="1">
        <v>-522</v>
      </c>
      <c r="H56" s="1">
        <v>-4502</v>
      </c>
      <c r="I56" s="1" t="s">
        <v>217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217</v>
      </c>
      <c r="G57" s="1">
        <v>-962</v>
      </c>
      <c r="H57" s="1">
        <v>-4476</v>
      </c>
      <c r="I57" s="1" t="s">
        <v>217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11">
        <v>0.997</v>
      </c>
      <c r="R59" s="11">
        <v>0.097</v>
      </c>
      <c r="S59" s="11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1">
        <v>43682</v>
      </c>
      <c r="B66" s="22">
        <v>0.513194444444444</v>
      </c>
      <c r="C66" s="23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5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218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248</v>
      </c>
    </row>
    <row r="2" ht="182" customHeight="1"/>
    <row r="3" ht="54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275</v>
      </c>
      <c r="N4" s="4">
        <v>43627</v>
      </c>
      <c r="O4" s="5">
        <v>0.6625</v>
      </c>
      <c r="P4" t="s">
        <v>259</v>
      </c>
      <c r="Q4" s="11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216</v>
      </c>
    </row>
    <row r="5" spans="1:31">
      <c r="A5" s="4">
        <v>43628</v>
      </c>
      <c r="B5" s="5"/>
      <c r="C5" s="6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217</v>
      </c>
      <c r="G7" s="1">
        <v>-869</v>
      </c>
      <c r="H7" s="1">
        <v>2152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217</v>
      </c>
      <c r="G8" s="1">
        <v>-775</v>
      </c>
      <c r="H8" s="1">
        <v>1377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217</v>
      </c>
      <c r="G9" s="1">
        <v>-1232</v>
      </c>
      <c r="H9" s="1">
        <v>920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-780</v>
      </c>
      <c r="H10" s="1">
        <v>140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-1009</v>
      </c>
      <c r="H11" s="1">
        <v>-869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217</v>
      </c>
      <c r="G12" s="1">
        <v>-779</v>
      </c>
      <c r="H12" s="1">
        <v>-1648</v>
      </c>
      <c r="I12" s="1" t="s">
        <v>217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217</v>
      </c>
      <c r="G13" s="1">
        <v>-897</v>
      </c>
      <c r="H13" s="1">
        <v>-4005</v>
      </c>
      <c r="I13" s="1" t="s">
        <v>217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-1201</v>
      </c>
      <c r="H30" s="1">
        <v>-61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-897</v>
      </c>
      <c r="H31" s="1">
        <v>-1113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-775</v>
      </c>
      <c r="H32" s="1">
        <v>-1897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-732</v>
      </c>
      <c r="H33" s="1">
        <v>-2628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-1472</v>
      </c>
      <c r="H34" s="1">
        <v>-3377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-841</v>
      </c>
      <c r="H35" s="1">
        <v>-4242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-969</v>
      </c>
      <c r="H36" s="1">
        <v>-5146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-1421</v>
      </c>
      <c r="H37" s="1">
        <v>-5919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-861</v>
      </c>
      <c r="H38" s="1">
        <v>-6267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-740</v>
      </c>
      <c r="H39" s="1">
        <v>-5954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217</v>
      </c>
      <c r="G40" s="1">
        <v>-1456</v>
      </c>
      <c r="H40" s="1">
        <v>-6051</v>
      </c>
      <c r="I40" s="1" t="s">
        <v>217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217</v>
      </c>
      <c r="G41" s="1">
        <v>-1373</v>
      </c>
      <c r="H41" s="1">
        <v>-5976</v>
      </c>
      <c r="I41" s="1" t="s">
        <v>217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217</v>
      </c>
      <c r="G42" s="1">
        <v>-766</v>
      </c>
      <c r="H42" s="1">
        <v>-5846</v>
      </c>
      <c r="I42" s="1" t="s">
        <v>217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217</v>
      </c>
      <c r="G43" s="1">
        <v>-793</v>
      </c>
      <c r="H43" s="1">
        <v>-5798</v>
      </c>
      <c r="I43" s="1" t="s">
        <v>217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217</v>
      </c>
      <c r="G44" s="1">
        <v>-850</v>
      </c>
      <c r="H44" s="1">
        <v>-5921</v>
      </c>
      <c r="I44" s="1" t="s">
        <v>217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217</v>
      </c>
      <c r="G45" s="1">
        <v>-769</v>
      </c>
      <c r="H45" s="1">
        <v>-5996</v>
      </c>
      <c r="I45" s="1" t="s">
        <v>217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217</v>
      </c>
      <c r="G46" s="1">
        <v>-838</v>
      </c>
      <c r="H46" s="1">
        <v>-5973</v>
      </c>
      <c r="I46" s="1" t="s">
        <v>217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217</v>
      </c>
      <c r="G47" s="1">
        <v>-1605</v>
      </c>
      <c r="H47" s="1">
        <v>-6740</v>
      </c>
      <c r="I47" s="1" t="s">
        <v>217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217</v>
      </c>
      <c r="G48" s="1">
        <v>-1318</v>
      </c>
      <c r="H48" s="1">
        <v>-7291</v>
      </c>
      <c r="I48" s="1" t="s">
        <v>217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217</v>
      </c>
      <c r="G49" s="1">
        <v>-871</v>
      </c>
      <c r="H49" s="1">
        <v>-7505</v>
      </c>
      <c r="I49" s="1" t="s">
        <v>217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217</v>
      </c>
      <c r="G50" s="1">
        <v>-1605</v>
      </c>
      <c r="H50" s="1">
        <v>-7473</v>
      </c>
      <c r="I50" s="1" t="s">
        <v>217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11">
        <v>0.995</v>
      </c>
      <c r="R53" s="11">
        <v>0.097</v>
      </c>
      <c r="S53" s="11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1">
        <v>43683</v>
      </c>
      <c r="B60" s="22">
        <v>0.463888888888889</v>
      </c>
      <c r="C60" s="23">
        <v>0</v>
      </c>
      <c r="D60" s="24">
        <v>0</v>
      </c>
      <c r="E60" s="23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5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218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248</v>
      </c>
    </row>
    <row r="2" ht="194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276</v>
      </c>
      <c r="N4" s="4">
        <v>43629</v>
      </c>
      <c r="O4" s="5">
        <v>0.485416666666667</v>
      </c>
      <c r="P4" t="s">
        <v>259</v>
      </c>
      <c r="Q4" s="11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216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217</v>
      </c>
      <c r="G5" s="1">
        <v>-357</v>
      </c>
      <c r="H5" s="1">
        <v>24</v>
      </c>
      <c r="I5" s="1" t="s">
        <v>217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217</v>
      </c>
      <c r="G6" s="1">
        <v>-217</v>
      </c>
      <c r="H6" s="1">
        <v>-193</v>
      </c>
      <c r="I6" s="1" t="s">
        <v>217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217</v>
      </c>
      <c r="G7" s="1">
        <v>-434</v>
      </c>
      <c r="H7" s="1">
        <v>-410</v>
      </c>
      <c r="I7" s="1" t="s">
        <v>217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217</v>
      </c>
      <c r="G8" s="1">
        <v>-275</v>
      </c>
      <c r="H8" s="1">
        <v>-685</v>
      </c>
      <c r="I8" s="1" t="s">
        <v>217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217</v>
      </c>
      <c r="G9" s="1">
        <v>-356</v>
      </c>
      <c r="H9" s="1">
        <v>-1041</v>
      </c>
      <c r="I9" s="1" t="s">
        <v>217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217</v>
      </c>
      <c r="G10" s="1">
        <v>-275</v>
      </c>
      <c r="H10" s="1">
        <v>-1316</v>
      </c>
      <c r="I10" s="1" t="s">
        <v>217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217</v>
      </c>
      <c r="G11" s="1">
        <v>-316</v>
      </c>
      <c r="H11" s="1">
        <v>-1632</v>
      </c>
      <c r="I11" s="1" t="s">
        <v>217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217</v>
      </c>
      <c r="G28" s="1">
        <v>-400</v>
      </c>
      <c r="H28" s="1">
        <v>24</v>
      </c>
      <c r="I28" s="1" t="s">
        <v>217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217</v>
      </c>
      <c r="G29" s="1">
        <v>-299</v>
      </c>
      <c r="H29" s="1">
        <v>-306</v>
      </c>
      <c r="I29" s="1" t="s">
        <v>217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217</v>
      </c>
      <c r="G30" s="1">
        <v>-258</v>
      </c>
      <c r="H30" s="1">
        <v>-602</v>
      </c>
      <c r="I30" s="1" t="s">
        <v>217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217</v>
      </c>
      <c r="G31" s="1">
        <v>-244</v>
      </c>
      <c r="H31" s="1">
        <v>-870</v>
      </c>
      <c r="I31" s="1" t="s">
        <v>217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217</v>
      </c>
      <c r="G32" s="1">
        <v>-490</v>
      </c>
      <c r="H32" s="1">
        <v>-1155</v>
      </c>
      <c r="I32" s="1" t="s">
        <v>217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217</v>
      </c>
      <c r="G33" s="1">
        <v>-200</v>
      </c>
      <c r="H33" s="1">
        <v>-1376</v>
      </c>
      <c r="I33" s="1" t="s">
        <v>217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217</v>
      </c>
      <c r="G34" s="1">
        <v>-322</v>
      </c>
      <c r="H34" s="1">
        <v>-1723</v>
      </c>
      <c r="I34" s="1" t="s">
        <v>217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217</v>
      </c>
      <c r="G35" s="1">
        <v>-453</v>
      </c>
      <c r="H35" s="1">
        <v>-1971</v>
      </c>
      <c r="I35" s="1" t="s">
        <v>217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217</v>
      </c>
      <c r="G36" s="1">
        <v>-287</v>
      </c>
      <c r="H36" s="1">
        <v>-2087</v>
      </c>
      <c r="I36" s="1" t="s">
        <v>217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217</v>
      </c>
      <c r="G37" s="1">
        <v>-246</v>
      </c>
      <c r="H37" s="1">
        <v>-2034</v>
      </c>
      <c r="I37" s="1" t="s">
        <v>217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217</v>
      </c>
      <c r="G38" s="1">
        <v>-484</v>
      </c>
      <c r="H38" s="1">
        <v>-2014</v>
      </c>
      <c r="I38" s="1" t="s">
        <v>217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217</v>
      </c>
      <c r="G39" s="1">
        <v>-457</v>
      </c>
      <c r="H39" s="1">
        <v>-1989</v>
      </c>
      <c r="I39" s="1" t="s">
        <v>217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11">
        <v>0.99</v>
      </c>
      <c r="R39" s="11">
        <v>0.097</v>
      </c>
      <c r="S39" s="11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217</v>
      </c>
      <c r="G40" s="1">
        <v>-5416</v>
      </c>
      <c r="H40" s="1">
        <v>-7159</v>
      </c>
      <c r="I40" s="1" t="s">
        <v>217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217</v>
      </c>
      <c r="G41" s="1">
        <v>-26471</v>
      </c>
      <c r="H41" s="1">
        <v>-28117</v>
      </c>
      <c r="I41" s="1" t="s">
        <v>217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217</v>
      </c>
      <c r="G42" s="1">
        <v>-28344</v>
      </c>
      <c r="H42" s="1">
        <v>-56239</v>
      </c>
      <c r="I42" s="1" t="s">
        <v>217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217</v>
      </c>
      <c r="G43" s="1">
        <v>-25644</v>
      </c>
      <c r="H43" s="1">
        <v>-81652</v>
      </c>
      <c r="I43" s="1" t="s">
        <v>217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217</v>
      </c>
      <c r="G44" s="1">
        <v>-27949</v>
      </c>
      <c r="H44" s="1">
        <v>-109314</v>
      </c>
      <c r="I44" s="1" t="s">
        <v>217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217</v>
      </c>
      <c r="G45" s="1">
        <v>-25583</v>
      </c>
      <c r="H45" s="1">
        <v>-134897</v>
      </c>
      <c r="I45" s="1" t="s">
        <v>217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217</v>
      </c>
      <c r="G46" s="1">
        <v>-43979</v>
      </c>
      <c r="H46" s="1">
        <v>-153293</v>
      </c>
      <c r="I46" s="1" t="s">
        <v>217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217</v>
      </c>
      <c r="G47" s="1">
        <v>-29046</v>
      </c>
      <c r="H47" s="1">
        <v>-182120</v>
      </c>
      <c r="I47" s="1" t="s">
        <v>217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217</v>
      </c>
      <c r="G48" s="1">
        <v>-24497</v>
      </c>
      <c r="H48" s="1">
        <v>-201201</v>
      </c>
      <c r="I48" s="1" t="s">
        <v>217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218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217</v>
      </c>
      <c r="G4" s="1">
        <v>-24392</v>
      </c>
      <c r="H4" s="1">
        <v>-24392</v>
      </c>
      <c r="I4" s="1" t="s">
        <v>217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277</v>
      </c>
      <c r="N4" s="4">
        <v>43662</v>
      </c>
      <c r="O4" s="5">
        <v>0.827083333333333</v>
      </c>
      <c r="P4" s="11">
        <v>0.486</v>
      </c>
      <c r="Q4" s="11">
        <v>0.097</v>
      </c>
      <c r="R4" s="11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216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217</v>
      </c>
      <c r="G5" s="1">
        <v>-46976</v>
      </c>
      <c r="H5" s="1">
        <v>-46976</v>
      </c>
      <c r="I5" s="1" t="s">
        <v>217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217</v>
      </c>
      <c r="G6" s="1">
        <v>-26339</v>
      </c>
      <c r="H6" s="1">
        <v>-73315</v>
      </c>
      <c r="I6" s="1" t="s">
        <v>217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217</v>
      </c>
      <c r="G7" s="1">
        <v>-27273</v>
      </c>
      <c r="H7" s="1">
        <v>-95217</v>
      </c>
      <c r="I7" s="1" t="s">
        <v>217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217</v>
      </c>
      <c r="G8" s="1">
        <v>-29204</v>
      </c>
      <c r="H8" s="1">
        <v>-124421</v>
      </c>
      <c r="I8" s="1" t="s">
        <v>217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217</v>
      </c>
      <c r="G9" s="1">
        <v>-26421</v>
      </c>
      <c r="H9" s="1">
        <v>-150842</v>
      </c>
      <c r="I9" s="1" t="s">
        <v>217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217</v>
      </c>
      <c r="G10" s="1">
        <v>-28796</v>
      </c>
      <c r="H10" s="1">
        <v>-179638</v>
      </c>
      <c r="I10" s="1" t="s">
        <v>217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217</v>
      </c>
      <c r="G11" s="1">
        <v>-26359</v>
      </c>
      <c r="H11" s="1">
        <v>-205997</v>
      </c>
      <c r="I11" s="1" t="s">
        <v>217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217</v>
      </c>
      <c r="G12" s="1">
        <v>-45313</v>
      </c>
      <c r="H12" s="1">
        <v>-224951</v>
      </c>
      <c r="I12" s="1" t="s">
        <v>217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217</v>
      </c>
      <c r="G13" s="1">
        <v>-29926</v>
      </c>
      <c r="H13" s="1">
        <v>-232293</v>
      </c>
      <c r="I13" s="1" t="s">
        <v>217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217</v>
      </c>
      <c r="G14" s="1">
        <v>-25239</v>
      </c>
      <c r="H14" s="1">
        <v>-231193</v>
      </c>
      <c r="I14" s="1" t="s">
        <v>217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218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217</v>
      </c>
      <c r="G4" s="1">
        <v>-35278</v>
      </c>
      <c r="H4" s="1">
        <v>-35278</v>
      </c>
      <c r="I4" s="1" t="s">
        <v>217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281</v>
      </c>
      <c r="N4" s="4">
        <v>43657</v>
      </c>
      <c r="O4" s="5">
        <v>0.857638888888889</v>
      </c>
      <c r="P4" s="11">
        <v>1</v>
      </c>
      <c r="Q4" s="11">
        <v>0.097</v>
      </c>
      <c r="R4" s="11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216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217</v>
      </c>
      <c r="G5" s="1">
        <v>-49132</v>
      </c>
      <c r="H5" s="1">
        <v>-72130</v>
      </c>
      <c r="I5" s="1" t="s">
        <v>217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217</v>
      </c>
      <c r="G6" s="1">
        <v>-72055</v>
      </c>
      <c r="H6" s="1">
        <v>-107333</v>
      </c>
      <c r="I6" s="1" t="s">
        <v>217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217</v>
      </c>
      <c r="G7" s="1">
        <v>-43647</v>
      </c>
      <c r="H7" s="1">
        <v>-150980</v>
      </c>
      <c r="I7" s="1" t="s">
        <v>217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217</v>
      </c>
      <c r="G8" s="1">
        <v>-37525</v>
      </c>
      <c r="H8" s="1">
        <v>-188505</v>
      </c>
      <c r="I8" s="1" t="s">
        <v>217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217</v>
      </c>
      <c r="G9" s="1">
        <v>-73829</v>
      </c>
      <c r="H9" s="1">
        <v>-224809</v>
      </c>
      <c r="I9" s="1" t="s">
        <v>217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217</v>
      </c>
      <c r="G10" s="1">
        <v>-69621</v>
      </c>
      <c r="H10" s="1">
        <v>-258126</v>
      </c>
      <c r="I10" s="1" t="s">
        <v>217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217</v>
      </c>
      <c r="G11" s="1">
        <v>-38858</v>
      </c>
      <c r="H11" s="1">
        <v>-296984</v>
      </c>
      <c r="I11" s="1" t="s">
        <v>217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217</v>
      </c>
      <c r="G12" s="1">
        <v>-40236</v>
      </c>
      <c r="H12" s="1">
        <v>-294018</v>
      </c>
      <c r="I12" s="1" t="s">
        <v>217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217</v>
      </c>
      <c r="G13" s="1">
        <v>-43083</v>
      </c>
      <c r="H13" s="1">
        <v>-300249</v>
      </c>
      <c r="I13" s="1" t="s">
        <v>217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217</v>
      </c>
      <c r="G14" s="1">
        <v>-38979</v>
      </c>
      <c r="H14" s="1">
        <v>-304025</v>
      </c>
      <c r="I14" s="1" t="s">
        <v>217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217</v>
      </c>
      <c r="G15" s="1">
        <v>-42483</v>
      </c>
      <c r="H15" s="1">
        <v>-302861</v>
      </c>
      <c r="I15" s="1" t="s">
        <v>217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217</v>
      </c>
      <c r="G16" s="1">
        <v>-38887</v>
      </c>
      <c r="H16" s="1">
        <v>-341748</v>
      </c>
      <c r="I16" s="1" t="s">
        <v>217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217</v>
      </c>
      <c r="G17" s="1">
        <v>-66850</v>
      </c>
      <c r="H17" s="1">
        <v>-369711</v>
      </c>
      <c r="I17" s="1" t="s">
        <v>217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217</v>
      </c>
      <c r="G18" s="1">
        <v>-44150</v>
      </c>
      <c r="H18" s="1">
        <v>-380544</v>
      </c>
      <c r="I18" s="1" t="s">
        <v>217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217</v>
      </c>
      <c r="G19" s="1">
        <v>-37235</v>
      </c>
      <c r="H19" s="1">
        <v>-378921</v>
      </c>
      <c r="I19" s="1" t="s">
        <v>217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11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218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248</v>
      </c>
      <c r="Z1" s="9" t="s">
        <v>248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217</v>
      </c>
      <c r="G4" s="1">
        <v>-35040</v>
      </c>
      <c r="H4" s="1">
        <v>-35040</v>
      </c>
      <c r="I4" s="1" t="s">
        <v>217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/>
      <c r="R4" s="11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216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217</v>
      </c>
      <c r="G5" s="1">
        <v>-35171</v>
      </c>
      <c r="H5" s="1">
        <v>-70211</v>
      </c>
      <c r="I5" s="1" t="s">
        <v>217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217</v>
      </c>
      <c r="G6" s="1">
        <v>-33208</v>
      </c>
      <c r="H6" s="1">
        <v>-103419</v>
      </c>
      <c r="I6" s="1" t="s">
        <v>217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217</v>
      </c>
      <c r="G7" s="1">
        <v>-66780</v>
      </c>
      <c r="H7" s="1">
        <v>-136991</v>
      </c>
      <c r="I7" s="1" t="s">
        <v>217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217</v>
      </c>
      <c r="G8" s="1">
        <v>-38194</v>
      </c>
      <c r="H8" s="1">
        <v>-175185</v>
      </c>
      <c r="I8" s="1" t="s">
        <v>217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217</v>
      </c>
      <c r="G9" s="1">
        <v>-43960</v>
      </c>
      <c r="H9" s="1">
        <v>-208158</v>
      </c>
      <c r="I9" s="1" t="s">
        <v>217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217</v>
      </c>
      <c r="G10" s="1">
        <v>-64470</v>
      </c>
      <c r="H10" s="1">
        <v>-239655</v>
      </c>
      <c r="I10" s="1" t="s">
        <v>217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217</v>
      </c>
      <c r="G11" s="1">
        <v>-39053</v>
      </c>
      <c r="H11" s="1">
        <v>-278708</v>
      </c>
      <c r="I11" s="1" t="s">
        <v>217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217</v>
      </c>
      <c r="G12" s="1">
        <v>-33575</v>
      </c>
      <c r="H12" s="1">
        <v>-270158</v>
      </c>
      <c r="I12" s="1" t="s">
        <v>217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217</v>
      </c>
      <c r="G13" s="1">
        <v>-66058</v>
      </c>
      <c r="H13" s="1">
        <v>-274555</v>
      </c>
      <c r="I13" s="1" t="s">
        <v>217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217</v>
      </c>
      <c r="G14" s="1">
        <v>-62293</v>
      </c>
      <c r="H14" s="1">
        <v>-271157</v>
      </c>
      <c r="I14" s="1" t="s">
        <v>217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217</v>
      </c>
      <c r="G15" s="1">
        <v>-34768</v>
      </c>
      <c r="H15" s="1">
        <v>-265260</v>
      </c>
      <c r="I15" s="1" t="s">
        <v>217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217</v>
      </c>
      <c r="G16" s="1">
        <v>-36001</v>
      </c>
      <c r="H16" s="1">
        <v>-263070</v>
      </c>
      <c r="I16" s="1" t="s">
        <v>217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217</v>
      </c>
      <c r="G17" s="1">
        <v>-38548</v>
      </c>
      <c r="H17" s="1">
        <v>-268645</v>
      </c>
      <c r="I17" s="1" t="s">
        <v>217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217</v>
      </c>
      <c r="G18" s="1">
        <v>-34876</v>
      </c>
      <c r="H18" s="1">
        <v>-272024</v>
      </c>
      <c r="I18" s="1" t="s">
        <v>217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217</v>
      </c>
      <c r="G19" s="1">
        <v>-38011</v>
      </c>
      <c r="H19" s="1">
        <v>-270982</v>
      </c>
      <c r="I19" s="1" t="s">
        <v>217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217</v>
      </c>
      <c r="G20" s="1">
        <v>-34793</v>
      </c>
      <c r="H20" s="1">
        <v>-305775</v>
      </c>
      <c r="I20" s="1" t="s">
        <v>217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217</v>
      </c>
      <c r="G21" s="1">
        <v>-59812</v>
      </c>
      <c r="H21" s="1">
        <v>-330794</v>
      </c>
      <c r="I21" s="1" t="s">
        <v>217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217</v>
      </c>
      <c r="G22" s="1">
        <v>-39502</v>
      </c>
      <c r="H22" s="1">
        <v>-340486</v>
      </c>
      <c r="I22" s="1" t="s">
        <v>217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217</v>
      </c>
      <c r="G23" s="1">
        <v>-33316</v>
      </c>
      <c r="H23" s="1">
        <v>-339034</v>
      </c>
      <c r="I23" s="1" t="s">
        <v>217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218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248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286</v>
      </c>
      <c r="N4" s="4">
        <v>43645</v>
      </c>
      <c r="O4" s="5">
        <v>0.811805555555556</v>
      </c>
      <c r="P4" s="11">
        <v>0.001</v>
      </c>
      <c r="Q4" s="11">
        <v>0.098</v>
      </c>
      <c r="R4" s="11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216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217</v>
      </c>
      <c r="G11" s="1">
        <v>-348134</v>
      </c>
      <c r="H11" s="1">
        <v>-26568</v>
      </c>
      <c r="I11" s="1" t="s">
        <v>217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217</v>
      </c>
      <c r="G12" s="1">
        <v>-259771</v>
      </c>
      <c r="H12" s="1">
        <v>-312484</v>
      </c>
      <c r="I12" s="1" t="s">
        <v>217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217</v>
      </c>
      <c r="G13" s="1">
        <v>-224643</v>
      </c>
      <c r="H13" s="1">
        <v>-533241</v>
      </c>
      <c r="I13" s="1" t="s">
        <v>217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217</v>
      </c>
      <c r="G14" s="1">
        <v>-212104</v>
      </c>
      <c r="H14" s="1">
        <v>-746374</v>
      </c>
      <c r="I14" s="1" t="s">
        <v>217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217</v>
      </c>
      <c r="G15" s="1">
        <v>-426530</v>
      </c>
      <c r="H15" s="1">
        <v>-960137</v>
      </c>
      <c r="I15" s="1" t="s">
        <v>217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217</v>
      </c>
      <c r="G16" s="1">
        <v>-243951</v>
      </c>
      <c r="H16" s="1">
        <v>-1226628</v>
      </c>
      <c r="I16" s="1" t="s">
        <v>217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217</v>
      </c>
      <c r="G17" s="1">
        <v>-280781</v>
      </c>
      <c r="H17" s="1">
        <v>-1484151</v>
      </c>
      <c r="I17" s="1" t="s">
        <v>217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217</v>
      </c>
      <c r="G18" s="1">
        <v>-411780</v>
      </c>
      <c r="H18" s="1">
        <v>-1715451</v>
      </c>
      <c r="I18" s="1" t="s">
        <v>217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217</v>
      </c>
      <c r="G19" s="1">
        <v>-249433</v>
      </c>
      <c r="H19" s="1">
        <v>-1816108</v>
      </c>
      <c r="I19" s="1" t="s">
        <v>217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217</v>
      </c>
      <c r="G20" s="1">
        <v>-214449</v>
      </c>
      <c r="H20" s="1">
        <v>-1725530</v>
      </c>
      <c r="I20" s="1" t="s">
        <v>217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217</v>
      </c>
      <c r="G21" s="1">
        <v>-421921</v>
      </c>
      <c r="H21" s="1">
        <v>-1753615</v>
      </c>
      <c r="I21" s="1" t="s">
        <v>217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217</v>
      </c>
      <c r="G22" s="1">
        <v>-397873</v>
      </c>
      <c r="H22" s="1">
        <v>-1731912</v>
      </c>
      <c r="I22" s="1" t="s">
        <v>217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217</v>
      </c>
      <c r="G23" s="1">
        <v>-222064</v>
      </c>
      <c r="H23" s="1">
        <v>-1694246</v>
      </c>
      <c r="I23" s="1" t="s">
        <v>217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217</v>
      </c>
      <c r="G24" s="1">
        <v>-229942</v>
      </c>
      <c r="H24" s="1">
        <v>-1680257</v>
      </c>
      <c r="I24" s="1" t="s">
        <v>217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217</v>
      </c>
      <c r="G25" s="1">
        <v>-246211</v>
      </c>
      <c r="H25" s="1">
        <v>-1715864</v>
      </c>
      <c r="I25" s="1" t="s">
        <v>217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217</v>
      </c>
      <c r="G26" s="1">
        <v>-222756</v>
      </c>
      <c r="H26" s="1">
        <v>-1737444</v>
      </c>
      <c r="I26" s="1" t="s">
        <v>217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217</v>
      </c>
      <c r="G27" s="1">
        <v>-242778</v>
      </c>
      <c r="H27" s="1">
        <v>-1730789</v>
      </c>
      <c r="I27" s="1" t="s">
        <v>217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217</v>
      </c>
      <c r="G28" s="1">
        <v>-222228</v>
      </c>
      <c r="H28" s="1">
        <v>-1953017</v>
      </c>
      <c r="I28" s="1" t="s">
        <v>217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217</v>
      </c>
      <c r="G29" s="1">
        <v>-382030</v>
      </c>
      <c r="H29" s="1">
        <v>-2112819</v>
      </c>
      <c r="I29" s="1" t="s">
        <v>217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217</v>
      </c>
      <c r="G30" s="1">
        <v>-252309</v>
      </c>
      <c r="H30" s="1">
        <v>-2174727</v>
      </c>
      <c r="I30" s="1" t="s">
        <v>217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217</v>
      </c>
      <c r="G31" s="1">
        <v>-212790</v>
      </c>
      <c r="H31" s="1">
        <v>-2165453</v>
      </c>
      <c r="I31" s="1" t="s">
        <v>217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218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217</v>
      </c>
      <c r="G4" s="1">
        <v>-49503</v>
      </c>
      <c r="H4" s="1">
        <v>-49503</v>
      </c>
      <c r="I4" s="1" t="s">
        <v>217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287</v>
      </c>
      <c r="N4" s="4">
        <v>43662</v>
      </c>
      <c r="O4" s="5">
        <v>0.839583333333333</v>
      </c>
      <c r="P4" s="11">
        <v>1</v>
      </c>
      <c r="Q4" s="11">
        <v>0.097</v>
      </c>
      <c r="R4" s="11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216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217</v>
      </c>
      <c r="G5" s="1">
        <v>-95972</v>
      </c>
      <c r="H5" s="1">
        <v>-95972</v>
      </c>
      <c r="I5" s="1" t="s">
        <v>217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217</v>
      </c>
      <c r="G6" s="1">
        <v>-54197</v>
      </c>
      <c r="H6" s="1">
        <v>-150169</v>
      </c>
      <c r="I6" s="1" t="s">
        <v>217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217</v>
      </c>
      <c r="G7" s="1">
        <v>-56119</v>
      </c>
      <c r="H7" s="1">
        <v>-195236</v>
      </c>
      <c r="I7" s="1" t="s">
        <v>217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217</v>
      </c>
      <c r="G8" s="1">
        <v>-60090</v>
      </c>
      <c r="H8" s="1">
        <v>-255326</v>
      </c>
      <c r="I8" s="1" t="s">
        <v>217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217</v>
      </c>
      <c r="G9" s="1">
        <v>-54366</v>
      </c>
      <c r="H9" s="1">
        <v>-309692</v>
      </c>
      <c r="I9" s="1" t="s">
        <v>217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217</v>
      </c>
      <c r="G10" s="1">
        <v>-59252</v>
      </c>
      <c r="H10" s="1">
        <v>-368944</v>
      </c>
      <c r="I10" s="1" t="s">
        <v>217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217</v>
      </c>
      <c r="G11" s="1">
        <v>-54237</v>
      </c>
      <c r="H11" s="1">
        <v>-423181</v>
      </c>
      <c r="I11" s="1" t="s">
        <v>217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217</v>
      </c>
      <c r="G12" s="1">
        <v>-93238</v>
      </c>
      <c r="H12" s="1">
        <v>-462182</v>
      </c>
      <c r="I12" s="1" t="s">
        <v>217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217</v>
      </c>
      <c r="G13" s="1">
        <v>-61578</v>
      </c>
      <c r="H13" s="1">
        <v>-477291</v>
      </c>
      <c r="I13" s="1" t="s">
        <v>217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217</v>
      </c>
      <c r="G14" s="1">
        <v>-51933</v>
      </c>
      <c r="H14" s="1">
        <v>-475027</v>
      </c>
      <c r="I14" s="1" t="s">
        <v>217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218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248</v>
      </c>
    </row>
    <row r="2" ht="183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71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288</v>
      </c>
      <c r="N4" s="4">
        <v>43629</v>
      </c>
      <c r="O4" s="5">
        <v>0.485416666666667</v>
      </c>
      <c r="P4" t="s">
        <v>259</v>
      </c>
      <c r="Q4" s="11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216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217</v>
      </c>
      <c r="G5" s="1">
        <v>-869</v>
      </c>
      <c r="H5" s="1">
        <v>-404</v>
      </c>
      <c r="I5" s="1" t="s">
        <v>217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217</v>
      </c>
      <c r="G6" s="1">
        <v>-775</v>
      </c>
      <c r="H6" s="1">
        <v>-1179</v>
      </c>
      <c r="I6" s="1" t="s">
        <v>217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217</v>
      </c>
      <c r="G7" s="1">
        <v>-1232</v>
      </c>
      <c r="H7" s="1">
        <v>-1636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217</v>
      </c>
      <c r="G8" s="1">
        <v>-780</v>
      </c>
      <c r="H8" s="1">
        <v>-2416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217</v>
      </c>
      <c r="G9" s="1">
        <v>-1009</v>
      </c>
      <c r="H9" s="1">
        <v>-3425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-779</v>
      </c>
      <c r="H10" s="1">
        <v>-4204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-897</v>
      </c>
      <c r="H11" s="1">
        <v>-5101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217</v>
      </c>
      <c r="G28" s="1">
        <v>-1201</v>
      </c>
      <c r="H28" s="1">
        <v>-183</v>
      </c>
      <c r="I28" s="1" t="s">
        <v>217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217</v>
      </c>
      <c r="G29" s="1">
        <v>-897</v>
      </c>
      <c r="H29" s="1">
        <v>-1068</v>
      </c>
      <c r="I29" s="1" t="s">
        <v>217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-775</v>
      </c>
      <c r="H30" s="1">
        <v>-1865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-732</v>
      </c>
      <c r="H31" s="1">
        <v>-2658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-1472</v>
      </c>
      <c r="H32" s="1">
        <v>-3540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-841</v>
      </c>
      <c r="H33" s="1">
        <v>-4497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-969</v>
      </c>
      <c r="H34" s="1">
        <v>-5229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-1421</v>
      </c>
      <c r="H35" s="1">
        <v>-5919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-861</v>
      </c>
      <c r="H36" s="1">
        <v>-6267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-740</v>
      </c>
      <c r="H37" s="1">
        <v>-5954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-1456</v>
      </c>
      <c r="H38" s="1">
        <v>-6051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-1373</v>
      </c>
      <c r="H39" s="1">
        <v>-5976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11"/>
      <c r="AK39" s="11"/>
      <c r="AL39" s="11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217</v>
      </c>
      <c r="G40" s="1">
        <v>-31889</v>
      </c>
      <c r="H40" s="1">
        <v>-36969</v>
      </c>
      <c r="I40" s="1" t="s">
        <v>217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11">
        <v>0.995</v>
      </c>
      <c r="R40" s="11">
        <v>0.097</v>
      </c>
      <c r="S40" s="11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6">
        <v>0.722222222222222</v>
      </c>
      <c r="C41" s="6">
        <v>1</v>
      </c>
      <c r="D41" s="1">
        <v>4011000</v>
      </c>
      <c r="E41" s="1">
        <v>3895295</v>
      </c>
      <c r="F41" s="1" t="s">
        <v>217</v>
      </c>
      <c r="I41" s="1" t="s">
        <v>217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217</v>
      </c>
      <c r="G42" s="1">
        <v>-170067</v>
      </c>
      <c r="H42" s="1">
        <v>-333174</v>
      </c>
      <c r="I42" s="1" t="s">
        <v>217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217</v>
      </c>
      <c r="G43" s="1">
        <v>-153866</v>
      </c>
      <c r="H43" s="1">
        <v>-486346</v>
      </c>
      <c r="I43" s="1" t="s">
        <v>217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217</v>
      </c>
      <c r="G44" s="1">
        <v>-167696</v>
      </c>
      <c r="H44" s="1">
        <v>-653181</v>
      </c>
      <c r="I44" s="1" t="s">
        <v>217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217</v>
      </c>
      <c r="G45" s="1">
        <v>-153501</v>
      </c>
      <c r="H45" s="1">
        <v>-806682</v>
      </c>
      <c r="I45" s="1" t="s">
        <v>217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217</v>
      </c>
      <c r="G46" s="1">
        <v>-263882</v>
      </c>
      <c r="H46" s="1">
        <v>-917063</v>
      </c>
      <c r="I46" s="1" t="s">
        <v>217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217</v>
      </c>
      <c r="G47" s="1">
        <v>-174277</v>
      </c>
      <c r="H47" s="1">
        <v>-1090683</v>
      </c>
      <c r="I47" s="1" t="s">
        <v>217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217</v>
      </c>
      <c r="G48" s="1">
        <v>-146982</v>
      </c>
      <c r="H48" s="1">
        <v>-1205776</v>
      </c>
      <c r="I48" s="1" t="s">
        <v>217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218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248</v>
      </c>
    </row>
    <row r="2" ht="12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259</v>
      </c>
      <c r="Q4" s="11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216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217</v>
      </c>
      <c r="G12" s="1">
        <v>-1057</v>
      </c>
      <c r="H12" s="1">
        <v>13408</v>
      </c>
      <c r="I12" s="1" t="s">
        <v>217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217</v>
      </c>
      <c r="G13" s="1">
        <v>-1038</v>
      </c>
      <c r="H13" s="1">
        <v>10321</v>
      </c>
      <c r="I13" s="1" t="s">
        <v>217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217</v>
      </c>
      <c r="G14" s="1">
        <v>-1650</v>
      </c>
      <c r="H14" s="1">
        <v>8045</v>
      </c>
      <c r="I14" s="1" t="s">
        <v>217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217</v>
      </c>
      <c r="G15" s="1">
        <v>-1046</v>
      </c>
      <c r="H15" s="1">
        <v>5065</v>
      </c>
      <c r="I15" s="1" t="s">
        <v>217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217</v>
      </c>
      <c r="G16" s="1">
        <v>-1352</v>
      </c>
      <c r="H16" s="1">
        <v>1207</v>
      </c>
      <c r="I16" s="1" t="s">
        <v>217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217</v>
      </c>
      <c r="G17" s="1">
        <v>-1044</v>
      </c>
      <c r="H17" s="1">
        <v>-1659</v>
      </c>
      <c r="I17" s="1" t="s">
        <v>217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217</v>
      </c>
      <c r="G18" s="1">
        <v>-1202</v>
      </c>
      <c r="H18" s="1">
        <v>-5100</v>
      </c>
      <c r="I18" s="1" t="s">
        <v>217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217</v>
      </c>
      <c r="G35" s="1">
        <v>-1648</v>
      </c>
      <c r="H35" s="1">
        <v>-125</v>
      </c>
      <c r="I35" s="1" t="s">
        <v>217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217</v>
      </c>
      <c r="G36" s="1">
        <v>-1230</v>
      </c>
      <c r="H36" s="1">
        <v>-1418</v>
      </c>
      <c r="I36" s="1" t="s">
        <v>217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217</v>
      </c>
      <c r="G37" s="1">
        <v>-1064</v>
      </c>
      <c r="H37" s="1">
        <v>-2538</v>
      </c>
      <c r="I37" s="1" t="s">
        <v>217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217</v>
      </c>
      <c r="G38" s="1">
        <v>-1005</v>
      </c>
      <c r="H38" s="1">
        <v>-3553</v>
      </c>
      <c r="I38" s="1" t="s">
        <v>217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217</v>
      </c>
      <c r="G39" s="1">
        <v>-2021</v>
      </c>
      <c r="H39" s="1">
        <v>-4653</v>
      </c>
      <c r="I39" s="1" t="s">
        <v>217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217</v>
      </c>
      <c r="G40" s="1">
        <v>-1154</v>
      </c>
      <c r="H40" s="1">
        <v>-5990</v>
      </c>
      <c r="I40" s="1" t="s">
        <v>217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217</v>
      </c>
      <c r="G41" s="1">
        <v>-1329</v>
      </c>
      <c r="H41" s="1">
        <v>-7063</v>
      </c>
      <c r="I41" s="1" t="s">
        <v>217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217</v>
      </c>
      <c r="G42" s="1">
        <v>-1950</v>
      </c>
      <c r="H42" s="1">
        <v>-8123</v>
      </c>
      <c r="I42" s="1" t="s">
        <v>217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217</v>
      </c>
      <c r="G43" s="1">
        <v>-1181</v>
      </c>
      <c r="H43" s="1">
        <v>-8600</v>
      </c>
      <c r="I43" s="1" t="s">
        <v>217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217</v>
      </c>
      <c r="G44" s="1">
        <v>-1016</v>
      </c>
      <c r="H44" s="1">
        <v>-8172</v>
      </c>
      <c r="I44" s="1" t="s">
        <v>217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217</v>
      </c>
      <c r="G45" s="1">
        <v>-1999</v>
      </c>
      <c r="H45" s="1">
        <v>-9305</v>
      </c>
      <c r="I45" s="1" t="s">
        <v>217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217</v>
      </c>
      <c r="G46" s="1">
        <v>-1885</v>
      </c>
      <c r="H46" s="1">
        <v>-8202</v>
      </c>
      <c r="I46" s="1" t="s">
        <v>217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217</v>
      </c>
      <c r="G47" s="1">
        <v>-1051</v>
      </c>
      <c r="H47" s="1">
        <v>-8023</v>
      </c>
      <c r="I47" s="1" t="s">
        <v>217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217</v>
      </c>
      <c r="G48" s="1">
        <v>-1088</v>
      </c>
      <c r="H48" s="1">
        <v>-7957</v>
      </c>
      <c r="I48" s="1" t="s">
        <v>217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217</v>
      </c>
      <c r="G49" s="1">
        <v>-1166</v>
      </c>
      <c r="H49" s="1">
        <v>-8126</v>
      </c>
      <c r="I49" s="1" t="s">
        <v>217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217</v>
      </c>
      <c r="G50" s="1">
        <v>-1055</v>
      </c>
      <c r="H50" s="1">
        <v>-8228</v>
      </c>
      <c r="I50" s="1" t="s">
        <v>217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217</v>
      </c>
      <c r="G51" s="1">
        <v>-1150</v>
      </c>
      <c r="H51" s="1">
        <v>-8197</v>
      </c>
      <c r="I51" s="1" t="s">
        <v>217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217</v>
      </c>
      <c r="G52" s="1">
        <v>-2203</v>
      </c>
      <c r="H52" s="1">
        <v>-9250</v>
      </c>
      <c r="I52" s="1" t="s">
        <v>217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217</v>
      </c>
      <c r="G53" s="1">
        <v>-1810</v>
      </c>
      <c r="H53" s="1">
        <v>-10007</v>
      </c>
      <c r="I53" s="1" t="s">
        <v>217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217</v>
      </c>
      <c r="G54" s="1">
        <v>-1195557</v>
      </c>
      <c r="H54" s="1">
        <v>-1204662</v>
      </c>
      <c r="I54" s="1" t="s">
        <v>217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217</v>
      </c>
      <c r="G55" s="1">
        <v>-1008300</v>
      </c>
      <c r="H55" s="1">
        <v>-2211911</v>
      </c>
      <c r="I55" s="1" t="s">
        <v>217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1">
        <v>43686</v>
      </c>
      <c r="B68" s="22">
        <v>0.713194444444444</v>
      </c>
      <c r="C68" s="23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5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218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248</v>
      </c>
    </row>
    <row r="2" ht="211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217</v>
      </c>
      <c r="G4" s="1">
        <v>-1189669</v>
      </c>
      <c r="H4" s="1">
        <v>-1189669</v>
      </c>
      <c r="I4" s="1" t="s">
        <v>217</v>
      </c>
      <c r="J4" s="1">
        <v>976000</v>
      </c>
      <c r="K4" s="1">
        <v>497619</v>
      </c>
      <c r="L4" s="1" t="e">
        <f>F4+G4</f>
        <v>#VALUE!</v>
      </c>
      <c r="M4" s="18" t="s">
        <v>290</v>
      </c>
      <c r="N4" s="4">
        <v>43633</v>
      </c>
      <c r="O4" s="5">
        <v>0.546527777777778</v>
      </c>
      <c r="P4" s="11" t="s">
        <v>291</v>
      </c>
      <c r="Q4" s="11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216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217</v>
      </c>
      <c r="G5" s="1">
        <v>-994</v>
      </c>
      <c r="H5" s="1">
        <v>-2183867</v>
      </c>
      <c r="I5" s="1" t="s">
        <v>217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217</v>
      </c>
      <c r="G6" s="1">
        <v>-1144597</v>
      </c>
      <c r="H6" s="1">
        <v>-3328464</v>
      </c>
      <c r="I6" s="1" t="s">
        <v>217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20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0">
        <v>1054000</v>
      </c>
      <c r="J14" s="20">
        <v>976000</v>
      </c>
      <c r="K14" s="20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217</v>
      </c>
      <c r="G23" s="1">
        <v>-1571073</v>
      </c>
      <c r="H23" s="1">
        <v>363360</v>
      </c>
      <c r="I23" s="1" t="s">
        <v>217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217</v>
      </c>
      <c r="G24" s="1">
        <v>-1172302</v>
      </c>
      <c r="H24" s="1">
        <v>-913532</v>
      </c>
      <c r="I24" s="1" t="s">
        <v>217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217</v>
      </c>
      <c r="G25" s="1">
        <v>-1013777</v>
      </c>
      <c r="H25" s="1">
        <v>-2022615</v>
      </c>
      <c r="I25" s="1" t="s">
        <v>217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217</v>
      </c>
      <c r="G26" s="1">
        <v>-957190</v>
      </c>
      <c r="H26" s="1">
        <v>-3099406</v>
      </c>
      <c r="I26" s="1" t="s">
        <v>217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217</v>
      </c>
      <c r="G27" s="1">
        <v>-1924860</v>
      </c>
      <c r="H27" s="1">
        <v>-4229396</v>
      </c>
      <c r="I27" s="1" t="s">
        <v>217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217</v>
      </c>
      <c r="G28" s="1">
        <v>-1100911</v>
      </c>
      <c r="H28" s="1">
        <v>-5511303</v>
      </c>
      <c r="I28" s="1" t="s">
        <v>217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217</v>
      </c>
      <c r="G29" s="1">
        <v>-1267114</v>
      </c>
      <c r="H29" s="1">
        <v>-6697042</v>
      </c>
      <c r="I29" s="1" t="s">
        <v>217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217</v>
      </c>
      <c r="G30" s="1">
        <v>-1858290</v>
      </c>
      <c r="H30" s="1">
        <v>-7741542</v>
      </c>
      <c r="I30" s="1" t="s">
        <v>217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217</v>
      </c>
      <c r="G31" s="1">
        <v>-1125650</v>
      </c>
      <c r="H31" s="1">
        <v>-8195790</v>
      </c>
      <c r="I31" s="1" t="s">
        <v>217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217</v>
      </c>
      <c r="G32" s="1">
        <v>-967772</v>
      </c>
      <c r="H32" s="1">
        <v>-7787026</v>
      </c>
      <c r="I32" s="1" t="s">
        <v>217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217</v>
      </c>
      <c r="G33" s="1">
        <v>-1904057</v>
      </c>
      <c r="H33" s="1">
        <v>-7913768</v>
      </c>
      <c r="I33" s="1" t="s">
        <v>217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217</v>
      </c>
      <c r="G34" s="1">
        <v>-1795531</v>
      </c>
      <c r="H34" s="1">
        <v>-7815824</v>
      </c>
      <c r="I34" s="1" t="s">
        <v>217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217</v>
      </c>
      <c r="G35" s="1">
        <v>-1002140</v>
      </c>
      <c r="H35" s="1">
        <v>-7645844</v>
      </c>
      <c r="I35" s="1" t="s">
        <v>217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217</v>
      </c>
      <c r="G36" s="1">
        <v>-1037687</v>
      </c>
      <c r="H36" s="1">
        <v>-7582711</v>
      </c>
      <c r="I36" s="1" t="s">
        <v>217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217</v>
      </c>
      <c r="G37" s="1">
        <v>-1111109</v>
      </c>
      <c r="H37" s="1">
        <v>-7743402</v>
      </c>
      <c r="I37" s="1" t="s">
        <v>217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217</v>
      </c>
      <c r="G38" s="1">
        <v>-1005259</v>
      </c>
      <c r="H38" s="1">
        <v>-7840789</v>
      </c>
      <c r="I38" s="1" t="s">
        <v>217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217</v>
      </c>
      <c r="G39" s="1">
        <v>-1095615</v>
      </c>
      <c r="H39" s="1">
        <v>-7810754</v>
      </c>
      <c r="I39" s="1" t="s">
        <v>217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217</v>
      </c>
      <c r="G40" s="1">
        <v>-1002878</v>
      </c>
      <c r="H40" s="1">
        <v>-8813632</v>
      </c>
      <c r="I40" s="1" t="s">
        <v>217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217</v>
      </c>
      <c r="G41" s="1">
        <v>-1724040</v>
      </c>
      <c r="H41" s="1">
        <v>-9534794</v>
      </c>
      <c r="I41" s="1" t="s">
        <v>217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217</v>
      </c>
      <c r="G42" s="1">
        <v>-1138614</v>
      </c>
      <c r="H42" s="1">
        <v>-9814162</v>
      </c>
      <c r="I42" s="1" t="s">
        <v>217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217</v>
      </c>
      <c r="G43" s="1">
        <v>-2098900</v>
      </c>
      <c r="H43" s="1">
        <v>-9772308</v>
      </c>
      <c r="I43" s="1" t="s">
        <v>217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1">
        <v>43686</v>
      </c>
      <c r="B56" s="22">
        <v>0.789583333333333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218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217</v>
      </c>
      <c r="G4" s="1">
        <v>-90536725</v>
      </c>
      <c r="H4" s="1">
        <v>-370157889</v>
      </c>
      <c r="I4" s="1" t="s">
        <v>217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292</v>
      </c>
      <c r="N4" s="4">
        <v>43649</v>
      </c>
      <c r="O4" s="5">
        <v>0.789583333333333</v>
      </c>
      <c r="P4" s="11">
        <v>0.004</v>
      </c>
      <c r="Q4" s="11">
        <v>0.098</v>
      </c>
      <c r="R4" s="11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216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217</v>
      </c>
      <c r="G5" s="1">
        <v>-78293935</v>
      </c>
      <c r="H5" s="1">
        <v>-448451824</v>
      </c>
      <c r="I5" s="1" t="s">
        <v>217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217</v>
      </c>
      <c r="G6" s="1">
        <v>-73923638</v>
      </c>
      <c r="H6" s="1">
        <v>-522375462</v>
      </c>
      <c r="I6" s="1" t="s">
        <v>217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217</v>
      </c>
      <c r="G7" s="1">
        <v>-148657564</v>
      </c>
      <c r="H7" s="1">
        <v>-597109388</v>
      </c>
      <c r="I7" s="1" t="s">
        <v>217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217</v>
      </c>
      <c r="G8" s="1">
        <v>-85023264</v>
      </c>
      <c r="H8" s="1">
        <v>-615936002</v>
      </c>
      <c r="I8" s="1" t="s">
        <v>217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217</v>
      </c>
      <c r="G9" s="1">
        <v>-97859097</v>
      </c>
      <c r="H9" s="1">
        <v>-597245950</v>
      </c>
      <c r="I9" s="1" t="s">
        <v>217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217</v>
      </c>
      <c r="G10" s="1">
        <v>-143515522</v>
      </c>
      <c r="H10" s="1">
        <v>-597879288</v>
      </c>
      <c r="I10" s="1" t="s">
        <v>217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217</v>
      </c>
      <c r="G11" s="1">
        <v>-86933792</v>
      </c>
      <c r="H11" s="1">
        <v>-632960802</v>
      </c>
      <c r="I11" s="1" t="s">
        <v>217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217</v>
      </c>
      <c r="G12" s="1">
        <v>-74740934</v>
      </c>
      <c r="H12" s="1">
        <v>-601391996</v>
      </c>
      <c r="I12" s="1" t="s">
        <v>217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217</v>
      </c>
      <c r="G13" s="1">
        <v>-147050129</v>
      </c>
      <c r="H13" s="1">
        <v>-611180271</v>
      </c>
      <c r="I13" s="1" t="s">
        <v>217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217</v>
      </c>
      <c r="G14" s="1">
        <v>-138668688</v>
      </c>
      <c r="H14" s="1">
        <v>-603616126</v>
      </c>
      <c r="I14" s="1" t="s">
        <v>217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217</v>
      </c>
      <c r="G15" s="1">
        <v>-77396049</v>
      </c>
      <c r="H15" s="1">
        <v>-590488590</v>
      </c>
      <c r="I15" s="1" t="s">
        <v>217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217</v>
      </c>
      <c r="G16" s="1">
        <v>-80141391</v>
      </c>
      <c r="H16" s="1">
        <v>-585612849</v>
      </c>
      <c r="I16" s="1" t="s">
        <v>217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217</v>
      </c>
      <c r="G17" s="1">
        <v>-85810777</v>
      </c>
      <c r="H17" s="1">
        <v>-598022952</v>
      </c>
      <c r="I17" s="1" t="s">
        <v>217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217</v>
      </c>
      <c r="G18" s="1">
        <v>-77636946</v>
      </c>
      <c r="H18" s="1">
        <v>-605545050</v>
      </c>
      <c r="I18" s="1" t="s">
        <v>217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217</v>
      </c>
      <c r="G19" s="1">
        <v>-84614180</v>
      </c>
      <c r="H19" s="1">
        <v>-603225438</v>
      </c>
      <c r="I19" s="1" t="s">
        <v>217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217</v>
      </c>
      <c r="G20" s="1">
        <v>-77452113</v>
      </c>
      <c r="H20" s="1">
        <v>-680677551</v>
      </c>
      <c r="I20" s="1" t="s">
        <v>217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217</v>
      </c>
      <c r="G21" s="1">
        <v>-133147345</v>
      </c>
      <c r="H21" s="1">
        <v>-736372783</v>
      </c>
      <c r="I21" s="1" t="s">
        <v>217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217</v>
      </c>
      <c r="G22" s="1">
        <v>-87935921</v>
      </c>
      <c r="H22" s="1">
        <v>-757949211</v>
      </c>
      <c r="I22" s="1" t="s">
        <v>217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217</v>
      </c>
      <c r="G23" s="1">
        <v>-74162783</v>
      </c>
      <c r="H23" s="1">
        <v>-754715945</v>
      </c>
      <c r="I23" s="1" t="s">
        <v>217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218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19" t="s">
        <v>242</v>
      </c>
      <c r="G3" s="19" t="s">
        <v>243</v>
      </c>
      <c r="H3" s="19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217</v>
      </c>
      <c r="G4" s="1">
        <v>-1851836</v>
      </c>
      <c r="H4" s="1">
        <v>-1851836</v>
      </c>
      <c r="I4" s="1" t="s">
        <v>217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>
        <v>0.097</v>
      </c>
      <c r="R4" s="11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216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217</v>
      </c>
      <c r="G5" s="1">
        <v>-1828938</v>
      </c>
      <c r="H5" s="1">
        <v>-3680774</v>
      </c>
      <c r="I5" s="1" t="s">
        <v>217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217</v>
      </c>
      <c r="G6" s="1">
        <v>-1726848</v>
      </c>
      <c r="H6" s="1">
        <v>-5407622</v>
      </c>
      <c r="I6" s="1" t="s">
        <v>217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217</v>
      </c>
      <c r="G7" s="1">
        <v>-3472625</v>
      </c>
      <c r="H7" s="1">
        <v>-7153399</v>
      </c>
      <c r="I7" s="1" t="s">
        <v>217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217</v>
      </c>
      <c r="G8" s="1">
        <v>-1986133</v>
      </c>
      <c r="H8" s="1">
        <v>-9139532</v>
      </c>
      <c r="I8" s="1" t="s">
        <v>217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217</v>
      </c>
      <c r="G9" s="1">
        <v>-2285978</v>
      </c>
      <c r="H9" s="1">
        <v>-10854164</v>
      </c>
      <c r="I9" s="1" t="s">
        <v>217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217</v>
      </c>
      <c r="G10" s="1">
        <v>-3352508</v>
      </c>
      <c r="H10" s="1">
        <v>-12492040</v>
      </c>
      <c r="I10" s="1" t="s">
        <v>217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217</v>
      </c>
      <c r="G11" s="1">
        <v>-2030764</v>
      </c>
      <c r="H11" s="1">
        <v>-14522804</v>
      </c>
      <c r="I11" s="1" t="s">
        <v>217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217</v>
      </c>
      <c r="G12" s="1">
        <v>-1745940</v>
      </c>
      <c r="H12" s="1">
        <v>-14048452</v>
      </c>
      <c r="I12" s="1" t="s">
        <v>217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217</v>
      </c>
      <c r="G13" s="1">
        <v>-3435075</v>
      </c>
      <c r="H13" s="1">
        <v>-14277105</v>
      </c>
      <c r="I13" s="1" t="s">
        <v>217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217</v>
      </c>
      <c r="G14" s="1">
        <v>-3239286</v>
      </c>
      <c r="H14" s="1">
        <v>-14100408</v>
      </c>
      <c r="I14" s="1" t="s">
        <v>217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217</v>
      </c>
      <c r="G15" s="1">
        <v>-1807963</v>
      </c>
      <c r="H15" s="1">
        <v>-13793750</v>
      </c>
      <c r="I15" s="1" t="s">
        <v>217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217</v>
      </c>
      <c r="G16" s="1">
        <v>-1872094</v>
      </c>
      <c r="H16" s="1">
        <v>-13679854</v>
      </c>
      <c r="I16" s="1" t="s">
        <v>217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217</v>
      </c>
      <c r="G17" s="1">
        <v>-2004531</v>
      </c>
      <c r="H17" s="1">
        <v>-13969753</v>
      </c>
      <c r="I17" s="1" t="s">
        <v>217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217</v>
      </c>
      <c r="G18" s="1">
        <v>-1813591</v>
      </c>
      <c r="H18" s="1">
        <v>-14145468</v>
      </c>
      <c r="I18" s="1" t="s">
        <v>217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217</v>
      </c>
      <c r="G19" s="1">
        <v>-1976578</v>
      </c>
      <c r="H19" s="1">
        <v>-14091282</v>
      </c>
      <c r="I19" s="1" t="s">
        <v>217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217</v>
      </c>
      <c r="G20" s="1">
        <v>-1809273</v>
      </c>
      <c r="H20" s="1">
        <v>-15900555</v>
      </c>
      <c r="I20" s="1" t="s">
        <v>217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217</v>
      </c>
      <c r="G21" s="1">
        <v>-3110308</v>
      </c>
      <c r="H21" s="1">
        <v>-17201590</v>
      </c>
      <c r="I21" s="1" t="s">
        <v>217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217</v>
      </c>
      <c r="G22" s="1">
        <v>-2054174</v>
      </c>
      <c r="H22" s="1">
        <v>-17705613</v>
      </c>
      <c r="I22" s="1" t="s">
        <v>217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217</v>
      </c>
      <c r="G23" s="1">
        <v>-1732435</v>
      </c>
      <c r="H23" s="1">
        <v>-17630085</v>
      </c>
      <c r="I23" s="1" t="s">
        <v>217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218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217</v>
      </c>
      <c r="G4" s="1">
        <v>-6054833</v>
      </c>
      <c r="H4" s="1">
        <v>-6054833</v>
      </c>
      <c r="I4" s="1" t="s">
        <v>217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287</v>
      </c>
      <c r="N4" s="4">
        <v>43662</v>
      </c>
      <c r="O4" s="5">
        <v>0.831944444444444</v>
      </c>
      <c r="P4" s="11">
        <v>0.018</v>
      </c>
      <c r="Q4" s="11">
        <v>0.097</v>
      </c>
      <c r="R4" s="11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216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217</v>
      </c>
      <c r="G5" s="1">
        <v>-3407735</v>
      </c>
      <c r="H5" s="1">
        <v>-9462568</v>
      </c>
      <c r="I5" s="1" t="s">
        <v>217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217</v>
      </c>
      <c r="G6" s="1">
        <v>-3528614</v>
      </c>
      <c r="H6" s="1">
        <v>-12296267</v>
      </c>
      <c r="I6" s="1" t="s">
        <v>217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217</v>
      </c>
      <c r="G7" s="1">
        <v>-3778278</v>
      </c>
      <c r="H7" s="1">
        <v>-16074545</v>
      </c>
      <c r="I7" s="1" t="s">
        <v>217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217</v>
      </c>
      <c r="G8" s="1">
        <v>-3418343</v>
      </c>
      <c r="H8" s="1">
        <v>-19492888</v>
      </c>
      <c r="I8" s="1" t="s">
        <v>217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217</v>
      </c>
      <c r="G9" s="1">
        <v>-3725592</v>
      </c>
      <c r="H9" s="1">
        <v>-23218480</v>
      </c>
      <c r="I9" s="1" t="s">
        <v>217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217</v>
      </c>
      <c r="G10" s="1">
        <v>-3410243</v>
      </c>
      <c r="H10" s="1">
        <v>-26628723</v>
      </c>
      <c r="I10" s="1" t="s">
        <v>217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217</v>
      </c>
      <c r="G11" s="1">
        <v>-5862523</v>
      </c>
      <c r="H11" s="1">
        <v>-29081003</v>
      </c>
      <c r="I11" s="1" t="s">
        <v>217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217</v>
      </c>
      <c r="G12" s="1">
        <v>-3871849</v>
      </c>
      <c r="H12" s="1">
        <v>-30031021</v>
      </c>
      <c r="I12" s="1" t="s">
        <v>217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217</v>
      </c>
      <c r="G13" s="1">
        <v>-3265413</v>
      </c>
      <c r="H13" s="1">
        <v>-29888699</v>
      </c>
      <c r="I13" s="1" t="s">
        <v>217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218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248</v>
      </c>
    </row>
    <row r="2" ht="195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217</v>
      </c>
      <c r="G4" s="1">
        <v>-33365442</v>
      </c>
      <c r="H4" s="1">
        <v>-98422539</v>
      </c>
      <c r="I4" s="1" t="s">
        <v>217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290</v>
      </c>
      <c r="N4" s="4">
        <v>43633</v>
      </c>
      <c r="O4" s="5">
        <v>0.5</v>
      </c>
      <c r="P4" s="11" t="s">
        <v>291</v>
      </c>
      <c r="Q4" s="11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216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217</v>
      </c>
      <c r="G21" s="1">
        <v>-45145142</v>
      </c>
      <c r="H21" s="1">
        <v>1989718</v>
      </c>
      <c r="I21" s="1" t="s">
        <v>217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217</v>
      </c>
      <c r="G22" s="1">
        <v>-33686358</v>
      </c>
      <c r="H22" s="1">
        <v>-33239213</v>
      </c>
      <c r="I22" s="1" t="s">
        <v>217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217</v>
      </c>
      <c r="G23" s="1">
        <v>-29131134</v>
      </c>
      <c r="H23" s="1">
        <v>-65370205</v>
      </c>
      <c r="I23" s="1" t="s">
        <v>217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217</v>
      </c>
      <c r="G24" s="1">
        <v>-27505061</v>
      </c>
      <c r="H24" s="1">
        <v>-94599874</v>
      </c>
      <c r="I24" s="1" t="s">
        <v>217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217</v>
      </c>
      <c r="G25" s="1">
        <v>-55311283</v>
      </c>
      <c r="H25" s="1">
        <v>-123880945</v>
      </c>
      <c r="I25" s="1" t="s">
        <v>217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217</v>
      </c>
      <c r="G26" s="1">
        <v>-31634942</v>
      </c>
      <c r="H26" s="1">
        <v>-157869868</v>
      </c>
      <c r="I26" s="1" t="s">
        <v>217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217</v>
      </c>
      <c r="G27" s="1">
        <v>-36410821</v>
      </c>
      <c r="H27" s="1">
        <v>-191065844</v>
      </c>
      <c r="I27" s="1" t="s">
        <v>217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217</v>
      </c>
      <c r="G28" s="1">
        <v>-53398388</v>
      </c>
      <c r="H28" s="1">
        <v>-222454987</v>
      </c>
      <c r="I28" s="1" t="s">
        <v>217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217</v>
      </c>
      <c r="G29" s="1">
        <v>-32345800</v>
      </c>
      <c r="H29" s="1">
        <v>-235507905</v>
      </c>
      <c r="I29" s="1" t="s">
        <v>217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217</v>
      </c>
      <c r="G30" s="1">
        <v>-27809155</v>
      </c>
      <c r="H30" s="1">
        <v>-223761974</v>
      </c>
      <c r="I30" s="1" t="s">
        <v>217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217</v>
      </c>
      <c r="G31" s="1">
        <v>-54713523</v>
      </c>
      <c r="H31" s="1">
        <v>-227403936</v>
      </c>
      <c r="I31" s="1" t="s">
        <v>217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217</v>
      </c>
      <c r="G32" s="1">
        <v>-51595007</v>
      </c>
      <c r="H32" s="1">
        <v>-224589514</v>
      </c>
      <c r="I32" s="1" t="s">
        <v>217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217</v>
      </c>
      <c r="G33" s="1">
        <v>-28796728</v>
      </c>
      <c r="H33" s="1">
        <v>-219705099</v>
      </c>
      <c r="I33" s="1" t="s">
        <v>217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217</v>
      </c>
      <c r="G34" s="1">
        <v>-29818198</v>
      </c>
      <c r="H34" s="1">
        <v>-217890963</v>
      </c>
      <c r="I34" s="1" t="s">
        <v>217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217</v>
      </c>
      <c r="G35" s="1">
        <v>-31927956</v>
      </c>
      <c r="H35" s="1">
        <v>-222508440</v>
      </c>
      <c r="I35" s="1" t="s">
        <v>217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217</v>
      </c>
      <c r="G36" s="1">
        <v>-28886360</v>
      </c>
      <c r="H36" s="1">
        <v>-225306891</v>
      </c>
      <c r="I36" s="1" t="s">
        <v>217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217</v>
      </c>
      <c r="G37" s="1">
        <v>-31482733</v>
      </c>
      <c r="H37" s="1">
        <v>-224443824</v>
      </c>
      <c r="I37" s="1" t="s">
        <v>217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217</v>
      </c>
      <c r="G38" s="1">
        <v>-28817914</v>
      </c>
      <c r="H38" s="1">
        <v>-253261738</v>
      </c>
      <c r="I38" s="1" t="s">
        <v>217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217</v>
      </c>
      <c r="G39" s="1">
        <v>-49540659</v>
      </c>
      <c r="H39" s="1">
        <v>-273984483</v>
      </c>
      <c r="I39" s="1" t="s">
        <v>217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217</v>
      </c>
      <c r="G40" s="1">
        <v>-32718666</v>
      </c>
      <c r="H40" s="1">
        <v>-282012510</v>
      </c>
      <c r="I40" s="1" t="s">
        <v>217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217</v>
      </c>
      <c r="G41" s="1">
        <v>-60312706</v>
      </c>
      <c r="H41" s="1">
        <v>-280809822</v>
      </c>
      <c r="I41" s="1" t="s">
        <v>217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6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6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218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249</v>
      </c>
      <c r="AL3" t="s">
        <v>250</v>
      </c>
      <c r="AM3" t="s">
        <v>251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11">
        <v>0.015</v>
      </c>
      <c r="Q4" s="11">
        <v>0.097</v>
      </c>
      <c r="R4" s="11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216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6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6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6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6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218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117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217</v>
      </c>
      <c r="G4" s="1">
        <v>-34201876</v>
      </c>
      <c r="H4" s="1">
        <v>-139211842</v>
      </c>
      <c r="I4" s="1" t="s">
        <v>217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293</v>
      </c>
      <c r="N4" s="4">
        <v>43658</v>
      </c>
      <c r="O4" s="5">
        <v>0.798611111111111</v>
      </c>
      <c r="P4" s="11">
        <v>1</v>
      </c>
      <c r="Q4" s="11">
        <v>0.097</v>
      </c>
      <c r="R4" s="11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216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217</v>
      </c>
      <c r="G5" s="1">
        <v>-67290975</v>
      </c>
      <c r="H5" s="1">
        <v>-172300941</v>
      </c>
      <c r="I5" s="1" t="s">
        <v>217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217</v>
      </c>
      <c r="G6" s="1">
        <v>-63455580</v>
      </c>
      <c r="H6" s="1">
        <v>-202667422</v>
      </c>
      <c r="I6" s="1" t="s">
        <v>217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217</v>
      </c>
      <c r="G7" s="1">
        <v>-35416872</v>
      </c>
      <c r="H7" s="1">
        <v>-238084294</v>
      </c>
      <c r="I7" s="1" t="s">
        <v>217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217</v>
      </c>
      <c r="G8" s="1">
        <v>-36673156</v>
      </c>
      <c r="H8" s="1">
        <v>-267534818</v>
      </c>
      <c r="I8" s="1" t="s">
        <v>217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217</v>
      </c>
      <c r="G9" s="1">
        <v>-39267500</v>
      </c>
      <c r="H9" s="1">
        <v>-273658703</v>
      </c>
      <c r="I9" s="1" t="s">
        <v>217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217</v>
      </c>
      <c r="G10" s="1">
        <v>-35527108</v>
      </c>
      <c r="H10" s="1">
        <v>-277100858</v>
      </c>
      <c r="I10" s="1" t="s">
        <v>217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217</v>
      </c>
      <c r="G11" s="1">
        <v>-38719930</v>
      </c>
      <c r="H11" s="1">
        <v>-276039390</v>
      </c>
      <c r="I11" s="1" t="s">
        <v>217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217</v>
      </c>
      <c r="G12" s="1">
        <v>-60928982</v>
      </c>
      <c r="H12" s="1">
        <v>-336968372</v>
      </c>
      <c r="I12" s="1" t="s">
        <v>217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217</v>
      </c>
      <c r="G13" s="1">
        <v>-40239977</v>
      </c>
      <c r="H13" s="1">
        <v>-346841868</v>
      </c>
      <c r="I13" s="1" t="s">
        <v>217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217</v>
      </c>
      <c r="G14" s="1">
        <v>-33937311</v>
      </c>
      <c r="H14" s="1">
        <v>-345362307</v>
      </c>
      <c r="I14" s="1" t="s">
        <v>217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6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6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6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6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6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6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218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80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217</v>
      </c>
      <c r="G4" s="1">
        <v>-20486852</v>
      </c>
      <c r="H4" s="1">
        <v>-64420070</v>
      </c>
      <c r="I4" s="1" t="s">
        <v>217</v>
      </c>
      <c r="J4" s="1">
        <v>4022370000</v>
      </c>
      <c r="K4" s="1">
        <v>10261146</v>
      </c>
      <c r="L4" s="1" t="e">
        <f>F4+G4</f>
        <v>#VALUE!</v>
      </c>
      <c r="M4" s="18" t="s">
        <v>295</v>
      </c>
      <c r="N4" s="4">
        <v>43632</v>
      </c>
      <c r="O4" s="5">
        <v>0.577777777777778</v>
      </c>
      <c r="P4" s="11" t="s">
        <v>291</v>
      </c>
      <c r="Q4" s="11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216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217</v>
      </c>
      <c r="G5" s="1">
        <v>-23586032</v>
      </c>
      <c r="H5" s="1">
        <v>-880061020</v>
      </c>
      <c r="I5" s="1" t="s">
        <v>217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217</v>
      </c>
      <c r="G22" s="1">
        <v>-31913046</v>
      </c>
      <c r="H22" s="1">
        <v>2465916</v>
      </c>
      <c r="I22" s="1" t="s">
        <v>217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217</v>
      </c>
      <c r="G23" s="1">
        <v>-23812845</v>
      </c>
      <c r="H23" s="1">
        <v>-22625928</v>
      </c>
      <c r="I23" s="1" t="s">
        <v>217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217</v>
      </c>
      <c r="G24" s="1">
        <v>-20592762</v>
      </c>
      <c r="H24" s="1">
        <v>-43441603</v>
      </c>
      <c r="I24" s="1" t="s">
        <v>217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217</v>
      </c>
      <c r="G25" s="1">
        <v>-19443293</v>
      </c>
      <c r="H25" s="1">
        <v>-65442028</v>
      </c>
      <c r="I25" s="1" t="s">
        <v>217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217</v>
      </c>
      <c r="G26" s="1">
        <v>-39099477</v>
      </c>
      <c r="H26" s="1">
        <v>-87620830</v>
      </c>
      <c r="I26" s="1" t="s">
        <v>217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217</v>
      </c>
      <c r="G27" s="1">
        <v>-22362702</v>
      </c>
      <c r="H27" s="1">
        <v>-113445734</v>
      </c>
      <c r="I27" s="1" t="s">
        <v>217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217</v>
      </c>
      <c r="G28" s="1">
        <v>-25738765</v>
      </c>
      <c r="H28" s="1">
        <v>-136501773</v>
      </c>
      <c r="I28" s="1" t="s">
        <v>217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217</v>
      </c>
      <c r="G29" s="1">
        <v>-37747255</v>
      </c>
      <c r="H29" s="1">
        <v>-157253156</v>
      </c>
      <c r="I29" s="1" t="s">
        <v>217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217</v>
      </c>
      <c r="G30" s="1">
        <v>-22865206</v>
      </c>
      <c r="H30" s="1">
        <v>-166480247</v>
      </c>
      <c r="I30" s="1" t="s">
        <v>217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217</v>
      </c>
      <c r="G31" s="1">
        <v>-19658257</v>
      </c>
      <c r="H31" s="1">
        <v>-158177063</v>
      </c>
      <c r="I31" s="1" t="s">
        <v>217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217</v>
      </c>
      <c r="G32" s="1">
        <v>-38676922</v>
      </c>
      <c r="H32" s="1">
        <v>-160751562</v>
      </c>
      <c r="I32" s="1" t="s">
        <v>217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217</v>
      </c>
      <c r="G33" s="1">
        <v>-36472447</v>
      </c>
      <c r="H33" s="1">
        <v>-158762051</v>
      </c>
      <c r="I33" s="1" t="s">
        <v>217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217</v>
      </c>
      <c r="G34" s="1">
        <v>-20356371</v>
      </c>
      <c r="H34" s="1">
        <v>-155309264</v>
      </c>
      <c r="I34" s="1" t="s">
        <v>217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217</v>
      </c>
      <c r="G35" s="1">
        <v>-21078448</v>
      </c>
      <c r="H35" s="1">
        <v>-154026853</v>
      </c>
      <c r="I35" s="1" t="s">
        <v>217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217</v>
      </c>
      <c r="G36" s="1">
        <v>-22569832</v>
      </c>
      <c r="H36" s="1">
        <v>-157290941</v>
      </c>
      <c r="I36" s="1" t="s">
        <v>217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217</v>
      </c>
      <c r="G37" s="1">
        <v>-20419732</v>
      </c>
      <c r="H37" s="1">
        <v>-159269162</v>
      </c>
      <c r="I37" s="1" t="s">
        <v>217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217</v>
      </c>
      <c r="G38" s="1">
        <v>-22255105</v>
      </c>
      <c r="H38" s="1">
        <v>-158659061</v>
      </c>
      <c r="I38" s="1" t="s">
        <v>217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217</v>
      </c>
      <c r="G39" s="1">
        <v>-20371348</v>
      </c>
      <c r="H39" s="1">
        <v>-179030409</v>
      </c>
      <c r="I39" s="1" t="s">
        <v>217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217</v>
      </c>
      <c r="G40" s="1">
        <v>-35020231</v>
      </c>
      <c r="H40" s="1">
        <v>-193679292</v>
      </c>
      <c r="I40" s="1" t="s">
        <v>217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217</v>
      </c>
      <c r="G41" s="1">
        <v>-23128785</v>
      </c>
      <c r="H41" s="1">
        <v>-199354295</v>
      </c>
      <c r="I41" s="1" t="s">
        <v>217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217</v>
      </c>
      <c r="G42" s="1">
        <v>-42634978</v>
      </c>
      <c r="H42" s="1">
        <v>-198504117</v>
      </c>
      <c r="I42" s="1" t="s">
        <v>217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6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6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6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6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6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6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218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11">
        <v>0.37</v>
      </c>
      <c r="Q4" s="11">
        <v>0.097</v>
      </c>
      <c r="R4" s="11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216</v>
      </c>
    </row>
    <row r="5" spans="1:30">
      <c r="A5" s="4">
        <v>43691</v>
      </c>
      <c r="B5" s="5">
        <v>0.725694444444444</v>
      </c>
      <c r="C5" s="6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6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6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6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6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6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6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6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6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6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6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6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6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6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218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5"/>
  <sheetViews>
    <sheetView zoomScale="115" zoomScaleNormal="115" workbookViewId="0">
      <pane ySplit="3" topLeftCell="A7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248</v>
      </c>
    </row>
    <row r="2" ht="236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75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-108765908</v>
      </c>
      <c r="H4" s="1">
        <v>-528488050</v>
      </c>
      <c r="I4" s="1" t="s">
        <v>217</v>
      </c>
      <c r="J4" s="1">
        <v>106775000</v>
      </c>
      <c r="K4" s="1">
        <v>54476166</v>
      </c>
      <c r="L4" s="1" t="e">
        <f>F4-G4</f>
        <v>#VALUE!</v>
      </c>
      <c r="M4" s="18" t="s">
        <v>296</v>
      </c>
      <c r="N4" s="4">
        <v>43630</v>
      </c>
      <c r="O4" s="5">
        <v>0.824305555555556</v>
      </c>
      <c r="P4" s="11" t="s">
        <v>291</v>
      </c>
      <c r="Q4" s="11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216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217</v>
      </c>
      <c r="G5" s="1">
        <v>-125219639</v>
      </c>
      <c r="H5" s="1">
        <v>-653707689</v>
      </c>
      <c r="I5" s="1" t="s">
        <v>217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-169429091</v>
      </c>
      <c r="H22" s="1">
        <v>4292485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-126424431</v>
      </c>
      <c r="H23" s="1">
        <v>-142427766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-109328741</v>
      </c>
      <c r="H24" s="1">
        <v>-251497303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-103226109</v>
      </c>
      <c r="H25" s="1">
        <v>-362730221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-207582471</v>
      </c>
      <c r="H26" s="1">
        <v>-484590366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-118725499</v>
      </c>
      <c r="H27" s="1">
        <v>-623009918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-136649306</v>
      </c>
      <c r="H28" s="1">
        <v>-724826134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-200403407</v>
      </c>
      <c r="H29" s="1">
        <v>-834870467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-121393337</v>
      </c>
      <c r="H30" s="1">
        <v>-883857886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-104367371</v>
      </c>
      <c r="H31" s="1">
        <v>-839775571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-205339090</v>
      </c>
      <c r="H32" s="1">
        <v>-853443804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-193635344</v>
      </c>
      <c r="H33" s="1">
        <v>-842881320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-108073720</v>
      </c>
      <c r="H34" s="1">
        <v>-824550181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-111907284</v>
      </c>
      <c r="H35" s="1">
        <v>-817741752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-119825172</v>
      </c>
      <c r="H36" s="1">
        <v>-835071076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-108410105</v>
      </c>
      <c r="H37" s="1">
        <v>-845573622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-118154256</v>
      </c>
      <c r="H38" s="1">
        <v>-842334541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-226307485</v>
      </c>
      <c r="H39" s="1">
        <v>-950487770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-185925403</v>
      </c>
      <c r="H40" s="1">
        <v>-1028259944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-122791474</v>
      </c>
      <c r="H41" s="1">
        <v>-1058387793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217</v>
      </c>
      <c r="G42" s="1">
        <v>-226351521</v>
      </c>
      <c r="H42" s="1">
        <v>-1053874120</v>
      </c>
      <c r="I42" s="1" t="s">
        <v>217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6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6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6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6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6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6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6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6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6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6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6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6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6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6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>F73+G73</f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24:27">
      <c r="X74" s="7">
        <v>43704</v>
      </c>
      <c r="Y74">
        <v>-125069105</v>
      </c>
      <c r="Z74">
        <v>13746315</v>
      </c>
      <c r="AA74">
        <v>76624812</v>
      </c>
    </row>
    <row r="75" spans="24:27">
      <c r="X75" t="s">
        <v>218</v>
      </c>
      <c r="Y75">
        <v>-11112692649</v>
      </c>
      <c r="Z75" t="e">
        <v>#VALUE!</v>
      </c>
      <c r="AA75">
        <v>-16711071805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4"/>
  <sheetViews>
    <sheetView zoomScale="115" zoomScaleNormal="115" workbookViewId="0">
      <pane ySplit="3" topLeftCell="A67" activePane="bottomLeft" state="frozen"/>
      <selection/>
      <selection pane="bottomLeft" activeCell="A72" sqref="A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248</v>
      </c>
    </row>
    <row r="2" ht="21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-125219639</v>
      </c>
      <c r="H4" s="1">
        <v>-547074809</v>
      </c>
      <c r="I4" s="1" t="s">
        <v>217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297</v>
      </c>
      <c r="N4" s="4">
        <v>43630</v>
      </c>
      <c r="O4" s="5">
        <v>0.844444444444444</v>
      </c>
      <c r="P4" s="11" t="s">
        <v>291</v>
      </c>
      <c r="Q4" s="11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216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-169429091</v>
      </c>
      <c r="H21" s="1">
        <v>-24784963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-126424431</v>
      </c>
      <c r="H22" s="1">
        <v>-158242787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-109328741</v>
      </c>
      <c r="H23" s="1">
        <v>-266123643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-103226109</v>
      </c>
      <c r="H24" s="1">
        <v>-374562068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-207582471</v>
      </c>
      <c r="H25" s="1">
        <v>-483157640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-118725499</v>
      </c>
      <c r="H26" s="1">
        <v>-601681588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-136649306</v>
      </c>
      <c r="H27" s="1">
        <v>-726339265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-200403407</v>
      </c>
      <c r="H28" s="1">
        <v>-834870467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-121393337</v>
      </c>
      <c r="H29" s="1">
        <v>-883857886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-104367371</v>
      </c>
      <c r="H30" s="1">
        <v>-839775571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-205339090</v>
      </c>
      <c r="H31" s="1">
        <v>-853443804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-193635344</v>
      </c>
      <c r="H32" s="1">
        <v>-842881320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-108073720</v>
      </c>
      <c r="H33" s="1">
        <v>-824550181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-111907284</v>
      </c>
      <c r="H34" s="1">
        <v>-817741752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-119825172</v>
      </c>
      <c r="H35" s="1">
        <v>-835071076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-108410105</v>
      </c>
      <c r="H36" s="1">
        <v>-845573622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-118154256</v>
      </c>
      <c r="H37" s="1">
        <v>-842334541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-108153229</v>
      </c>
      <c r="H38" s="1">
        <v>-950487770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-185925403</v>
      </c>
      <c r="H39" s="1">
        <v>-1028259944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-122792698</v>
      </c>
      <c r="H40" s="1">
        <v>-1058389017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-226352745</v>
      </c>
      <c r="H41" s="1">
        <v>-1053875344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6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6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6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6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6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6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6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6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6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6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72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6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6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6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6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23:26">
      <c r="W73" s="7">
        <v>43704</v>
      </c>
      <c r="X73">
        <v>-125069105</v>
      </c>
      <c r="Y73">
        <v>1156088</v>
      </c>
      <c r="Z73">
        <v>88438268</v>
      </c>
    </row>
    <row r="74" spans="23:26">
      <c r="W74" t="s">
        <v>218</v>
      </c>
      <c r="X74">
        <v>-10885777403</v>
      </c>
      <c r="Y74" t="e">
        <v>#VALUE!</v>
      </c>
      <c r="Z74">
        <v>-15507260026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2"/>
  <sheetViews>
    <sheetView zoomScale="130" zoomScaleNormal="130" workbookViewId="0">
      <pane ySplit="3" topLeftCell="A64" activePane="bottomLeft" state="frozen"/>
      <selection/>
      <selection pane="bottomLeft" activeCell="A68" sqref="A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248</v>
      </c>
    </row>
    <row r="2" ht="18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296</v>
      </c>
      <c r="N4" s="4">
        <v>43630</v>
      </c>
      <c r="O4" s="5">
        <v>0.824305555555556</v>
      </c>
      <c r="P4" t="s">
        <v>259</v>
      </c>
      <c r="Q4" s="11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216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259</v>
      </c>
      <c r="Q5" s="11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217</v>
      </c>
      <c r="G19" s="1">
        <v>-169429091</v>
      </c>
      <c r="H19" s="1">
        <v>-13639108</v>
      </c>
      <c r="I19" s="1" t="s">
        <v>217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217</v>
      </c>
      <c r="G20" s="1">
        <v>-126424431</v>
      </c>
      <c r="H20" s="1">
        <v>-148899297</v>
      </c>
      <c r="I20" s="1" t="s">
        <v>217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-109328741</v>
      </c>
      <c r="H21" s="1">
        <v>-259712811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-103226109</v>
      </c>
      <c r="H22" s="1">
        <v>-375073965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-207582471</v>
      </c>
      <c r="H23" s="1">
        <v>-486035883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-118725499</v>
      </c>
      <c r="H24" s="1">
        <v>-606617170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-136649306</v>
      </c>
      <c r="H25" s="1">
        <v>-724306713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-200403407</v>
      </c>
      <c r="H26" s="1">
        <v>-834870467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-121393337</v>
      </c>
      <c r="H27" s="1">
        <v>-883857886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-104367371</v>
      </c>
      <c r="H28" s="1">
        <v>-839775571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-205339090</v>
      </c>
      <c r="H29" s="1">
        <v>-853443804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-193635344</v>
      </c>
      <c r="H30" s="1">
        <v>-842881320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-108074943</v>
      </c>
      <c r="H31" s="1">
        <v>-824551404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-111908507</v>
      </c>
      <c r="H32" s="1">
        <v>-817742975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-119825172</v>
      </c>
      <c r="H33" s="1">
        <v>-835072299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-108411328</v>
      </c>
      <c r="H34" s="1">
        <v>-845576068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-118154256</v>
      </c>
      <c r="H35" s="1">
        <v>-842336987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-108153229</v>
      </c>
      <c r="H36" s="1">
        <v>-950490216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-185925403</v>
      </c>
      <c r="H37" s="1">
        <v>-1028262390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-122792698</v>
      </c>
      <c r="H38" s="1">
        <v>-1058391463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-226352745</v>
      </c>
      <c r="H39" s="1">
        <v>-1053876567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6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6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6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6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6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6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6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6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6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6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6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6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70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6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6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23:26">
      <c r="W71" s="7">
        <v>43704</v>
      </c>
      <c r="X71">
        <v>-125069105</v>
      </c>
      <c r="Y71">
        <v>6919631</v>
      </c>
      <c r="Z71">
        <v>95693173</v>
      </c>
    </row>
    <row r="72" spans="23:26">
      <c r="W72" t="s">
        <v>218</v>
      </c>
      <c r="X72">
        <v>-10552124039</v>
      </c>
      <c r="Y72" t="e">
        <v>#VALUE!</v>
      </c>
      <c r="Z72">
        <v>-14091277863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2"/>
  <sheetViews>
    <sheetView zoomScale="130" zoomScaleNormal="130" workbookViewId="0">
      <pane ySplit="3" topLeftCell="A66" activePane="bottomLeft" state="frozen"/>
      <selection/>
      <selection pane="bottomLeft" activeCell="A72" sqref="A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248</v>
      </c>
    </row>
    <row r="2" ht="174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298</v>
      </c>
      <c r="N4" s="4">
        <v>43634</v>
      </c>
      <c r="O4" s="5">
        <v>0.817361111111111</v>
      </c>
      <c r="P4" s="11" t="s">
        <v>291</v>
      </c>
      <c r="Q4" s="11">
        <v>0.098</v>
      </c>
      <c r="R4" s="11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216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-65550651</v>
      </c>
      <c r="H20" s="1">
        <v>-14542274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-48912519</v>
      </c>
      <c r="H21" s="1">
        <v>-64599777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-42298345</v>
      </c>
      <c r="H22" s="1">
        <v>-107525110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-39937289</v>
      </c>
      <c r="H23" s="1">
        <v>-147961874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-80311863</v>
      </c>
      <c r="H24" s="1">
        <v>-192786793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-45933867</v>
      </c>
      <c r="H25" s="1">
        <v>-237672217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-52868434</v>
      </c>
      <c r="H26" s="1">
        <v>-284161084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-77534345</v>
      </c>
      <c r="H27" s="1">
        <v>-323004163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-46966032</v>
      </c>
      <c r="H28" s="1">
        <v>-341956971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-40378834</v>
      </c>
      <c r="H29" s="1">
        <v>-324901905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-79443919</v>
      </c>
      <c r="H30" s="1">
        <v>-330190026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-74915840</v>
      </c>
      <c r="H31" s="1">
        <v>-326103492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-41812787</v>
      </c>
      <c r="H32" s="1">
        <v>-319011333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-43295960</v>
      </c>
      <c r="H33" s="1">
        <v>-316377212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-46359323</v>
      </c>
      <c r="H34" s="1">
        <v>-323081778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-41942932</v>
      </c>
      <c r="H35" s="1">
        <v>-327145122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-45712860</v>
      </c>
      <c r="H36" s="1">
        <v>-325891950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-41843549</v>
      </c>
      <c r="H37" s="1">
        <v>-367735499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217</v>
      </c>
      <c r="G38" s="1">
        <v>-71932931</v>
      </c>
      <c r="H38" s="1">
        <v>-397824881</v>
      </c>
      <c r="I38" s="1" t="s">
        <v>217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217</v>
      </c>
      <c r="G39" s="1">
        <v>-47506960</v>
      </c>
      <c r="H39" s="1">
        <v>-409481086</v>
      </c>
      <c r="I39" s="1" t="s">
        <v>217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217</v>
      </c>
      <c r="G40" s="1">
        <v>-87573447</v>
      </c>
      <c r="H40" s="1">
        <v>-447734786</v>
      </c>
      <c r="I40" s="1" t="s">
        <v>217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6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6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6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6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6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6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6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6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6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6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6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6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6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6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>F71+G71</f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24:27">
      <c r="X72" t="s">
        <v>218</v>
      </c>
      <c r="Y72">
        <v>-4162704317</v>
      </c>
      <c r="Z72" t="e">
        <v>#VALUE!</v>
      </c>
      <c r="AA72">
        <v>-4003587095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9"/>
  <sheetViews>
    <sheetView zoomScale="115" zoomScaleNormal="115" workbookViewId="0">
      <pane ySplit="3" topLeftCell="A64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11" t="s">
        <v>291</v>
      </c>
      <c r="Q4" s="11">
        <v>0.098</v>
      </c>
      <c r="R4" s="11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216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217</v>
      </c>
      <c r="G17" s="1">
        <v>-65550651</v>
      </c>
      <c r="H17" s="1">
        <v>-1323319</v>
      </c>
      <c r="I17" s="1" t="s">
        <v>217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217</v>
      </c>
      <c r="G18" s="1">
        <v>-48912519</v>
      </c>
      <c r="H18" s="1">
        <v>-56431922</v>
      </c>
      <c r="I18" s="1" t="s">
        <v>217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217</v>
      </c>
      <c r="G19" s="1">
        <v>-42298345</v>
      </c>
      <c r="H19" s="1">
        <v>-100912980</v>
      </c>
      <c r="I19" s="1" t="s">
        <v>217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-39937289</v>
      </c>
      <c r="H20" s="1">
        <v>-144776843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-80311863</v>
      </c>
      <c r="H21" s="1">
        <v>-185355240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-45933867</v>
      </c>
      <c r="H22" s="1">
        <v>-235123457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-52868434</v>
      </c>
      <c r="H23" s="1">
        <v>-279677316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-77534345</v>
      </c>
      <c r="H24" s="1">
        <v>-323004163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-46966032</v>
      </c>
      <c r="H25" s="1">
        <v>-341956971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-40378834</v>
      </c>
      <c r="H26" s="1">
        <v>-324901905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-79443919</v>
      </c>
      <c r="H27" s="1">
        <v>-330190026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-74915840</v>
      </c>
      <c r="H28" s="1">
        <v>-326103492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-41812787</v>
      </c>
      <c r="H29" s="1">
        <v>-319011333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-43295960</v>
      </c>
      <c r="H30" s="1">
        <v>-316377212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-46359323</v>
      </c>
      <c r="H31" s="1">
        <v>-323081778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-41942932</v>
      </c>
      <c r="H32" s="1">
        <v>-327145122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-45712860</v>
      </c>
      <c r="H33" s="1">
        <v>-325891950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-41843549</v>
      </c>
      <c r="H34" s="1">
        <v>-367735499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-71932931</v>
      </c>
      <c r="H35" s="1">
        <v>-397824881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-47507433</v>
      </c>
      <c r="H36" s="1">
        <v>-409481559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-87573920</v>
      </c>
      <c r="H37" s="1">
        <v>-407735259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6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6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6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6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6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6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6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6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6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6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6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6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6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24:27">
      <c r="X68" s="7">
        <v>43704</v>
      </c>
      <c r="Y68">
        <v>-48388156</v>
      </c>
      <c r="Z68">
        <v>4610754</v>
      </c>
      <c r="AA68">
        <v>34537089</v>
      </c>
    </row>
    <row r="69" spans="24:27">
      <c r="X69" t="s">
        <v>218</v>
      </c>
      <c r="Y69">
        <v>-3888323445</v>
      </c>
      <c r="Z69" t="e">
        <v>#VALUE!</v>
      </c>
      <c r="AA69">
        <v>-4125511586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8"/>
  <sheetViews>
    <sheetView zoomScale="115" zoomScaleNormal="115" workbookViewId="0">
      <pane ySplit="3" topLeftCell="A62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248</v>
      </c>
    </row>
    <row r="2" ht="226" customHeight="1"/>
    <row r="3" ht="54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299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6" si="0">F4+G4</f>
        <v>662528578</v>
      </c>
      <c r="M4" s="18" t="s">
        <v>300</v>
      </c>
      <c r="N4" s="4">
        <v>43637</v>
      </c>
      <c r="O4" s="5">
        <v>0.0680555555555555</v>
      </c>
      <c r="P4" s="11">
        <v>1</v>
      </c>
      <c r="Q4" s="11">
        <v>0.098</v>
      </c>
      <c r="R4" s="11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216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217</v>
      </c>
      <c r="G15" s="1">
        <v>-198734428</v>
      </c>
      <c r="H15" s="1">
        <v>-20796397</v>
      </c>
      <c r="I15" s="1" t="s">
        <v>217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217</v>
      </c>
      <c r="G16" s="1">
        <v>-148291457</v>
      </c>
      <c r="H16" s="1">
        <v>-178556785</v>
      </c>
      <c r="I16" s="1" t="s">
        <v>217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217</v>
      </c>
      <c r="G17" s="1">
        <v>-128238808</v>
      </c>
      <c r="H17" s="1">
        <v>-304363801</v>
      </c>
      <c r="I17" s="1" t="s">
        <v>217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217</v>
      </c>
      <c r="G18" s="1">
        <v>-121079199</v>
      </c>
      <c r="H18" s="1">
        <v>-438952056</v>
      </c>
      <c r="I18" s="1" t="s">
        <v>217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217</v>
      </c>
      <c r="G19" s="1">
        <v>-243485580</v>
      </c>
      <c r="H19" s="1">
        <v>-561489458</v>
      </c>
      <c r="I19" s="1" t="s">
        <v>217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217</v>
      </c>
      <c r="G20" s="1">
        <v>-139260878</v>
      </c>
      <c r="H20" s="1">
        <v>-712978456</v>
      </c>
      <c r="I20" s="1" t="s">
        <v>217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217</v>
      </c>
      <c r="G21" s="1">
        <v>-160284881</v>
      </c>
      <c r="H21" s="1">
        <v>-859956364</v>
      </c>
      <c r="I21" s="1" t="s">
        <v>217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217</v>
      </c>
      <c r="G22" s="1">
        <v>-235066222</v>
      </c>
      <c r="H22" s="1">
        <v>-979272468</v>
      </c>
      <c r="I22" s="1" t="s">
        <v>217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217</v>
      </c>
      <c r="G23" s="1">
        <v>-142390159</v>
      </c>
      <c r="H23" s="1">
        <v>-1036733104</v>
      </c>
      <c r="I23" s="1" t="s">
        <v>217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217</v>
      </c>
      <c r="G24" s="1">
        <v>-122419294</v>
      </c>
      <c r="H24" s="1">
        <v>-987026083</v>
      </c>
      <c r="I24" s="1" t="s">
        <v>217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217</v>
      </c>
      <c r="G25" s="1">
        <v>-240855606</v>
      </c>
      <c r="H25" s="1">
        <v>-1001058445</v>
      </c>
      <c r="I25" s="1" t="s">
        <v>217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217</v>
      </c>
      <c r="G26" s="1">
        <v>-227127519</v>
      </c>
      <c r="H26" s="1">
        <v>-988670453</v>
      </c>
      <c r="I26" s="1" t="s">
        <v>217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217</v>
      </c>
      <c r="G27" s="1">
        <v>-126766712</v>
      </c>
      <c r="H27" s="1">
        <v>-967168665</v>
      </c>
      <c r="I27" s="1" t="s">
        <v>217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217</v>
      </c>
      <c r="G28" s="1">
        <v>-131263349</v>
      </c>
      <c r="H28" s="1">
        <v>-959182614</v>
      </c>
      <c r="I28" s="1" t="s">
        <v>217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217</v>
      </c>
      <c r="G29" s="1">
        <v>-140550756</v>
      </c>
      <c r="H29" s="1">
        <v>-979509307</v>
      </c>
      <c r="I29" s="1" t="s">
        <v>217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217</v>
      </c>
      <c r="G30" s="1">
        <v>-127161281</v>
      </c>
      <c r="H30" s="1">
        <v>-991828429</v>
      </c>
      <c r="I30" s="1" t="s">
        <v>217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217</v>
      </c>
      <c r="G31" s="1">
        <v>-138590831</v>
      </c>
      <c r="H31" s="1">
        <v>-988029101</v>
      </c>
      <c r="I31" s="1" t="s">
        <v>217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217</v>
      </c>
      <c r="G32" s="1">
        <v>-126859974</v>
      </c>
      <c r="H32" s="1">
        <v>-1114889075</v>
      </c>
      <c r="I32" s="1" t="s">
        <v>217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217</v>
      </c>
      <c r="G33" s="1">
        <v>-218084028</v>
      </c>
      <c r="H33" s="1">
        <v>-1206113129</v>
      </c>
      <c r="I33" s="1" t="s">
        <v>217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217</v>
      </c>
      <c r="G34" s="1">
        <v>-144030126</v>
      </c>
      <c r="H34" s="1">
        <v>-1241452048</v>
      </c>
      <c r="I34" s="1" t="s">
        <v>217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217</v>
      </c>
      <c r="G35" s="1">
        <v>-265502458</v>
      </c>
      <c r="H35" s="1">
        <v>-1236157668</v>
      </c>
      <c r="I35" s="1" t="s">
        <v>217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6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6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6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6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6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6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6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6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6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6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6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6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6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6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26:29">
      <c r="Z67" s="7">
        <v>43704</v>
      </c>
      <c r="AA67">
        <v>-146700273</v>
      </c>
      <c r="AB67">
        <v>7287514</v>
      </c>
      <c r="AC67">
        <v>88058054</v>
      </c>
    </row>
    <row r="68" spans="26:29">
      <c r="Z68" t="s">
        <v>218</v>
      </c>
      <c r="AA68">
        <v>-11269410990</v>
      </c>
      <c r="AB68" t="e">
        <v>#VALUE!</v>
      </c>
      <c r="AC68">
        <v>-15608520986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8"/>
  <sheetViews>
    <sheetView zoomScale="115" zoomScaleNormal="115" workbookViewId="0">
      <pane ySplit="3" topLeftCell="A61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248</v>
      </c>
    </row>
    <row r="2" ht="217" customHeight="1"/>
    <row r="3" ht="40.5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6" si="0">F4+G4</f>
        <v>333539108</v>
      </c>
      <c r="M4" s="18" t="s">
        <v>301</v>
      </c>
      <c r="N4" s="4">
        <v>43637</v>
      </c>
      <c r="O4" s="5">
        <v>0.770138888888889</v>
      </c>
      <c r="P4" s="11">
        <v>0.094</v>
      </c>
      <c r="Q4" s="11">
        <v>0.098</v>
      </c>
      <c r="R4" s="11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216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217</v>
      </c>
      <c r="G15" s="1">
        <v>-132266516</v>
      </c>
      <c r="H15" s="1">
        <v>5132675</v>
      </c>
      <c r="I15" s="1" t="s">
        <v>217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217</v>
      </c>
      <c r="G16" s="1">
        <v>-98694497</v>
      </c>
      <c r="H16" s="1">
        <v>-103188562</v>
      </c>
      <c r="I16" s="1" t="s">
        <v>217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217</v>
      </c>
      <c r="G17" s="1">
        <v>-85348576</v>
      </c>
      <c r="H17" s="1">
        <v>-188264918</v>
      </c>
      <c r="I17" s="1" t="s">
        <v>217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217</v>
      </c>
      <c r="G18" s="1">
        <v>-80584495</v>
      </c>
      <c r="H18" s="1">
        <v>-273335362</v>
      </c>
      <c r="I18" s="1" t="s">
        <v>217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217</v>
      </c>
      <c r="G19" s="1">
        <v>-162051334</v>
      </c>
      <c r="H19" s="1">
        <v>-360391583</v>
      </c>
      <c r="I19" s="1" t="s">
        <v>217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217</v>
      </c>
      <c r="G20" s="1">
        <v>-92684249</v>
      </c>
      <c r="H20" s="1">
        <v>-464831167</v>
      </c>
      <c r="I20" s="1" t="s">
        <v>217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217</v>
      </c>
      <c r="G21" s="1">
        <v>-106676649</v>
      </c>
      <c r="H21" s="1">
        <v>-561595827</v>
      </c>
      <c r="I21" s="1" t="s">
        <v>217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217</v>
      </c>
      <c r="G22" s="1">
        <v>-156446926</v>
      </c>
      <c r="H22" s="1">
        <v>-651749987</v>
      </c>
      <c r="I22" s="1" t="s">
        <v>217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217</v>
      </c>
      <c r="G23" s="1">
        <v>-94766923</v>
      </c>
      <c r="H23" s="1">
        <v>-689992505</v>
      </c>
      <c r="I23" s="1" t="s">
        <v>217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217</v>
      </c>
      <c r="G24" s="1">
        <v>-81475433</v>
      </c>
      <c r="H24" s="1">
        <v>-655579205</v>
      </c>
      <c r="I24" s="1" t="s">
        <v>217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217</v>
      </c>
      <c r="G25" s="1">
        <v>-160300016</v>
      </c>
      <c r="H25" s="1">
        <v>-666249448</v>
      </c>
      <c r="I25" s="1" t="s">
        <v>217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217</v>
      </c>
      <c r="G26" s="1">
        <v>-151163369</v>
      </c>
      <c r="H26" s="1">
        <v>-658003739</v>
      </c>
      <c r="I26" s="1" t="s">
        <v>217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217</v>
      </c>
      <c r="G27" s="1">
        <v>-84368831</v>
      </c>
      <c r="H27" s="1">
        <v>-643693351</v>
      </c>
      <c r="I27" s="1" t="s">
        <v>217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217</v>
      </c>
      <c r="G28" s="1">
        <v>-87361541</v>
      </c>
      <c r="H28" s="1">
        <v>-638378283</v>
      </c>
      <c r="I28" s="1" t="s">
        <v>217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217</v>
      </c>
      <c r="G29" s="1">
        <v>-93542720</v>
      </c>
      <c r="H29" s="1">
        <v>-651906593</v>
      </c>
      <c r="I29" s="1" t="s">
        <v>217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217</v>
      </c>
      <c r="G30" s="1">
        <v>-84631434</v>
      </c>
      <c r="H30" s="1">
        <v>-660105511</v>
      </c>
      <c r="I30" s="1" t="s">
        <v>217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217</v>
      </c>
      <c r="G31" s="1">
        <v>-92238303</v>
      </c>
      <c r="H31" s="1">
        <v>-657576891</v>
      </c>
      <c r="I31" s="1" t="s">
        <v>217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217</v>
      </c>
      <c r="G32" s="1">
        <v>-84430901</v>
      </c>
      <c r="H32" s="1">
        <v>-742007792</v>
      </c>
      <c r="I32" s="1" t="s">
        <v>217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217</v>
      </c>
      <c r="G33" s="1">
        <v>-145144527</v>
      </c>
      <c r="H33" s="1">
        <v>-802721418</v>
      </c>
      <c r="I33" s="1" t="s">
        <v>217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217</v>
      </c>
      <c r="G34" s="1">
        <v>-95858394</v>
      </c>
      <c r="H34" s="1">
        <v>-826241026</v>
      </c>
      <c r="I34" s="1" t="s">
        <v>217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217</v>
      </c>
      <c r="G35" s="1">
        <v>-80845188</v>
      </c>
      <c r="H35" s="1">
        <v>-822717383</v>
      </c>
      <c r="I35" s="1" t="s">
        <v>217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6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6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6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6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6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6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6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6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6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6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6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6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6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6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26:29">
      <c r="Z67" s="7">
        <v>43704</v>
      </c>
      <c r="AA67">
        <v>-97636449</v>
      </c>
      <c r="AB67">
        <v>17153871</v>
      </c>
      <c r="AC67">
        <v>67026945</v>
      </c>
    </row>
    <row r="68" spans="26:29">
      <c r="Z68" t="s">
        <v>218</v>
      </c>
      <c r="AA68">
        <v>-7348662903</v>
      </c>
      <c r="AB68" t="e">
        <v>#VALUE!</v>
      </c>
      <c r="AC68">
        <v>-9979743305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0"/>
  <sheetViews>
    <sheetView zoomScale="115" zoomScaleNormal="115" workbookViewId="0">
      <pane ySplit="3" topLeftCell="A45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302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217</v>
      </c>
      <c r="G4" s="1">
        <v>-116233976</v>
      </c>
      <c r="H4" s="1">
        <v>-298588781</v>
      </c>
      <c r="I4" s="1" t="s">
        <v>217</v>
      </c>
      <c r="J4" s="1">
        <v>105686000</v>
      </c>
      <c r="K4" s="1">
        <v>47394796</v>
      </c>
      <c r="L4" s="1" t="e">
        <f t="shared" ref="L4:L48" si="0">F4+G4</f>
        <v>#VALUE!</v>
      </c>
      <c r="M4" s="18"/>
      <c r="N4" s="4">
        <v>43655</v>
      </c>
      <c r="O4" s="5">
        <v>0.809722222222222</v>
      </c>
      <c r="P4" s="11">
        <v>0.58</v>
      </c>
      <c r="Q4" s="11">
        <v>0.097</v>
      </c>
      <c r="R4" s="11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216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217</v>
      </c>
      <c r="G5" s="1">
        <v>-70408135</v>
      </c>
      <c r="H5" s="1">
        <v>-368996916</v>
      </c>
      <c r="I5" s="1" t="s">
        <v>217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217</v>
      </c>
      <c r="G6" s="1">
        <v>-60533075</v>
      </c>
      <c r="H6" s="1">
        <v>-429529991</v>
      </c>
      <c r="I6" s="1" t="s">
        <v>217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217</v>
      </c>
      <c r="G7" s="1">
        <v>-119096672</v>
      </c>
      <c r="H7" s="1">
        <v>-488093588</v>
      </c>
      <c r="I7" s="1" t="s">
        <v>217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217</v>
      </c>
      <c r="G8" s="1">
        <v>-112308499</v>
      </c>
      <c r="H8" s="1">
        <v>-488871163</v>
      </c>
      <c r="I8" s="1" t="s">
        <v>217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217</v>
      </c>
      <c r="G9" s="1">
        <v>-62682757</v>
      </c>
      <c r="H9" s="1">
        <v>-478239102</v>
      </c>
      <c r="I9" s="1" t="s">
        <v>217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217</v>
      </c>
      <c r="G10" s="1">
        <v>-64906224</v>
      </c>
      <c r="H10" s="1">
        <v>-474290214</v>
      </c>
      <c r="I10" s="1" t="s">
        <v>217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217</v>
      </c>
      <c r="G11" s="1">
        <v>-69498599</v>
      </c>
      <c r="H11" s="1">
        <v>-484341221</v>
      </c>
      <c r="I11" s="1" t="s">
        <v>217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217</v>
      </c>
      <c r="G12" s="1">
        <v>-62877861</v>
      </c>
      <c r="H12" s="1">
        <v>-490432698</v>
      </c>
      <c r="I12" s="1" t="s">
        <v>217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217</v>
      </c>
      <c r="G13" s="1">
        <v>-68529469</v>
      </c>
      <c r="H13" s="1">
        <v>-488554032</v>
      </c>
      <c r="I13" s="1" t="s">
        <v>217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217</v>
      </c>
      <c r="G14" s="1">
        <v>-62728873</v>
      </c>
      <c r="H14" s="1">
        <v>-551282905</v>
      </c>
      <c r="I14" s="1" t="s">
        <v>217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217</v>
      </c>
      <c r="G15" s="1">
        <v>-107836734</v>
      </c>
      <c r="H15" s="1">
        <v>-596390766</v>
      </c>
      <c r="I15" s="1" t="s">
        <v>217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217</v>
      </c>
      <c r="G16" s="1">
        <v>-71219055</v>
      </c>
      <c r="H16" s="1">
        <v>-613864919</v>
      </c>
      <c r="I16" s="1" t="s">
        <v>217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217</v>
      </c>
      <c r="G17" s="1">
        <v>-60064827</v>
      </c>
      <c r="H17" s="1">
        <v>-611246989</v>
      </c>
      <c r="I17" s="1" t="s">
        <v>217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6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6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6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6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6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6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6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6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6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6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6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6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6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6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27:30">
      <c r="AA49" s="7">
        <v>43704</v>
      </c>
      <c r="AB49">
        <v>-72540081</v>
      </c>
      <c r="AC49">
        <v>1138654</v>
      </c>
      <c r="AD49">
        <v>21599771</v>
      </c>
    </row>
    <row r="50" spans="27:30">
      <c r="AA50" t="s">
        <v>218</v>
      </c>
      <c r="AB50">
        <v>-3881496658</v>
      </c>
      <c r="AC50" t="e">
        <v>#VALUE!</v>
      </c>
      <c r="AD50">
        <v>-6277186331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8"/>
  <sheetViews>
    <sheetView workbookViewId="0">
      <pane ySplit="3" topLeftCell="A40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217</v>
      </c>
      <c r="G4" s="1">
        <v>-109585443</v>
      </c>
      <c r="H4" s="1">
        <v>-552535554</v>
      </c>
      <c r="I4" s="1" t="s">
        <v>217</v>
      </c>
      <c r="J4" s="1">
        <v>110970000</v>
      </c>
      <c r="K4" s="1">
        <v>85801874</v>
      </c>
      <c r="L4" s="1" t="e">
        <f>F4+G4</f>
        <v>#VALUE!</v>
      </c>
      <c r="M4" s="18" t="s">
        <v>304</v>
      </c>
      <c r="N4" s="4">
        <v>43657</v>
      </c>
      <c r="O4" s="5">
        <v>0.845833333333333</v>
      </c>
      <c r="P4" s="11">
        <v>1</v>
      </c>
      <c r="Q4" s="11">
        <v>0.097</v>
      </c>
      <c r="R4" s="11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216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217</v>
      </c>
      <c r="G5" s="1">
        <v>-215605461</v>
      </c>
      <c r="H5" s="1">
        <v>-658555572</v>
      </c>
      <c r="I5" s="1" t="s">
        <v>217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217</v>
      </c>
      <c r="G6" s="1">
        <v>-203316561</v>
      </c>
      <c r="H6" s="1">
        <v>-755852115</v>
      </c>
      <c r="I6" s="1" t="s">
        <v>217</v>
      </c>
      <c r="J6" s="1">
        <v>110970000</v>
      </c>
      <c r="K6" s="1">
        <v>85801874</v>
      </c>
      <c r="L6" s="1" t="e">
        <f t="shared" ref="L6:L46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217</v>
      </c>
      <c r="G7" s="1">
        <v>-113477099</v>
      </c>
      <c r="H7" s="1">
        <v>-869329214</v>
      </c>
      <c r="I7" s="1" t="s">
        <v>217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217</v>
      </c>
      <c r="G8" s="1">
        <v>-117502330</v>
      </c>
      <c r="H8" s="1">
        <v>-858626517</v>
      </c>
      <c r="I8" s="1" t="s">
        <v>217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217</v>
      </c>
      <c r="G9" s="1">
        <v>-125816090</v>
      </c>
      <c r="H9" s="1">
        <v>-876822257</v>
      </c>
      <c r="I9" s="1" t="s">
        <v>217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217</v>
      </c>
      <c r="G10" s="1">
        <v>-113830303</v>
      </c>
      <c r="H10" s="1">
        <v>-887849901</v>
      </c>
      <c r="I10" s="1" t="s">
        <v>217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217</v>
      </c>
      <c r="G11" s="1">
        <v>-124061634</v>
      </c>
      <c r="H11" s="1">
        <v>-884448876</v>
      </c>
      <c r="I11" s="1" t="s">
        <v>217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217</v>
      </c>
      <c r="G12" s="1">
        <v>-113560584</v>
      </c>
      <c r="H12" s="1">
        <v>-998009460</v>
      </c>
      <c r="I12" s="1" t="s">
        <v>217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217</v>
      </c>
      <c r="G13" s="1">
        <v>-195221146</v>
      </c>
      <c r="H13" s="1">
        <v>-1079670022</v>
      </c>
      <c r="I13" s="1" t="s">
        <v>217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217</v>
      </c>
      <c r="G14" s="1">
        <v>-128931984</v>
      </c>
      <c r="H14" s="1">
        <v>-1111305463</v>
      </c>
      <c r="I14" s="1" t="s">
        <v>217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217</v>
      </c>
      <c r="G15" s="1">
        <v>-108737756</v>
      </c>
      <c r="H15" s="1">
        <v>-1106566120</v>
      </c>
      <c r="I15" s="1" t="s">
        <v>217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6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6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6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6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6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6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6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6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6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6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6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6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6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6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27:30">
      <c r="AA47" s="7">
        <v>43704</v>
      </c>
      <c r="AB47">
        <v>-131322205</v>
      </c>
      <c r="AC47">
        <v>4792050</v>
      </c>
      <c r="AD47">
        <v>79348704</v>
      </c>
    </row>
    <row r="48" spans="27:30">
      <c r="AA48" t="s">
        <v>218</v>
      </c>
      <c r="AB48">
        <v>-6689405335</v>
      </c>
      <c r="AC48" t="e">
        <v>#VALUE!</v>
      </c>
      <c r="AD48">
        <v>-10836331814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3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217</v>
      </c>
      <c r="G4" s="1">
        <v>-104367371</v>
      </c>
      <c r="H4" s="1">
        <v>-525933411</v>
      </c>
      <c r="I4" s="1" t="s">
        <v>217</v>
      </c>
      <c r="J4" s="1">
        <v>105686000</v>
      </c>
      <c r="K4" s="1">
        <v>81715165</v>
      </c>
      <c r="L4" s="1" t="e">
        <f t="shared" ref="L4:L46" si="0">F4+G4</f>
        <v>#VALUE!</v>
      </c>
      <c r="M4" s="18" t="s">
        <v>306</v>
      </c>
      <c r="N4" s="4">
        <v>43657</v>
      </c>
      <c r="O4" s="5">
        <v>0.846527777777778</v>
      </c>
      <c r="P4" s="11">
        <v>1</v>
      </c>
      <c r="Q4" s="11">
        <v>0.097</v>
      </c>
      <c r="R4" s="11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216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217</v>
      </c>
      <c r="G5" s="1">
        <v>-205339090</v>
      </c>
      <c r="H5" s="1">
        <v>-626905130</v>
      </c>
      <c r="I5" s="1" t="s">
        <v>217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217</v>
      </c>
      <c r="G6" s="1">
        <v>-193635344</v>
      </c>
      <c r="H6" s="1">
        <v>-719568755</v>
      </c>
      <c r="I6" s="1" t="s">
        <v>217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217</v>
      </c>
      <c r="G7" s="1">
        <v>-108074943</v>
      </c>
      <c r="H7" s="1">
        <v>-827643698</v>
      </c>
      <c r="I7" s="1" t="s">
        <v>217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217</v>
      </c>
      <c r="G8" s="1">
        <v>-111908507</v>
      </c>
      <c r="H8" s="1">
        <v>-817742975</v>
      </c>
      <c r="I8" s="1" t="s">
        <v>217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217</v>
      </c>
      <c r="G9" s="1">
        <v>-119825172</v>
      </c>
      <c r="H9" s="1">
        <v>-835072299</v>
      </c>
      <c r="I9" s="1" t="s">
        <v>217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217</v>
      </c>
      <c r="G10" s="1">
        <v>-108411328</v>
      </c>
      <c r="H10" s="1">
        <v>-845576068</v>
      </c>
      <c r="I10" s="1" t="s">
        <v>217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217</v>
      </c>
      <c r="G11" s="1">
        <v>-118154256</v>
      </c>
      <c r="H11" s="1">
        <v>-842336987</v>
      </c>
      <c r="I11" s="1" t="s">
        <v>217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217</v>
      </c>
      <c r="G12" s="1">
        <v>-108153229</v>
      </c>
      <c r="H12" s="1">
        <v>-950490216</v>
      </c>
      <c r="I12" s="1" t="s">
        <v>217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217</v>
      </c>
      <c r="G13" s="1">
        <v>-185925403</v>
      </c>
      <c r="H13" s="1">
        <v>-1028262390</v>
      </c>
      <c r="I13" s="1" t="s">
        <v>217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217</v>
      </c>
      <c r="G14" s="1">
        <v>-122792698</v>
      </c>
      <c r="H14" s="1">
        <v>-1058391463</v>
      </c>
      <c r="I14" s="1" t="s">
        <v>217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217</v>
      </c>
      <c r="G15" s="1">
        <v>-103560047</v>
      </c>
      <c r="H15" s="1">
        <v>-1053876567</v>
      </c>
      <c r="I15" s="1" t="s">
        <v>217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6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6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6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6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6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6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6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6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6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6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6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6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6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6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27:30">
      <c r="AA47" s="7">
        <v>43704</v>
      </c>
      <c r="AB47">
        <v>-125069105</v>
      </c>
      <c r="AC47">
        <v>9862695</v>
      </c>
      <c r="AD47">
        <v>71196498</v>
      </c>
    </row>
    <row r="48" spans="27:30">
      <c r="AA48" t="s">
        <v>218</v>
      </c>
      <c r="AB48">
        <v>-6370442567</v>
      </c>
      <c r="AC48" t="e">
        <v>#VALUE!</v>
      </c>
      <c r="AD48">
        <v>-10418411287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7"/>
  <sheetViews>
    <sheetView zoomScale="130" zoomScaleNormal="130" workbookViewId="0">
      <pane ySplit="3" topLeftCell="A100" activePane="bottomLeft" state="frozen"/>
      <selection/>
      <selection pane="bottomLeft" activeCell="A105" sqref="A105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248</v>
      </c>
    </row>
    <row r="2" ht="180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216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2057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1539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1193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682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154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-294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-772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-16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-192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-363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-689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-821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-1027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11">
        <v>0.999</v>
      </c>
      <c r="T65" s="11">
        <v>0.097</v>
      </c>
      <c r="U65" s="11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-174277</v>
      </c>
      <c r="H73" s="1">
        <v>-1211017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-1204611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6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05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6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6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6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6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6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6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6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6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4:17">
      <c r="N106" s="7">
        <v>43704</v>
      </c>
      <c r="O106">
        <v>-171590</v>
      </c>
      <c r="P106">
        <v>29392</v>
      </c>
      <c r="Q106">
        <v>134251</v>
      </c>
    </row>
    <row r="107" spans="14:17">
      <c r="N107" t="s">
        <v>218</v>
      </c>
      <c r="O107">
        <v>-8421778</v>
      </c>
      <c r="P107" t="e">
        <v>#VALUE!</v>
      </c>
      <c r="Q107">
        <v>-750808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07"/>
  <sheetViews>
    <sheetView zoomScale="130" zoomScaleNormal="130" workbookViewId="0">
      <pane ySplit="3" topLeftCell="A103" activePane="bottomLeft" state="frozen"/>
      <selection/>
      <selection pane="bottomLeft" activeCell="A105" sqref="A105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248</v>
      </c>
    </row>
    <row r="2" ht="208" customHeight="1"/>
    <row r="3" ht="40.5" spans="1:24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249</v>
      </c>
      <c r="W3" t="s">
        <v>250</v>
      </c>
      <c r="X3" t="s">
        <v>251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1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216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2054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1550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1213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736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131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-289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-761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-157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-23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-212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-372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-690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-820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-1030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11">
        <v>0.999</v>
      </c>
      <c r="AA64" s="11">
        <v>0.097</v>
      </c>
      <c r="AB64" s="11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-174279</v>
      </c>
      <c r="H73" s="1">
        <v>-1211019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-1204613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6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05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6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6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6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6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6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6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6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6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21:24">
      <c r="U106" s="7">
        <v>43704</v>
      </c>
      <c r="V106">
        <v>-171592</v>
      </c>
      <c r="W106">
        <v>6226</v>
      </c>
      <c r="X106">
        <v>94278</v>
      </c>
    </row>
    <row r="107" spans="21:24">
      <c r="U107" t="s">
        <v>218</v>
      </c>
      <c r="V107">
        <v>-8421793</v>
      </c>
      <c r="W107" t="e">
        <v>#VALUE!</v>
      </c>
      <c r="X107">
        <v>-933120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1"/>
  <sheetViews>
    <sheetView zoomScale="130" zoomScaleNormal="130" workbookViewId="0">
      <pane ySplit="3" topLeftCell="A87" activePane="bottomLeft" state="frozen"/>
      <selection/>
      <selection pane="bottomLeft" activeCell="A89" sqref="A89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248</v>
      </c>
    </row>
    <row r="2" ht="201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259</v>
      </c>
      <c r="Q4" s="11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216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217</v>
      </c>
      <c r="G15" s="1">
        <v>-327</v>
      </c>
      <c r="H15" s="1">
        <v>4702</v>
      </c>
      <c r="I15" s="1" t="s">
        <v>217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217</v>
      </c>
      <c r="G16" s="1">
        <v>-340</v>
      </c>
      <c r="H16" s="1">
        <v>3530</v>
      </c>
      <c r="I16" s="1" t="s">
        <v>217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217</v>
      </c>
      <c r="G17" s="1">
        <v>-630</v>
      </c>
      <c r="H17" s="1">
        <v>2659</v>
      </c>
      <c r="I17" s="1" t="s">
        <v>217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217</v>
      </c>
      <c r="G18" s="1">
        <v>-367</v>
      </c>
      <c r="H18" s="1">
        <v>1540</v>
      </c>
      <c r="I18" s="1" t="s">
        <v>217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217</v>
      </c>
      <c r="G19" s="1">
        <v>-475</v>
      </c>
      <c r="H19" s="1">
        <v>296</v>
      </c>
      <c r="I19" s="1" t="s">
        <v>217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217</v>
      </c>
      <c r="G20" s="1">
        <v>-366</v>
      </c>
      <c r="H20" s="1">
        <v>-731</v>
      </c>
      <c r="I20" s="1" t="s">
        <v>217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217</v>
      </c>
      <c r="G21" s="1">
        <v>-422</v>
      </c>
      <c r="H21" s="1">
        <v>-1936</v>
      </c>
      <c r="I21" s="1" t="s">
        <v>217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217</v>
      </c>
      <c r="G22" s="1">
        <v>-702</v>
      </c>
      <c r="H22" s="1">
        <v>-156</v>
      </c>
      <c r="I22" s="1" t="s">
        <v>217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217</v>
      </c>
      <c r="G38" s="1">
        <v>-544</v>
      </c>
      <c r="H38" s="1">
        <v>-16</v>
      </c>
      <c r="I38" s="1" t="s">
        <v>217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217</v>
      </c>
      <c r="G39" s="1">
        <v>-406</v>
      </c>
      <c r="H39" s="1">
        <v>-413</v>
      </c>
      <c r="I39" s="1" t="s">
        <v>217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217</v>
      </c>
      <c r="G40" s="1">
        <v>-351</v>
      </c>
      <c r="H40" s="1">
        <v>-780</v>
      </c>
      <c r="I40" s="1" t="s">
        <v>217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217</v>
      </c>
      <c r="G41" s="1">
        <v>-332</v>
      </c>
      <c r="H41" s="1">
        <v>-1141</v>
      </c>
      <c r="I41" s="1" t="s">
        <v>217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217</v>
      </c>
      <c r="G42" s="1">
        <v>-667</v>
      </c>
      <c r="H42" s="1">
        <v>-1516</v>
      </c>
      <c r="I42" s="1" t="s">
        <v>217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217</v>
      </c>
      <c r="G43" s="1">
        <v>-381</v>
      </c>
      <c r="H43" s="1">
        <v>-1927</v>
      </c>
      <c r="I43" s="1" t="s">
        <v>217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217</v>
      </c>
      <c r="G44" s="1">
        <v>-438</v>
      </c>
      <c r="H44" s="1">
        <v>-2343</v>
      </c>
      <c r="I44" s="1" t="s">
        <v>217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217</v>
      </c>
      <c r="G45" s="1">
        <v>-643</v>
      </c>
      <c r="H45" s="1">
        <v>-2680</v>
      </c>
      <c r="I45" s="1" t="s">
        <v>217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217</v>
      </c>
      <c r="G46" s="1">
        <v>-390</v>
      </c>
      <c r="H46" s="1">
        <v>-2838</v>
      </c>
      <c r="I46" s="1" t="s">
        <v>217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217</v>
      </c>
      <c r="G47" s="1">
        <v>-335</v>
      </c>
      <c r="H47" s="1">
        <v>-2767</v>
      </c>
      <c r="I47" s="1" t="s">
        <v>217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217</v>
      </c>
      <c r="G48" s="1">
        <v>-659</v>
      </c>
      <c r="H48" s="1">
        <v>-2740</v>
      </c>
      <c r="I48" s="1" t="s">
        <v>217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217</v>
      </c>
      <c r="G49" s="1">
        <v>-622</v>
      </c>
      <c r="H49" s="1">
        <v>-2706</v>
      </c>
      <c r="I49" s="1" t="s">
        <v>217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11">
        <v>0.99</v>
      </c>
      <c r="R49" s="11">
        <v>0.097</v>
      </c>
      <c r="S49" s="11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217</v>
      </c>
      <c r="G50" s="1">
        <v>-34768</v>
      </c>
      <c r="H50" s="1">
        <v>-37139</v>
      </c>
      <c r="I50" s="1" t="s">
        <v>217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217</v>
      </c>
      <c r="G51" s="1">
        <v>-36001</v>
      </c>
      <c r="H51" s="1">
        <v>-65669</v>
      </c>
      <c r="I51" s="1" t="s">
        <v>217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217</v>
      </c>
      <c r="G52" s="1">
        <v>-38548</v>
      </c>
      <c r="H52" s="1">
        <v>-103888</v>
      </c>
      <c r="I52" s="1" t="s">
        <v>217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217</v>
      </c>
      <c r="G53" s="1">
        <v>-34876</v>
      </c>
      <c r="H53" s="1">
        <v>-138450</v>
      </c>
      <c r="I53" s="1" t="s">
        <v>217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217</v>
      </c>
      <c r="G54" s="1">
        <v>-38011</v>
      </c>
      <c r="H54" s="1">
        <v>-176071</v>
      </c>
      <c r="I54" s="1" t="s">
        <v>217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217</v>
      </c>
      <c r="G55" s="1">
        <v>-34793</v>
      </c>
      <c r="H55" s="1">
        <v>-210864</v>
      </c>
      <c r="I55" s="1" t="s">
        <v>217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217</v>
      </c>
      <c r="G56" s="1">
        <v>-59812</v>
      </c>
      <c r="H56" s="1">
        <v>-235883</v>
      </c>
      <c r="I56" s="1" t="s">
        <v>217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217</v>
      </c>
      <c r="G57" s="1">
        <v>-39503</v>
      </c>
      <c r="H57" s="1">
        <v>-275088</v>
      </c>
      <c r="I57" s="1" t="s">
        <v>217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217</v>
      </c>
      <c r="G58" s="1">
        <v>-33316</v>
      </c>
      <c r="H58" s="1">
        <v>-273636</v>
      </c>
      <c r="I58" s="1" t="s">
        <v>217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6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6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6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89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6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6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6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6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6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6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6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6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6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6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6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28:31">
      <c r="AB90" s="7">
        <v>43704</v>
      </c>
      <c r="AC90">
        <v>-40235</v>
      </c>
      <c r="AD90">
        <v>4345</v>
      </c>
      <c r="AE90">
        <v>45548</v>
      </c>
    </row>
    <row r="91" spans="28:31">
      <c r="AB91" t="s">
        <v>218</v>
      </c>
      <c r="AC91">
        <v>-1918293</v>
      </c>
      <c r="AD91" t="e">
        <v>#VALUE!</v>
      </c>
      <c r="AE91">
        <v>501702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0"/>
  <sheetViews>
    <sheetView zoomScale="130" zoomScaleNormal="130" workbookViewId="0">
      <pane ySplit="3" topLeftCell="A95" activePane="bottomLeft" state="frozen"/>
      <selection/>
      <selection pane="bottomLeft" activeCell="A98" sqref="A98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248</v>
      </c>
    </row>
    <row r="2" ht="197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259</v>
      </c>
      <c r="Q4" s="11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216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217</v>
      </c>
      <c r="G24" s="1">
        <v>-617</v>
      </c>
      <c r="H24" s="1">
        <v>7889</v>
      </c>
      <c r="I24" s="1" t="s">
        <v>217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217</v>
      </c>
      <c r="G25" s="1">
        <v>-714</v>
      </c>
      <c r="H25" s="1">
        <v>5974</v>
      </c>
      <c r="I25" s="1" t="s">
        <v>217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217</v>
      </c>
      <c r="G26" s="1">
        <v>-948</v>
      </c>
      <c r="H26" s="1">
        <v>4509</v>
      </c>
      <c r="I26" s="1" t="s">
        <v>217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217</v>
      </c>
      <c r="G27" s="1">
        <v>-632</v>
      </c>
      <c r="H27" s="1">
        <v>2616</v>
      </c>
      <c r="I27" s="1" t="s">
        <v>217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217</v>
      </c>
      <c r="G28" s="1">
        <v>-818</v>
      </c>
      <c r="H28" s="1">
        <v>450</v>
      </c>
      <c r="I28" s="1" t="s">
        <v>217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217</v>
      </c>
      <c r="G29" s="1">
        <v>-631</v>
      </c>
      <c r="H29" s="1">
        <v>-1135</v>
      </c>
      <c r="I29" s="1" t="s">
        <v>217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217</v>
      </c>
      <c r="G30" s="1">
        <v>-727</v>
      </c>
      <c r="H30" s="1">
        <v>-3086</v>
      </c>
      <c r="I30" s="1" t="s">
        <v>217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217</v>
      </c>
      <c r="G31" s="1">
        <v>-1210</v>
      </c>
      <c r="H31" s="1">
        <v>-590</v>
      </c>
      <c r="I31" s="1" t="s">
        <v>217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217</v>
      </c>
      <c r="G47" s="1">
        <v>-864</v>
      </c>
      <c r="H47" s="1">
        <v>18</v>
      </c>
      <c r="I47" s="1" t="s">
        <v>217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217</v>
      </c>
      <c r="G48" s="1">
        <v>-645</v>
      </c>
      <c r="H48" s="1">
        <v>-721</v>
      </c>
      <c r="I48" s="1" t="s">
        <v>217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217</v>
      </c>
      <c r="G49" s="1">
        <v>-558</v>
      </c>
      <c r="H49" s="1">
        <v>-1354</v>
      </c>
      <c r="I49" s="1" t="s">
        <v>217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217</v>
      </c>
      <c r="G50" s="1">
        <v>-527</v>
      </c>
      <c r="H50" s="1">
        <v>-1900</v>
      </c>
      <c r="I50" s="1" t="s">
        <v>217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217</v>
      </c>
      <c r="G51" s="1">
        <v>-1060</v>
      </c>
      <c r="H51" s="1">
        <v>-2513</v>
      </c>
      <c r="I51" s="1" t="s">
        <v>217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217</v>
      </c>
      <c r="G52" s="1">
        <v>-605</v>
      </c>
      <c r="H52" s="1">
        <v>-3157</v>
      </c>
      <c r="I52" s="1" t="s">
        <v>217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217</v>
      </c>
      <c r="G53" s="1">
        <v>-697</v>
      </c>
      <c r="H53" s="1">
        <v>-3734</v>
      </c>
      <c r="I53" s="1" t="s">
        <v>217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217</v>
      </c>
      <c r="G54" s="1">
        <v>-1023</v>
      </c>
      <c r="H54" s="1">
        <v>-4260</v>
      </c>
      <c r="I54" s="1" t="s">
        <v>217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217</v>
      </c>
      <c r="G55" s="1">
        <v>-620</v>
      </c>
      <c r="H55" s="1">
        <v>-4511</v>
      </c>
      <c r="I55" s="1" t="s">
        <v>217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217</v>
      </c>
      <c r="G56" s="1">
        <v>-533</v>
      </c>
      <c r="H56" s="1">
        <v>-4287</v>
      </c>
      <c r="I56" s="1" t="s">
        <v>217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217</v>
      </c>
      <c r="G57" s="1">
        <v>-1048</v>
      </c>
      <c r="H57" s="1">
        <v>-4356</v>
      </c>
      <c r="I57" s="1" t="s">
        <v>217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217</v>
      </c>
      <c r="G58" s="1">
        <v>-988</v>
      </c>
      <c r="H58" s="1">
        <v>-4302</v>
      </c>
      <c r="I58" s="1" t="s">
        <v>217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11">
        <v>0.99</v>
      </c>
      <c r="R58" s="11">
        <v>0.097</v>
      </c>
      <c r="S58" s="11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217</v>
      </c>
      <c r="G59" s="1">
        <v>-55219</v>
      </c>
      <c r="H59" s="1">
        <v>-58876</v>
      </c>
      <c r="I59" s="1" t="s">
        <v>217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217</v>
      </c>
      <c r="G60" s="1">
        <v>-57178</v>
      </c>
      <c r="H60" s="1">
        <v>-104301</v>
      </c>
      <c r="I60" s="1" t="s">
        <v>217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217</v>
      </c>
      <c r="G61" s="1">
        <v>-61224</v>
      </c>
      <c r="H61" s="1">
        <v>-165002</v>
      </c>
      <c r="I61" s="1" t="s">
        <v>217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217</v>
      </c>
      <c r="G62" s="1">
        <v>-55391</v>
      </c>
      <c r="H62" s="1">
        <v>-219893</v>
      </c>
      <c r="I62" s="1" t="s">
        <v>217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217</v>
      </c>
      <c r="G63" s="1">
        <v>-60370</v>
      </c>
      <c r="H63" s="1">
        <v>-279643</v>
      </c>
      <c r="I63" s="1" t="s">
        <v>217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217</v>
      </c>
      <c r="G64" s="1">
        <v>-55260</v>
      </c>
      <c r="H64" s="1">
        <v>-334903</v>
      </c>
      <c r="I64" s="1" t="s">
        <v>217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217</v>
      </c>
      <c r="G65" s="1">
        <v>-94997</v>
      </c>
      <c r="H65" s="1">
        <v>-374640</v>
      </c>
      <c r="I65" s="1" t="s">
        <v>217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217</v>
      </c>
      <c r="G66" s="1">
        <v>-62740</v>
      </c>
      <c r="H66" s="1">
        <v>-436907</v>
      </c>
      <c r="I66" s="1" t="s">
        <v>217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217</v>
      </c>
      <c r="G67" s="1">
        <v>-52913</v>
      </c>
      <c r="H67" s="1">
        <v>-434601</v>
      </c>
      <c r="I67" s="1" t="s">
        <v>217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6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6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6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98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6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6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6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6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6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6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6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6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6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6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6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28:31">
      <c r="AB99" s="7">
        <v>43704</v>
      </c>
      <c r="AC99">
        <v>-62719</v>
      </c>
      <c r="AD99">
        <v>2237</v>
      </c>
      <c r="AE99">
        <v>40491</v>
      </c>
    </row>
    <row r="100" spans="28:31">
      <c r="AB100" t="s">
        <v>218</v>
      </c>
      <c r="AC100">
        <v>-3038708</v>
      </c>
      <c r="AD100" t="e">
        <v>#VALUE!</v>
      </c>
      <c r="AE100">
        <v>185673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zoomScale="130" zoomScaleNormal="130" workbookViewId="0">
      <pane ySplit="3" topLeftCell="A39" activePane="bottomLeft" state="frozen"/>
      <selection/>
      <selection pane="bottomLeft" activeCell="A43" sqref="A43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248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t="s">
        <v>133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217</v>
      </c>
      <c r="G4" s="1">
        <v>-161226885</v>
      </c>
      <c r="H4" s="1">
        <v>-161226885</v>
      </c>
      <c r="I4" s="1" t="s">
        <v>217</v>
      </c>
      <c r="L4" s="1" t="e">
        <f t="shared" ref="L4:L22" si="0">F4+G4</f>
        <v>#VALUE!</v>
      </c>
      <c r="M4" s="15" t="s">
        <v>307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217</v>
      </c>
      <c r="G5" s="1">
        <v>-196036310</v>
      </c>
      <c r="H5" s="1">
        <v>-318654625</v>
      </c>
      <c r="I5" s="1" t="s">
        <v>217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-528558993</v>
      </c>
      <c r="I6" s="1" t="s">
        <v>217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217</v>
      </c>
      <c r="G7" s="1">
        <v>-189907966</v>
      </c>
      <c r="H7" s="1">
        <v>-718466959</v>
      </c>
      <c r="I7" s="1" t="s">
        <v>217</v>
      </c>
      <c r="L7" s="1" t="e">
        <f t="shared" si="0"/>
        <v>#VALUE!</v>
      </c>
      <c r="M7" s="15"/>
      <c r="R7" s="17" t="s">
        <v>308</v>
      </c>
      <c r="S7" s="15" t="s">
        <v>309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-925444292</v>
      </c>
      <c r="I8" s="1" t="s">
        <v>217</v>
      </c>
      <c r="L8" s="1" t="e">
        <f t="shared" si="0"/>
        <v>#VALUE!</v>
      </c>
      <c r="M8" s="15"/>
      <c r="R8" s="17" t="s">
        <v>310</v>
      </c>
      <c r="S8" s="15" t="s">
        <v>311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217</v>
      </c>
      <c r="G9" s="1">
        <v>-189457982</v>
      </c>
      <c r="H9" s="1">
        <v>-1114902274</v>
      </c>
      <c r="I9" s="1" t="s">
        <v>217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312</v>
      </c>
      <c r="S9" s="15" t="s">
        <v>313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-1251140085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314</v>
      </c>
      <c r="S10" s="15" t="s">
        <v>315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-1466242832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316</v>
      </c>
      <c r="R11" s="17" t="s">
        <v>317</v>
      </c>
      <c r="S11" s="15" t="s">
        <v>318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-1486427799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319</v>
      </c>
      <c r="R12" s="17" t="s">
        <v>320</v>
      </c>
      <c r="S12" s="15" t="s">
        <v>321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322</v>
      </c>
      <c r="R13" s="17" t="s">
        <v>323</v>
      </c>
      <c r="S13" s="15" t="s">
        <v>324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43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6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6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6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6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6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6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6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6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6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27:30">
      <c r="AA44" s="7">
        <v>43704</v>
      </c>
      <c r="AB44">
        <v>-226831093</v>
      </c>
      <c r="AC44">
        <v>21777752</v>
      </c>
      <c r="AD44">
        <v>146360217</v>
      </c>
    </row>
    <row r="45" spans="27:30">
      <c r="AA45" t="s">
        <v>218</v>
      </c>
      <c r="AB45">
        <v>-10188190263</v>
      </c>
      <c r="AC45" t="e">
        <v>#VALUE!</v>
      </c>
      <c r="AD45">
        <v>-8517347728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zoomScale="115" zoomScaleNormal="115" workbookViewId="0">
      <pane ySplit="3" topLeftCell="A37" activePane="bottomLeft" state="frozen"/>
      <selection/>
      <selection pane="bottomLeft" activeCell="A43" sqref="A4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248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134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249</v>
      </c>
      <c r="AD3" t="s">
        <v>251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217</v>
      </c>
      <c r="G4" s="1">
        <v>0</v>
      </c>
      <c r="H4" s="1">
        <v>0</v>
      </c>
      <c r="I4" s="1" t="s">
        <v>217</v>
      </c>
      <c r="L4" s="1" t="e">
        <f t="shared" ref="L4:L43" si="0">F4+G4</f>
        <v>#VALUE!</v>
      </c>
      <c r="M4" s="15" t="s">
        <v>325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217</v>
      </c>
      <c r="G5" s="1">
        <v>-172234335</v>
      </c>
      <c r="H5" s="1">
        <v>-172234335</v>
      </c>
      <c r="I5" s="1" t="s">
        <v>217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-382138703</v>
      </c>
      <c r="I6" s="1" t="s">
        <v>217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217</v>
      </c>
      <c r="G7" s="1">
        <v>-189910108</v>
      </c>
      <c r="H7" s="1">
        <v>-572048811</v>
      </c>
      <c r="I7" s="1" t="s">
        <v>217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-779026144</v>
      </c>
      <c r="I8" s="1" t="s">
        <v>217</v>
      </c>
      <c r="L8" s="1" t="e">
        <f t="shared" si="0"/>
        <v>#VALUE!</v>
      </c>
      <c r="M8" s="15"/>
      <c r="S8" s="17" t="s">
        <v>308</v>
      </c>
      <c r="T8" s="15" t="s">
        <v>309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217</v>
      </c>
      <c r="G9" s="1">
        <v>-189457982</v>
      </c>
      <c r="H9" s="1">
        <v>-968484126</v>
      </c>
      <c r="I9" s="1" t="s">
        <v>217</v>
      </c>
      <c r="L9" s="1" t="e">
        <f t="shared" si="0"/>
        <v>#VALUE!</v>
      </c>
      <c r="M9" s="15"/>
      <c r="S9" s="17" t="s">
        <v>310</v>
      </c>
      <c r="T9" s="15" t="s">
        <v>326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-1104721937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312</v>
      </c>
      <c r="T10" s="15" t="s">
        <v>327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-1319824684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328</v>
      </c>
      <c r="S11" s="17" t="s">
        <v>314</v>
      </c>
      <c r="T11" s="15" t="s">
        <v>329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-1501236536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330</v>
      </c>
      <c r="S12" s="17" t="s">
        <v>317</v>
      </c>
      <c r="T12" s="15" t="s">
        <v>331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332</v>
      </c>
      <c r="S13" s="17" t="s">
        <v>320</v>
      </c>
      <c r="T13" s="15" t="s">
        <v>333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323</v>
      </c>
      <c r="T14" s="15" t="s">
        <v>334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6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6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6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6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6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6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6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6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6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27:30">
      <c r="AA44" s="7">
        <v>43704</v>
      </c>
      <c r="AB44">
        <v>32277661</v>
      </c>
      <c r="AC44">
        <v>-226831093</v>
      </c>
      <c r="AD44">
        <v>118414163</v>
      </c>
    </row>
    <row r="45" spans="27:30">
      <c r="AA45" t="s">
        <v>218</v>
      </c>
      <c r="AB45" t="e">
        <v>#VALUE!</v>
      </c>
      <c r="AC45">
        <v>-10208869259</v>
      </c>
      <c r="AD45">
        <v>-7122815640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5" zoomScaleNormal="115" workbookViewId="0">
      <pane ySplit="3" topLeftCell="A13" activePane="bottomLeft" state="frozen"/>
      <selection/>
      <selection pane="bottomLeft" activeCell="A18" sqref="A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18" si="0">F4+G4</f>
        <v>-117838836</v>
      </c>
      <c r="N4" s="4">
        <v>43689</v>
      </c>
      <c r="O4" s="5">
        <v>0.596527777777778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43691</v>
      </c>
      <c r="B5" s="5">
        <v>0.723611111111111</v>
      </c>
      <c r="C5" s="6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6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6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6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6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6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6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6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6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6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6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6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6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6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27:30">
      <c r="AA19" s="7">
        <v>43704</v>
      </c>
      <c r="AB19">
        <v>-131322205</v>
      </c>
      <c r="AC19">
        <v>11496407</v>
      </c>
      <c r="AD19">
        <v>52776638</v>
      </c>
    </row>
    <row r="20" spans="27:30">
      <c r="AA20" t="s">
        <v>218</v>
      </c>
      <c r="AB20">
        <v>-2492614806</v>
      </c>
      <c r="AC20">
        <v>424279687</v>
      </c>
      <c r="AD20">
        <v>470911823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5" zoomScaleNormal="115" workbookViewId="0">
      <pane ySplit="3" topLeftCell="A14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18" si="0">F4+G4</f>
        <v>-111817988</v>
      </c>
      <c r="N4" s="4">
        <v>43689</v>
      </c>
      <c r="O4" s="5">
        <v>0.601388888888889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4">
        <v>43691</v>
      </c>
      <c r="B5" s="5">
        <v>0.725</v>
      </c>
      <c r="C5" s="6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6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6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6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6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6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6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6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6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6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6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6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6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6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27:30">
      <c r="AA19" s="7">
        <v>43704</v>
      </c>
      <c r="AB19">
        <v>-125069105</v>
      </c>
      <c r="AC19">
        <v>9997468</v>
      </c>
      <c r="AD19">
        <v>75781100</v>
      </c>
    </row>
    <row r="20" spans="27:30">
      <c r="AA20" t="s">
        <v>218</v>
      </c>
      <c r="AB20">
        <v>-2373515502</v>
      </c>
      <c r="AC20">
        <v>27767515</v>
      </c>
      <c r="AD20">
        <v>1279458046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0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43691</v>
      </c>
      <c r="B4" s="5">
        <v>0.730555555555556</v>
      </c>
      <c r="C4" s="6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17" si="0">F4+G4</f>
        <v>-100842703</v>
      </c>
      <c r="N4" s="4">
        <v>43690</v>
      </c>
      <c r="O4" s="5">
        <v>0.802777777777778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43692</v>
      </c>
      <c r="B5" s="5">
        <v>0.627083333333333</v>
      </c>
      <c r="C5" s="6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6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6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6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6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6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6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6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6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6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6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6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6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27:30">
      <c r="AA18" s="7">
        <v>43704</v>
      </c>
      <c r="AB18">
        <v>-131322205</v>
      </c>
      <c r="AC18">
        <v>2288610</v>
      </c>
      <c r="AD18">
        <v>71396705</v>
      </c>
    </row>
    <row r="19" spans="27:30">
      <c r="AA19" t="s">
        <v>218</v>
      </c>
      <c r="AB19">
        <v>-2342936314</v>
      </c>
      <c r="AC19">
        <v>-136859970</v>
      </c>
      <c r="AD19">
        <v>458640843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115" zoomScaleNormal="115" workbookViewId="0">
      <pane ySplit="3" topLeftCell="A12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4" t="s">
        <v>336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0.532638888888889</v>
      </c>
      <c r="C4" s="6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14" si="0">F4+G4</f>
        <v>-34067067</v>
      </c>
      <c r="N4" s="4">
        <v>43693</v>
      </c>
      <c r="O4" s="5">
        <v>0.602777777777778</v>
      </c>
      <c r="P4" s="11">
        <v>1</v>
      </c>
      <c r="Q4" s="11">
        <v>0.097</v>
      </c>
      <c r="R4" s="11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216</v>
      </c>
    </row>
    <row r="5" spans="1:30">
      <c r="A5" s="4">
        <v>43695</v>
      </c>
      <c r="B5" s="5">
        <v>0.709722222222222</v>
      </c>
      <c r="C5" s="6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6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6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6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6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6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6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6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6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6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27:30">
      <c r="AA15" s="7">
        <v>43704</v>
      </c>
      <c r="AB15">
        <v>-48388156</v>
      </c>
      <c r="AC15">
        <v>3637687</v>
      </c>
      <c r="AD15">
        <v>155066287</v>
      </c>
    </row>
    <row r="16" spans="27:30">
      <c r="AA16" t="s">
        <v>218</v>
      </c>
      <c r="AB16">
        <v>-674919788</v>
      </c>
      <c r="AC16">
        <v>126165865</v>
      </c>
      <c r="AD16">
        <v>217731095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115" zoomScaleNormal="115" workbookViewId="0">
      <pane ySplit="3" topLeftCell="A11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248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0.533333333333333</v>
      </c>
      <c r="C4" s="6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14" si="0">F4+G4</f>
        <v>-40476894</v>
      </c>
      <c r="M4" t="s">
        <v>336</v>
      </c>
      <c r="N4" s="4">
        <v>43693</v>
      </c>
      <c r="O4" s="5">
        <v>0.60625</v>
      </c>
      <c r="P4" s="11">
        <v>1</v>
      </c>
      <c r="Q4" s="11">
        <v>0.097</v>
      </c>
      <c r="R4" s="11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216</v>
      </c>
    </row>
    <row r="5" spans="1:30">
      <c r="A5" s="4">
        <v>43695</v>
      </c>
      <c r="B5" s="5">
        <v>0.710416666666667</v>
      </c>
      <c r="C5" s="6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6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6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6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6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6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6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6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6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6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27:30">
      <c r="AA15" s="7">
        <v>43704</v>
      </c>
      <c r="AB15">
        <v>-57599199</v>
      </c>
      <c r="AC15">
        <v>7376804</v>
      </c>
      <c r="AD15">
        <v>174394364</v>
      </c>
    </row>
    <row r="16" spans="27:30">
      <c r="AA16" t="s">
        <v>218</v>
      </c>
      <c r="AB16">
        <v>-803326449</v>
      </c>
      <c r="AC16">
        <v>131592393</v>
      </c>
      <c r="AD16">
        <v>150675764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6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0.534027777777778</v>
      </c>
      <c r="C4" s="6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14" si="0">F4+G4</f>
        <v>-35607392</v>
      </c>
      <c r="N4" s="4">
        <v>43693</v>
      </c>
      <c r="O4" s="5">
        <v>0.607638888888889</v>
      </c>
      <c r="P4" s="11">
        <v>1</v>
      </c>
      <c r="Q4" s="11">
        <v>0.097</v>
      </c>
      <c r="R4" s="11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216</v>
      </c>
    </row>
    <row r="5" spans="1:30">
      <c r="A5" s="4">
        <v>43695</v>
      </c>
      <c r="B5" s="5">
        <v>0.711111111111111</v>
      </c>
      <c r="C5" s="6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6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6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6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6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6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6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6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6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6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27:30">
      <c r="AA15" s="7">
        <v>43704</v>
      </c>
      <c r="AB15">
        <v>-50808214</v>
      </c>
      <c r="AC15">
        <v>4972635</v>
      </c>
      <c r="AD15">
        <v>158594185</v>
      </c>
    </row>
    <row r="16" spans="27:30">
      <c r="AA16" t="s">
        <v>218</v>
      </c>
      <c r="AB16">
        <v>-708511370</v>
      </c>
      <c r="AC16">
        <v>132545770</v>
      </c>
      <c r="AD16">
        <v>221537115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pane ySplit="3" topLeftCell="A6" activePane="bottomLeft" state="frozen"/>
      <selection/>
      <selection pane="bottomLeft"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0.624305555555556</v>
      </c>
      <c r="C4" s="6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8" si="0">F4+G4</f>
        <v>-87771978</v>
      </c>
      <c r="M4" s="10"/>
      <c r="N4" s="4">
        <v>43699</v>
      </c>
      <c r="O4" s="5">
        <v>0.725694444444444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0.946527777777778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6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6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6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3" t="s">
        <v>338</v>
      </c>
      <c r="AA8" s="7">
        <v>43703</v>
      </c>
      <c r="AB8">
        <v>-179368957</v>
      </c>
      <c r="AC8">
        <v>-179368957</v>
      </c>
      <c r="AD8">
        <v>-404050787</v>
      </c>
    </row>
    <row r="9" spans="27:30">
      <c r="AA9" s="7">
        <v>43704</v>
      </c>
      <c r="AB9">
        <v>-125067882</v>
      </c>
      <c r="AC9">
        <v>443629548</v>
      </c>
      <c r="AD9">
        <v>39578761</v>
      </c>
    </row>
    <row r="10" spans="27:30">
      <c r="AA10" t="s">
        <v>218</v>
      </c>
      <c r="AB10">
        <v>-751135108</v>
      </c>
      <c r="AC10">
        <v>-182437678</v>
      </c>
      <c r="AD10">
        <v>-986714251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selection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0.635416666666667</v>
      </c>
      <c r="C4" s="6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8" si="0">F4+G4</f>
        <v>-85138390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6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6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6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3"/>
      <c r="AA8" s="7">
        <v>43703</v>
      </c>
      <c r="AB8">
        <v>-179370181</v>
      </c>
      <c r="AC8">
        <v>-179370181</v>
      </c>
      <c r="AD8">
        <v>-401418423</v>
      </c>
    </row>
    <row r="9" spans="27:30">
      <c r="AA9" s="7">
        <v>43704</v>
      </c>
      <c r="AB9">
        <v>-125069105</v>
      </c>
      <c r="AC9">
        <v>397589261</v>
      </c>
      <c r="AD9">
        <v>-3829162</v>
      </c>
    </row>
    <row r="10" spans="27:30">
      <c r="AA10" t="s">
        <v>218</v>
      </c>
      <c r="AB10">
        <v>-748548967</v>
      </c>
      <c r="AC10">
        <v>-225890601</v>
      </c>
      <c r="AD10">
        <v>-1019589046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selection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340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0.645833333333333</v>
      </c>
      <c r="C4" s="6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8" si="0">F4+G4</f>
        <v>-84424031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6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6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27:30">
      <c r="AA9" s="7">
        <v>43704</v>
      </c>
      <c r="AB9">
        <v>-125069105</v>
      </c>
      <c r="AC9">
        <v>478551245</v>
      </c>
      <c r="AD9">
        <v>77845958</v>
      </c>
    </row>
    <row r="10" spans="27:30">
      <c r="AA10" t="s">
        <v>218</v>
      </c>
      <c r="AB10">
        <v>-747846054</v>
      </c>
      <c r="AC10">
        <v>-144225704</v>
      </c>
      <c r="AD10">
        <v>-935058936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selection activeCell="A7" sqref="A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8" si="0">F4+G4</f>
        <v>-83701110</v>
      </c>
      <c r="M4" s="10"/>
      <c r="N4" s="4">
        <v>43699</v>
      </c>
      <c r="O4" s="5">
        <v>0.764583333333333</v>
      </c>
      <c r="P4" s="11">
        <v>1</v>
      </c>
      <c r="Q4" s="11">
        <v>0.097</v>
      </c>
      <c r="R4" s="11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0.947916666666667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6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6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27:30">
      <c r="AA9" s="7">
        <v>43704</v>
      </c>
      <c r="AB9">
        <v>-125069105</v>
      </c>
      <c r="AC9">
        <v>494011370</v>
      </c>
      <c r="AD9">
        <v>94029004</v>
      </c>
    </row>
    <row r="10" spans="27:30">
      <c r="AA10" t="s">
        <v>218</v>
      </c>
      <c r="AB10">
        <v>-747069133</v>
      </c>
      <c r="AC10">
        <v>-127988658</v>
      </c>
      <c r="AD10">
        <v>-915984206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abSelected="1"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8" si="0">F4+G4</f>
        <v>-82156186</v>
      </c>
      <c r="M4" s="10"/>
      <c r="N4" s="4">
        <v>43699</v>
      </c>
      <c r="O4" s="5">
        <v>0.771527777777778</v>
      </c>
      <c r="P4" s="11">
        <v>1</v>
      </c>
      <c r="Q4" s="11">
        <v>0.097</v>
      </c>
      <c r="R4" s="11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0.948611111111111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6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6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27:30">
      <c r="AA9" s="7">
        <v>43704</v>
      </c>
      <c r="AB9">
        <v>-125067882</v>
      </c>
      <c r="AC9">
        <v>460893016</v>
      </c>
      <c r="AD9">
        <v>62456797</v>
      </c>
    </row>
    <row r="10" spans="27:30">
      <c r="AA10" t="s">
        <v>218</v>
      </c>
      <c r="AB10">
        <v>-745520540</v>
      </c>
      <c r="AC10">
        <v>-159559642</v>
      </c>
      <c r="AD10">
        <v>-941374271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66</vt:i4>
      </vt:variant>
    </vt:vector>
  </HeadingPairs>
  <TitlesOfParts>
    <vt:vector size="6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2019-08-27T10:32:19Z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