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4100" tabRatio="808" firstSheet="51" activeTab="6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湖泉列岛" sheetId="39" r:id="rId39"/>
    <sheet name="Lambertisland" sheetId="40" r:id="rId40"/>
    <sheet name="小金山列岛" sheetId="41" r:id="rId41"/>
    <sheet name="RichMond" sheetId="42" r:id="rId42"/>
    <sheet name="Munich" sheetId="43" r:id="rId43"/>
    <sheet name="ISLASANTAY" sheetId="44" r:id="rId44"/>
    <sheet name="Deneysville" sheetId="45" r:id="rId45"/>
    <sheet name="宾夕法尼亚州" sheetId="46" r:id="rId46"/>
    <sheet name="甘尼森岛" sheetId="47" r:id="rId47"/>
    <sheet name="斯壮结" sheetId="48" r:id="rId48"/>
    <sheet name="茅台大厦" sheetId="49" r:id="rId49"/>
    <sheet name="国家核电" sheetId="50" r:id="rId50"/>
    <sheet name="电子城IT产业园" sheetId="51" r:id="rId51"/>
    <sheet name="中国国际科技会展中心" sheetId="52" r:id="rId52"/>
    <sheet name="Kugluktuk" sheetId="53" r:id="rId53"/>
    <sheet name="Moosonee" sheetId="54" r:id="rId54"/>
    <sheet name="螺洲岛" sheetId="55" r:id="rId55"/>
    <sheet name="果州群岛" sheetId="56" r:id="rId56"/>
    <sheet name="外伶仃岛" sheetId="57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7"/>
    <pivotCache cacheId="1" r:id="rId68"/>
    <pivotCache cacheId="2" r:id="rId69"/>
    <pivotCache cacheId="3" r:id="rId70"/>
    <pivotCache cacheId="4" r:id="rId71"/>
    <pivotCache cacheId="5" r:id="rId72"/>
    <pivotCache cacheId="6" r:id="rId73"/>
    <pivotCache cacheId="7" r:id="rId74"/>
    <pivotCache cacheId="8" r:id="rId75"/>
    <pivotCache cacheId="9" r:id="rId76"/>
    <pivotCache cacheId="10" r:id="rId77"/>
    <pivotCache cacheId="11" r:id="rId78"/>
    <pivotCache cacheId="12" r:id="rId79"/>
    <pivotCache cacheId="13" r:id="rId80"/>
    <pivotCache cacheId="14" r:id="rId81"/>
    <pivotCache cacheId="15" r:id="rId82"/>
    <pivotCache cacheId="16" r:id="rId83"/>
    <pivotCache cacheId="17" r:id="rId84"/>
    <pivotCache cacheId="18" r:id="rId85"/>
    <pivotCache cacheId="19" r:id="rId86"/>
    <pivotCache cacheId="20" r:id="rId87"/>
    <pivotCache cacheId="21" r:id="rId88"/>
    <pivotCache cacheId="22" r:id="rId89"/>
    <pivotCache cacheId="23" r:id="rId90"/>
    <pivotCache cacheId="24" r:id="rId91"/>
    <pivotCache cacheId="25" r:id="rId92"/>
    <pivotCache cacheId="26" r:id="rId93"/>
    <pivotCache cacheId="27" r:id="rId94"/>
    <pivotCache cacheId="28" r:id="rId9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<sst xmlns="http://schemas.openxmlformats.org/spreadsheetml/2006/main" count="4592" uniqueCount="341">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</sst>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8" fillId="17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0" fillId="6" borderId="9" applyNumberFormat="0" applyFon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3" fillId="5" borderId="14" applyNumberFormat="0" applyAlignment="0" applyProtection="0">
      <alignment vertical="center"/>
    </xf>
    <xf numFmtId="0" fontId="14" fillId="5" borderId="10" applyNumberFormat="0" applyAlignment="0" applyProtection="0">
      <alignment vertical="center"/>
    </xf>
    <xf numFmtId="0" fontId="28" fillId="34" borderId="16" applyNumberForma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8" Type="http://schemas.openxmlformats.org/officeDocument/2006/relationships/sharedStrings" Target="sharedStrings.xml"/><Relationship Id="rId97" Type="http://schemas.openxmlformats.org/officeDocument/2006/relationships/styles" Target="styles.xml"/><Relationship Id="rId96" Type="http://schemas.openxmlformats.org/officeDocument/2006/relationships/theme" Target="theme/theme1.xml"/><Relationship Id="rId95" Type="http://schemas.openxmlformats.org/officeDocument/2006/relationships/pivotCacheDefinition" Target="pivotCache/pivotCacheDefinition29.xml"/><Relationship Id="rId94" Type="http://schemas.openxmlformats.org/officeDocument/2006/relationships/pivotCacheDefinition" Target="pivotCache/pivotCacheDefinition28.xml"/><Relationship Id="rId93" Type="http://schemas.openxmlformats.org/officeDocument/2006/relationships/pivotCacheDefinition" Target="pivotCache/pivotCacheDefinition27.xml"/><Relationship Id="rId92" Type="http://schemas.openxmlformats.org/officeDocument/2006/relationships/pivotCacheDefinition" Target="pivotCache/pivotCacheDefinition26.xml"/><Relationship Id="rId91" Type="http://schemas.openxmlformats.org/officeDocument/2006/relationships/pivotCacheDefinition" Target="pivotCache/pivotCacheDefinition25.xml"/><Relationship Id="rId90" Type="http://schemas.openxmlformats.org/officeDocument/2006/relationships/pivotCacheDefinition" Target="pivotCache/pivotCacheDefinition2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3.xml"/><Relationship Id="rId88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21.xml"/><Relationship Id="rId86" Type="http://schemas.openxmlformats.org/officeDocument/2006/relationships/pivotCacheDefinition" Target="pivotCache/pivotCacheDefinition20.xml"/><Relationship Id="rId85" Type="http://schemas.openxmlformats.org/officeDocument/2006/relationships/pivotCacheDefinition" Target="pivotCache/pivotCacheDefinition19.xml"/><Relationship Id="rId84" Type="http://schemas.openxmlformats.org/officeDocument/2006/relationships/pivotCacheDefinition" Target="pivotCache/pivotCacheDefinition18.xml"/><Relationship Id="rId83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16.xml"/><Relationship Id="rId81" Type="http://schemas.openxmlformats.org/officeDocument/2006/relationships/pivotCacheDefinition" Target="pivotCache/pivotCacheDefinition15.xml"/><Relationship Id="rId80" Type="http://schemas.openxmlformats.org/officeDocument/2006/relationships/pivotCacheDefinition" Target="pivotCache/pivotCacheDefinition14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3.xml"/><Relationship Id="rId78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10.xml"/><Relationship Id="rId75" Type="http://schemas.openxmlformats.org/officeDocument/2006/relationships/pivotCacheDefinition" Target="pivotCache/pivotCacheDefinition9.xml"/><Relationship Id="rId74" Type="http://schemas.openxmlformats.org/officeDocument/2006/relationships/pivotCacheDefinition" Target="pivotCache/pivotCacheDefinition8.xml"/><Relationship Id="rId73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6.xml"/><Relationship Id="rId71" Type="http://schemas.openxmlformats.org/officeDocument/2006/relationships/pivotCacheDefinition" Target="pivotCache/pivotCacheDefinition5.xml"/><Relationship Id="rId70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3.xml"/><Relationship Id="rId68" Type="http://schemas.openxmlformats.org/officeDocument/2006/relationships/pivotCacheDefinition" Target="pivotCache/pivotCacheDefinition2.xml"/><Relationship Id="rId67" Type="http://schemas.openxmlformats.org/officeDocument/2006/relationships/pivotCacheDefinition" Target="pivotCache/pivotCacheDefinition1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控制面板!$P$13:$P$112</c:f>
              <c:numCache>
                <c:formatCode>General</c:formatCode>
                <c:ptCount val="9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控制面板!$Q$13:$Q$112</c:f>
              <c:numCache>
                <c:formatCode>General</c:formatCode>
                <c:ptCount val="9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控制面板!$R$13:$R$112</c:f>
              <c:numCache>
                <c:formatCode>General</c:formatCode>
                <c:ptCount val="9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控制面板!$S$13:$S$112</c:f>
              <c:numCache>
                <c:formatCode>General</c:formatCode>
                <c:ptCount val="9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控制面板!$T$13:$T$112</c:f>
              <c:numCache>
                <c:formatCode>General</c:formatCode>
                <c:ptCount val="9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控制面板!$P$13:$P$112</c:f>
              <c:numCache>
                <c:formatCode>General</c:formatCode>
                <c:ptCount val="9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控制面板!$Q$13:$Q$112</c:f>
              <c:numCache>
                <c:formatCode>General</c:formatCode>
                <c:ptCount val="9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控制面板!$R$13:$R$112</c:f>
              <c:numCache>
                <c:formatCode>General</c:formatCode>
                <c:ptCount val="9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控制面板!$S$13:$S$112</c:f>
              <c:numCache>
                <c:formatCode>General</c:formatCode>
                <c:ptCount val="9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控制面板!$O$13:$O$112</c:f>
              <c:strCache>
                <c:ptCount val="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</c:strCache>
            </c:strRef>
          </c:cat>
          <c:val>
            <c:numRef>
              <c:f>控制面板!$T$13:$T$112</c:f>
              <c:numCache>
                <c:formatCode>General</c:formatCode>
                <c:ptCount val="9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小计!$A$1:$A$23</c:f>
              <c:strCache>
                <c:ptCount val="23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外伶仃岛</c:v>
                </c:pt>
                <c:pt idx="19" c:formatCode="0%">
                  <c:v>庙湾岛</c:v>
                </c:pt>
                <c:pt idx="20" c:formatCode="0%">
                  <c:v>Santísima</c:v>
                </c:pt>
                <c:pt idx="21" c:formatCode="0%">
                  <c:v>Barrio</c:v>
                </c:pt>
                <c:pt idx="22" c:formatCode="0%">
                  <c:v>LasLomas</c:v>
                </c:pt>
              </c:strCache>
            </c:strRef>
          </c:cat>
          <c:val>
            <c:numRef>
              <c:f>小计!$B$1:$B$23</c:f>
              <c:numCache>
                <c:formatCode>"$"#,##0.00_);[Red]\("$"#,##0.00\)</c:formatCode>
                <c:ptCount val="23"/>
                <c:pt idx="0">
                  <c:v>104567</c:v>
                </c:pt>
                <c:pt idx="1">
                  <c:v>94688</c:v>
                </c:pt>
                <c:pt idx="2">
                  <c:v>52275</c:v>
                </c:pt>
                <c:pt idx="3">
                  <c:v>41760</c:v>
                </c:pt>
                <c:pt idx="4">
                  <c:v>82484057</c:v>
                </c:pt>
                <c:pt idx="5">
                  <c:v>111158632</c:v>
                </c:pt>
                <c:pt idx="6">
                  <c:v>93727893</c:v>
                </c:pt>
                <c:pt idx="7">
                  <c:v>35644222</c:v>
                </c:pt>
                <c:pt idx="8">
                  <c:v>26896653</c:v>
                </c:pt>
                <c:pt idx="9">
                  <c:v>79971010</c:v>
                </c:pt>
                <c:pt idx="10">
                  <c:v>61940483</c:v>
                </c:pt>
                <c:pt idx="11">
                  <c:v>25418941</c:v>
                </c:pt>
                <c:pt idx="12">
                  <c:v>104377628</c:v>
                </c:pt>
                <c:pt idx="13">
                  <c:v>74842260</c:v>
                </c:pt>
                <c:pt idx="14">
                  <c:v>110660069</c:v>
                </c:pt>
                <c:pt idx="15">
                  <c:v>102138695</c:v>
                </c:pt>
                <c:pt idx="16">
                  <c:v>477736540</c:v>
                </c:pt>
                <c:pt idx="17">
                  <c:v>575033304</c:v>
                </c:pt>
                <c:pt idx="18">
                  <c:v>19338365</c:v>
                </c:pt>
                <c:pt idx="19">
                  <c:v>436312051</c:v>
                </c:pt>
                <c:pt idx="20">
                  <c:v>29006602</c:v>
                </c:pt>
                <c:pt idx="21">
                  <c:v>20072051</c:v>
                </c:pt>
                <c:pt idx="22">
                  <c:v>26898937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湖泉列岛!$X$4:$X$72</c:f>
              <c:strCache>
                <c:ptCount val="6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</c:strCache>
            </c:strRef>
          </c:cat>
          <c:val>
            <c:numRef>
              <c:f>湖泉列岛!$Y$4:$Y$72</c:f>
              <c:numCache>
                <c:formatCode>General</c:formatCode>
                <c:ptCount val="68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湖泉列岛!$X$4:$X$72</c:f>
              <c:strCache>
                <c:ptCount val="6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</c:strCache>
            </c:strRef>
          </c:cat>
          <c:val>
            <c:numRef>
              <c:f>湖泉列岛!$Z$4:$Z$72</c:f>
              <c:numCache>
                <c:formatCode>General</c:formatCode>
                <c:ptCount val="68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湖泉列岛!$X$4:$X$72</c:f>
              <c:strCache>
                <c:ptCount val="6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</c:strCache>
            </c:strRef>
          </c:cat>
          <c:val>
            <c:numRef>
              <c:f>湖泉列岛!$AA$4:$AA$72</c:f>
              <c:numCache>
                <c:formatCode>General</c:formatCode>
                <c:ptCount val="68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Lambertisland!$W$4:$W$71</c:f>
              <c:strCache>
                <c:ptCount val="6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</c:strCache>
            </c:strRef>
          </c:cat>
          <c:val>
            <c:numRef>
              <c:f>Lambertisland!$X$4:$X$71</c:f>
              <c:numCache>
                <c:formatCode>General</c:formatCode>
                <c:ptCount val="6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Lambertisland!$W$4:$W$71</c:f>
              <c:strCache>
                <c:ptCount val="6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</c:strCache>
            </c:strRef>
          </c:cat>
          <c:val>
            <c:numRef>
              <c:f>Lambertisland!$Y$4:$Y$71</c:f>
              <c:numCache>
                <c:formatCode>General</c:formatCode>
                <c:ptCount val="6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Lambertisland!$W$4:$W$71</c:f>
              <c:strCache>
                <c:ptCount val="6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</c:strCache>
            </c:strRef>
          </c:cat>
          <c:val>
            <c:numRef>
              <c:f>Lambertisland!$Z$4:$Z$71</c:f>
              <c:numCache>
                <c:formatCode>General</c:formatCode>
                <c:ptCount val="6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小金山列岛!$W$4:$W$69</c:f>
              <c:strCache>
                <c:ptCount val="6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</c:strCache>
            </c:strRef>
          </c:cat>
          <c:val>
            <c:numRef>
              <c:f>小金山列岛!$X$4:$X$69</c:f>
              <c:numCache>
                <c:formatCode>General</c:formatCode>
                <c:ptCount val="65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小金山列岛!$W$4:$W$69</c:f>
              <c:strCache>
                <c:ptCount val="6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</c:strCache>
            </c:strRef>
          </c:cat>
          <c:val>
            <c:numRef>
              <c:f>小金山列岛!$Y$4:$Y$69</c:f>
              <c:numCache>
                <c:formatCode>General</c:formatCode>
                <c:ptCount val="65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小金山列岛!$W$4:$W$69</c:f>
              <c:strCache>
                <c:ptCount val="6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</c:strCache>
            </c:strRef>
          </c:cat>
          <c:val>
            <c:numRef>
              <c:f>小金山列岛!$Z$4:$Z$69</c:f>
              <c:numCache>
                <c:formatCode>General</c:formatCode>
                <c:ptCount val="65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RichMond!$X$4:$X$69</c:f>
              <c:strCache>
                <c:ptCount val="6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</c:strCache>
            </c:strRef>
          </c:cat>
          <c:val>
            <c:numRef>
              <c:f>RichMond!$Y$4:$Y$69</c:f>
              <c:numCache>
                <c:formatCode>General</c:formatCode>
                <c:ptCount val="65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RichMond!$X$4:$X$69</c:f>
              <c:strCache>
                <c:ptCount val="6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</c:strCache>
            </c:strRef>
          </c:cat>
          <c:val>
            <c:numRef>
              <c:f>RichMond!$Z$4:$Z$69</c:f>
              <c:numCache>
                <c:formatCode>General</c:formatCode>
                <c:ptCount val="65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RichMond!$X$4:$X$69</c:f>
              <c:strCache>
                <c:ptCount val="6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</c:strCache>
            </c:strRef>
          </c:cat>
          <c:val>
            <c:numRef>
              <c:f>RichMond!$AA$4:$AA$69</c:f>
              <c:numCache>
                <c:formatCode>General</c:formatCode>
                <c:ptCount val="65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Munich!$X$4:$X$66</c:f>
              <c:strCache>
                <c:ptCount val="6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</c:strCache>
            </c:strRef>
          </c:cat>
          <c:val>
            <c:numRef>
              <c:f>Munich!$Y$4:$Y$66</c:f>
              <c:numCache>
                <c:formatCode>General</c:formatCode>
                <c:ptCount val="62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Munich!$X$4:$X$66</c:f>
              <c:strCache>
                <c:ptCount val="6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</c:strCache>
            </c:strRef>
          </c:cat>
          <c:val>
            <c:numRef>
              <c:f>Munich!$Z$4:$Z$66</c:f>
              <c:numCache>
                <c:formatCode>General</c:formatCode>
                <c:ptCount val="62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Munich!$X$4:$X$66</c:f>
              <c:strCache>
                <c:ptCount val="6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</c:strCache>
            </c:strRef>
          </c:cat>
          <c:val>
            <c:numRef>
              <c:f>Munich!$AA$4:$AA$66</c:f>
              <c:numCache>
                <c:formatCode>General</c:formatCode>
                <c:ptCount val="62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ISLASANTAY!$Z$4:$Z$65</c:f>
              <c:strCache>
                <c:ptCount val="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</c:strCache>
            </c:strRef>
          </c:cat>
          <c:val>
            <c:numRef>
              <c:f>ISLASANTAY!$AA$4:$AA$65</c:f>
              <c:numCache>
                <c:formatCode>General</c:formatCode>
                <c:ptCount val="6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ISLASANTAY!$Z$4:$Z$65</c:f>
              <c:strCache>
                <c:ptCount val="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</c:strCache>
            </c:strRef>
          </c:cat>
          <c:val>
            <c:numRef>
              <c:f>ISLASANTAY!$AB$4:$AB$65</c:f>
              <c:numCache>
                <c:formatCode>General</c:formatCode>
                <c:ptCount val="6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ISLASANTAY!$Z$4:$Z$65</c:f>
              <c:strCache>
                <c:ptCount val="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</c:strCache>
            </c:strRef>
          </c:cat>
          <c:val>
            <c:numRef>
              <c:f>ISLASANTAY!$AC$4:$AC$65</c:f>
              <c:numCache>
                <c:formatCode>General</c:formatCode>
                <c:ptCount val="6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Deneysville!$Z$4:$Z$65</c:f>
              <c:strCache>
                <c:ptCount val="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</c:strCache>
            </c:strRef>
          </c:cat>
          <c:val>
            <c:numRef>
              <c:f>Deneysville!$AA$4:$AA$65</c:f>
              <c:numCache>
                <c:formatCode>General</c:formatCode>
                <c:ptCount val="61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Deneysville!$Z$4:$Z$65</c:f>
              <c:strCache>
                <c:ptCount val="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</c:strCache>
            </c:strRef>
          </c:cat>
          <c:val>
            <c:numRef>
              <c:f>Deneysville!$AB$4:$AB$65</c:f>
              <c:numCache>
                <c:formatCode>General</c:formatCode>
                <c:ptCount val="61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Deneysville!$Z$4:$Z$65</c:f>
              <c:strCache>
                <c:ptCount val="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</c:strCache>
            </c:strRef>
          </c:cat>
          <c:val>
            <c:numRef>
              <c:f>Deneysville!$AC$4:$AC$65</c:f>
              <c:numCache>
                <c:formatCode>General</c:formatCode>
                <c:ptCount val="61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宾夕法尼亚州!$AA$4:$AA$47</c:f>
              <c:strCache>
                <c:ptCount val="4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</c:strCache>
            </c:strRef>
          </c:cat>
          <c:val>
            <c:numRef>
              <c:f>宾夕法尼亚州!$AB$4:$AB$47</c:f>
              <c:numCache>
                <c:formatCode>General</c:formatCode>
                <c:ptCount val="43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宾夕法尼亚州!$AA$4:$AA$47</c:f>
              <c:strCache>
                <c:ptCount val="4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</c:strCache>
            </c:strRef>
          </c:cat>
          <c:val>
            <c:numRef>
              <c:f>宾夕法尼亚州!$AC$4:$AC$47</c:f>
              <c:numCache>
                <c:formatCode>General</c:formatCode>
                <c:ptCount val="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宾夕法尼亚州!$AA$4:$AA$47</c:f>
              <c:strCache>
                <c:ptCount val="4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</c:strCache>
            </c:strRef>
          </c:cat>
          <c:val>
            <c:numRef>
              <c:f>宾夕法尼亚州!$AD$4:$AD$47</c:f>
              <c:numCache>
                <c:formatCode>General</c:formatCode>
                <c:ptCount val="43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甘尼森岛!$AA$4:$AA$45</c:f>
              <c:strCache>
                <c:ptCount val="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</c:strCache>
            </c:strRef>
          </c:cat>
          <c:val>
            <c:numRef>
              <c:f>甘尼森岛!$AB$4:$AB$45</c:f>
              <c:numCache>
                <c:formatCode>General</c:formatCode>
                <c:ptCount val="4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甘尼森岛!$AA$4:$AA$45</c:f>
              <c:strCache>
                <c:ptCount val="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</c:strCache>
            </c:strRef>
          </c:cat>
          <c:val>
            <c:numRef>
              <c:f>甘尼森岛!$AC$4:$AC$45</c:f>
              <c:numCache>
                <c:formatCode>General</c:formatCode>
                <c:ptCount val="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甘尼森岛!$AA$4:$AA$45</c:f>
              <c:strCache>
                <c:ptCount val="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</c:strCache>
            </c:strRef>
          </c:cat>
          <c:val>
            <c:numRef>
              <c:f>甘尼森岛!$AD$4:$AD$45</c:f>
              <c:numCache>
                <c:formatCode>General</c:formatCode>
                <c:ptCount val="4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斯壮结!$AA$4:$AA$45</c:f>
              <c:strCache>
                <c:ptCount val="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</c:strCache>
            </c:strRef>
          </c:cat>
          <c:val>
            <c:numRef>
              <c:f>斯壮结!$AB$4:$AB$45</c:f>
              <c:numCache>
                <c:formatCode>General</c:formatCode>
                <c:ptCount val="4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斯壮结!$AA$4:$AA$45</c:f>
              <c:strCache>
                <c:ptCount val="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</c:strCache>
            </c:strRef>
          </c:cat>
          <c:val>
            <c:numRef>
              <c:f>斯壮结!$AC$4:$AC$45</c:f>
              <c:numCache>
                <c:formatCode>General</c:formatCode>
                <c:ptCount val="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斯壮结!$AA$4:$AA$45</c:f>
              <c:strCache>
                <c:ptCount val="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</c:strCache>
            </c:strRef>
          </c:cat>
          <c:val>
            <c:numRef>
              <c:f>斯壮结!$AD$4:$AD$45</c:f>
              <c:numCache>
                <c:formatCode>General</c:formatCode>
                <c:ptCount val="4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茅台大厦!$N$4:$N$104</c:f>
              <c:strCache>
                <c:ptCount val="1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</c:strCache>
            </c:strRef>
          </c:cat>
          <c:val>
            <c:numRef>
              <c:f>茅台大厦!$O$4:$O$104</c:f>
              <c:numCache>
                <c:formatCode>General</c:formatCode>
                <c:ptCount val="100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茅台大厦!$N$4:$N$104</c:f>
              <c:strCache>
                <c:ptCount val="1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</c:strCache>
            </c:strRef>
          </c:cat>
          <c:val>
            <c:numRef>
              <c:f>茅台大厦!$P$4:$P$104</c:f>
              <c:numCache>
                <c:formatCode>General</c:formatCode>
                <c:ptCount val="100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茅台大厦!$N$4:$N$104</c:f>
              <c:strCache>
                <c:ptCount val="1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</c:strCache>
            </c:strRef>
          </c:cat>
          <c:val>
            <c:numRef>
              <c:f>茅台大厦!$Q$4:$Q$104</c:f>
              <c:numCache>
                <c:formatCode>General</c:formatCode>
                <c:ptCount val="100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国家核电!$U$4:$U$104</c:f>
              <c:strCache>
                <c:ptCount val="1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</c:strCache>
            </c:strRef>
          </c:cat>
          <c:val>
            <c:numRef>
              <c:f>国家核电!$V$4:$V$104</c:f>
              <c:numCache>
                <c:formatCode>General</c:formatCode>
                <c:ptCount val="100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国家核电!$U$4:$U$104</c:f>
              <c:strCache>
                <c:ptCount val="1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</c:strCache>
            </c:strRef>
          </c:cat>
          <c:val>
            <c:numRef>
              <c:f>国家核电!$W$4:$W$104</c:f>
              <c:numCache>
                <c:formatCode>General</c:formatCode>
                <c:ptCount val="100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国家核电!$U$4:$U$104</c:f>
              <c:strCache>
                <c:ptCount val="1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</c:strCache>
            </c:strRef>
          </c:cat>
          <c:val>
            <c:numRef>
              <c:f>国家核电!$X$4:$X$104</c:f>
              <c:numCache>
                <c:formatCode>General</c:formatCode>
                <c:ptCount val="100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电子城IT产业园!$AB$4:$AB$88</c:f>
              <c:strCache>
                <c:ptCount val="8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</c:strCache>
            </c:strRef>
          </c:cat>
          <c:val>
            <c:numRef>
              <c:f>电子城IT产业园!$AC$4:$AC$88</c:f>
              <c:numCache>
                <c:formatCode>General</c:formatCode>
                <c:ptCount val="8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电子城IT产业园!$AB$4:$AB$88</c:f>
              <c:strCache>
                <c:ptCount val="8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</c:strCache>
            </c:strRef>
          </c:cat>
          <c:val>
            <c:numRef>
              <c:f>电子城IT产业园!$AD$4:$AD$88</c:f>
              <c:numCache>
                <c:formatCode>General</c:formatCode>
                <c:ptCount val="8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电子城IT产业园!$AB$4:$AB$88</c:f>
              <c:strCache>
                <c:ptCount val="8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</c:strCache>
            </c:strRef>
          </c:cat>
          <c:val>
            <c:numRef>
              <c:f>电子城IT产业园!$AE$4:$AE$88</c:f>
              <c:numCache>
                <c:formatCode>General</c:formatCode>
                <c:ptCount val="8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中国国际科技会展中心!$AB$4:$AB$97</c:f>
              <c:strCache>
                <c:ptCount val="9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</c:strCache>
            </c:strRef>
          </c:cat>
          <c:val>
            <c:numRef>
              <c:f>中国国际科技会展中心!$AC$4:$AC$97</c:f>
              <c:numCache>
                <c:formatCode>General</c:formatCode>
                <c:ptCount val="93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中国国际科技会展中心!$AB$4:$AB$97</c:f>
              <c:strCache>
                <c:ptCount val="9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</c:strCache>
            </c:strRef>
          </c:cat>
          <c:val>
            <c:numRef>
              <c:f>中国国际科技会展中心!$AD$4:$AD$97</c:f>
              <c:numCache>
                <c:formatCode>General</c:formatCode>
                <c:ptCount val="93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中国国际科技会展中心!$AB$4:$AB$97</c:f>
              <c:strCache>
                <c:ptCount val="9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</c:strCache>
            </c:strRef>
          </c:cat>
          <c:val>
            <c:numRef>
              <c:f>中国国际科技会展中心!$AE$4:$AE$97</c:f>
              <c:numCache>
                <c:formatCode>General</c:formatCode>
                <c:ptCount val="93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Kugluktuk!$AA$4:$AA$42</c:f>
              <c:strCache>
                <c:ptCount val="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</c:strCache>
            </c:strRef>
          </c:cat>
          <c:val>
            <c:numRef>
              <c:f>Kugluktuk!$AB$4:$AB$42</c:f>
              <c:numCache>
                <c:formatCode>General</c:formatCode>
                <c:ptCount val="3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Kugluktuk!$AA$4:$AA$42</c:f>
              <c:strCache>
                <c:ptCount val="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</c:strCache>
            </c:strRef>
          </c:cat>
          <c:val>
            <c:numRef>
              <c:f>Kugluktuk!$AC$4:$AC$42</c:f>
              <c:numCache>
                <c:formatCode>General</c:formatCode>
                <c:ptCount val="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Kugluktuk!$AA$4:$AA$42</c:f>
              <c:strCache>
                <c:ptCount val="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</c:strCache>
            </c:strRef>
          </c:cat>
          <c:val>
            <c:numRef>
              <c:f>Kugluktuk!$AD$4:$AD$42</c:f>
              <c:numCache>
                <c:formatCode>General</c:formatCode>
                <c:ptCount val="3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Moosonee!$AA$4:$AA$42</c:f>
              <c:strCache>
                <c:ptCount val="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</c:strCache>
            </c:strRef>
          </c:cat>
          <c:val>
            <c:numRef>
              <c:f>Moosonee!$AB$4:$AB$42</c:f>
              <c:numCache>
                <c:formatCode>General</c:formatCode>
                <c:ptCount val="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Moosonee!$AA$4:$AA$42</c:f>
              <c:strCache>
                <c:ptCount val="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</c:strCache>
            </c:strRef>
          </c:cat>
          <c:val>
            <c:numRef>
              <c:f>Moosonee!$AC$4:$AC$42</c:f>
              <c:numCache>
                <c:formatCode>General</c:formatCode>
                <c:ptCount val="3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Moosonee!$AA$4:$AA$42</c:f>
              <c:strCache>
                <c:ptCount val="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</c:strCache>
            </c:strRef>
          </c:cat>
          <c:val>
            <c:numRef>
              <c:f>Moosonee!$AD$4:$AD$42</c:f>
              <c:numCache>
                <c:formatCode>General</c:formatCode>
                <c:ptCount val="3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螺洲岛!$AA$4:$AA$17</c:f>
              <c:strCache>
                <c:ptCount val="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</c:strCache>
            </c:strRef>
          </c:cat>
          <c:val>
            <c:numRef>
              <c:f>螺洲岛!$AB$4:$AB$17</c:f>
              <c:numCache>
                <c:formatCode>General</c:formatCode>
                <c:ptCount val="1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螺洲岛!$AA$4:$AA$17</c:f>
              <c:strCache>
                <c:ptCount val="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</c:strCache>
            </c:strRef>
          </c:cat>
          <c:val>
            <c:numRef>
              <c:f>螺洲岛!$AC$4:$AC$17</c:f>
              <c:numCache>
                <c:formatCode>General</c:formatCode>
                <c:ptCount val="1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螺洲岛!$AA$4:$AA$17</c:f>
              <c:strCache>
                <c:ptCount val="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</c:strCache>
            </c:strRef>
          </c:cat>
          <c:val>
            <c:numRef>
              <c:f>螺洲岛!$AD$4:$AD$17</c:f>
              <c:numCache>
                <c:formatCode>General</c:formatCode>
                <c:ptCount val="1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果州群岛!$AA$4:$AA$17</c:f>
              <c:strCache>
                <c:ptCount val="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</c:strCache>
            </c:strRef>
          </c:cat>
          <c:val>
            <c:numRef>
              <c:f>果州群岛!$AB$4:$AB$17</c:f>
              <c:numCache>
                <c:formatCode>General</c:formatCode>
                <c:ptCount val="1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果州群岛!$AA$4:$AA$17</c:f>
              <c:strCache>
                <c:ptCount val="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</c:strCache>
            </c:strRef>
          </c:cat>
          <c:val>
            <c:numRef>
              <c:f>果州群岛!$AC$4:$AC$17</c:f>
              <c:numCache>
                <c:formatCode>General</c:formatCode>
                <c:ptCount val="1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果州群岛!$AA$4:$AA$17</c:f>
              <c:strCache>
                <c:ptCount val="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</c:strCache>
            </c:strRef>
          </c:cat>
          <c:val>
            <c:numRef>
              <c:f>果州群岛!$AD$4:$AD$17</c:f>
              <c:numCache>
                <c:formatCode>General</c:formatCode>
                <c:ptCount val="1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外伶仃岛!$AA$4:$AA$17</c:f>
              <c:strCache>
                <c:ptCount val="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</c:strCache>
            </c:strRef>
          </c:cat>
          <c:val>
            <c:numRef>
              <c:f>外伶仃岛!$AB$4:$AB$17</c:f>
              <c:numCache>
                <c:formatCode>General</c:formatCode>
                <c:ptCount val="13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外伶仃岛!$AA$4:$AA$17</c:f>
              <c:strCache>
                <c:ptCount val="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</c:strCache>
            </c:strRef>
          </c:cat>
          <c:val>
            <c:numRef>
              <c:f>外伶仃岛!$AC$4:$AC$17</c:f>
              <c:numCache>
                <c:formatCode>General</c:formatCode>
                <c:ptCount val="13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外伶仃岛!$AA$4:$AA$17</c:f>
              <c:strCache>
                <c:ptCount val="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</c:strCache>
            </c:strRef>
          </c:cat>
          <c:val>
            <c:numRef>
              <c:f>外伶仃岛!$AD$4:$AD$17</c:f>
              <c:numCache>
                <c:formatCode>General</c:formatCode>
                <c:ptCount val="13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庙湾岛!$AA$4:$AA$16</c:f>
              <c:strCache>
                <c:ptCount val="1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</c:strCache>
            </c:strRef>
          </c:cat>
          <c:val>
            <c:numRef>
              <c:f>庙湾岛!$AB$4:$AB$16</c:f>
              <c:numCache>
                <c:formatCode>General</c:formatCode>
                <c:ptCount val="1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庙湾岛!$AA$4:$AA$16</c:f>
              <c:strCache>
                <c:ptCount val="1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</c:strCache>
            </c:strRef>
          </c:cat>
          <c:val>
            <c:numRef>
              <c:f>庙湾岛!$AC$4:$AC$16</c:f>
              <c:numCache>
                <c:formatCode>General</c:formatCode>
                <c:ptCount val="1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庙湾岛!$AA$4:$AA$16</c:f>
              <c:strCache>
                <c:ptCount val="1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</c:strCache>
            </c:strRef>
          </c:cat>
          <c:val>
            <c:numRef>
              <c:f>庙湾岛!$AD$4:$AD$16</c:f>
              <c:numCache>
                <c:formatCode>General</c:formatCode>
                <c:ptCount val="1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Santísima!$AA$4:$AA$13</c:f>
              <c:strCache>
                <c:ptCount val="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</c:strCache>
            </c:strRef>
          </c:cat>
          <c:val>
            <c:numRef>
              <c:f>Santísima!$AB$4:$AB$13</c:f>
              <c:numCache>
                <c:formatCode>General</c:formatCode>
                <c:ptCount val="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Santísima!$AA$4:$AA$13</c:f>
              <c:strCache>
                <c:ptCount val="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</c:strCache>
            </c:strRef>
          </c:cat>
          <c:val>
            <c:numRef>
              <c:f>Santísima!$AC$4:$AC$13</c:f>
              <c:numCache>
                <c:formatCode>General</c:formatCode>
                <c:ptCount val="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Santísima!$AA$4:$AA$13</c:f>
              <c:strCache>
                <c:ptCount val="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</c:strCache>
            </c:strRef>
          </c:cat>
          <c:val>
            <c:numRef>
              <c:f>Santísima!$AD$4:$AD$13</c:f>
              <c:numCache>
                <c:formatCode>General</c:formatCode>
                <c:ptCount val="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Barrio!$AA$4:$AA$13</c:f>
              <c:strCache>
                <c:ptCount val="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</c:strCache>
            </c:strRef>
          </c:cat>
          <c:val>
            <c:numRef>
              <c:f>Barrio!$AB$4:$AB$13</c:f>
              <c:numCache>
                <c:formatCode>General</c:formatCode>
                <c:ptCount val="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Barrio!$AA$4:$AA$13</c:f>
              <c:strCache>
                <c:ptCount val="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</c:strCache>
            </c:strRef>
          </c:cat>
          <c:val>
            <c:numRef>
              <c:f>Barrio!$AC$4:$AC$13</c:f>
              <c:numCache>
                <c:formatCode>General</c:formatCode>
                <c:ptCount val="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Barrio!$AA$4:$AA$13</c:f>
              <c:strCache>
                <c:ptCount val="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</c:strCache>
            </c:strRef>
          </c:cat>
          <c:val>
            <c:numRef>
              <c:f>Barrio!$AD$4:$AD$13</c:f>
              <c:numCache>
                <c:formatCode>General</c:formatCode>
                <c:ptCount val="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LasLomas!$AA$4:$AA$13</c:f>
              <c:strCache>
                <c:ptCount val="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</c:strCache>
            </c:strRef>
          </c:cat>
          <c:val>
            <c:numRef>
              <c:f>LasLomas!$AB$4:$AB$13</c:f>
              <c:numCache>
                <c:formatCode>General</c:formatCode>
                <c:ptCount val="9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LasLomas!$AA$4:$AA$13</c:f>
              <c:strCache>
                <c:ptCount val="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</c:strCache>
            </c:strRef>
          </c:cat>
          <c:val>
            <c:numRef>
              <c:f>LasLomas!$AC$4:$AC$13</c:f>
              <c:numCache>
                <c:formatCode>General</c:formatCode>
                <c:ptCount val="9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LasLomas!$AA$4:$AA$13</c:f>
              <c:strCache>
                <c:ptCount val="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</c:strCache>
            </c:strRef>
          </c:cat>
          <c:val>
            <c:numRef>
              <c:f>LasLomas!$AD$4:$AD$13</c:f>
              <c:numCache>
                <c:formatCode>General</c:formatCode>
                <c:ptCount val="9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向岛!$AB$4:$AB$7</c:f>
              <c:numCache>
                <c:formatCode>General</c:formatCode>
                <c:ptCount val="3"/>
                <c:pt idx="1">
                  <c:v>-87771978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向岛!$AC$4:$AC$7</c:f>
              <c:numCache>
                <c:formatCode>General</c:formatCode>
                <c:ptCount val="3"/>
                <c:pt idx="1">
                  <c:v>-87771978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向岛!$AD$4:$AD$7</c:f>
              <c:numCache>
                <c:formatCode>General</c:formatCode>
                <c:ptCount val="3"/>
                <c:pt idx="1">
                  <c:v>-87771978</c:v>
                </c:pt>
                <c:pt idx="2">
                  <c:v>-224681830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岛田岛!$AB$4:$AB$7</c:f>
              <c:numCache>
                <c:formatCode>General</c:formatCode>
                <c:ptCount val="3"/>
                <c:pt idx="1">
                  <c:v>-85138390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岛田岛!$AC$4:$AC$7</c:f>
              <c:numCache>
                <c:formatCode>General</c:formatCode>
                <c:ptCount val="3"/>
                <c:pt idx="1">
                  <c:v>-85138390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岛田岛!$AD$4:$AD$7</c:f>
              <c:numCache>
                <c:formatCode>General</c:formatCode>
                <c:ptCount val="3"/>
                <c:pt idx="1">
                  <c:v>-85138390</c:v>
                </c:pt>
                <c:pt idx="2">
                  <c:v>-222048242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小槌岛!$AB$4:$AB$7</c:f>
              <c:numCache>
                <c:formatCode>General</c:formatCode>
                <c:ptCount val="3"/>
                <c:pt idx="1">
                  <c:v>-84424031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小槌岛!$AC$4:$AC$7</c:f>
              <c:numCache>
                <c:formatCode>General</c:formatCode>
                <c:ptCount val="3"/>
                <c:pt idx="1">
                  <c:v>-84424031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小槌岛!$AD$4:$AD$7</c:f>
              <c:numCache>
                <c:formatCode>General</c:formatCode>
                <c:ptCount val="3"/>
                <c:pt idx="1">
                  <c:v>-84424031</c:v>
                </c:pt>
                <c:pt idx="2">
                  <c:v>-221333883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爷婆岛!$AB$4:$AB$7</c:f>
              <c:numCache>
                <c:formatCode>General</c:formatCode>
                <c:ptCount val="3"/>
                <c:pt idx="1">
                  <c:v>-83701110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爷婆岛!$AC$4:$AC$7</c:f>
              <c:numCache>
                <c:formatCode>General</c:formatCode>
                <c:ptCount val="3"/>
                <c:pt idx="1">
                  <c:v>-83701110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爷婆岛!$AD$4:$AD$7</c:f>
              <c:numCache>
                <c:formatCode>General</c:formatCode>
                <c:ptCount val="3"/>
                <c:pt idx="1">
                  <c:v>-83701110</c:v>
                </c:pt>
                <c:pt idx="2">
                  <c:v>-220610962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高岛!$AB$4:$AB$7</c:f>
              <c:numCache>
                <c:formatCode>General</c:formatCode>
                <c:ptCount val="3"/>
                <c:pt idx="1">
                  <c:v>-82156186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高岛!$AC$4:$AC$7</c:f>
              <c:numCache>
                <c:formatCode>General</c:formatCode>
                <c:ptCount val="3"/>
                <c:pt idx="1">
                  <c:v>-82156186</c:v>
                </c:pt>
                <c:pt idx="2">
                  <c:v>-136909852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高岛!$AA$4:$AA$7</c:f>
              <c:strCache>
                <c:ptCount val="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</c:strCache>
            </c:strRef>
          </c:cat>
          <c:val>
            <c:numRef>
              <c:f>高岛!$AD$4:$AD$7</c:f>
              <c:numCache>
                <c:formatCode>General</c:formatCode>
                <c:ptCount val="3"/>
                <c:pt idx="1">
                  <c:v>-82156186</c:v>
                </c:pt>
                <c:pt idx="2">
                  <c:v>-219066038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8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50800</xdr:colOff>
      <xdr:row>103</xdr:row>
      <xdr:rowOff>100330</xdr:rowOff>
    </xdr:from>
    <xdr:to>
      <xdr:col>11</xdr:col>
      <xdr:colOff>89535</xdr:colOff>
      <xdr:row>143</xdr:row>
      <xdr:rowOff>110490</xdr:rowOff>
    </xdr:to>
    <xdr:graphicFrame>
      <xdr:nvGraphicFramePr>
        <xdr:cNvPr id="4" name="图表 3"/>
        <xdr:cNvGraphicFramePr/>
      </xdr:nvGraphicFramePr>
      <xdr:xfrm>
        <a:off x="50800" y="1827403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26670</xdr:colOff>
      <xdr:row>0</xdr:row>
      <xdr:rowOff>27940</xdr:rowOff>
    </xdr:from>
    <xdr:to>
      <xdr:col>11</xdr:col>
      <xdr:colOff>1358265</xdr:colOff>
      <xdr:row>1</xdr:row>
      <xdr:rowOff>2169160</xdr:rowOff>
    </xdr:to>
    <xdr:graphicFrame>
      <xdr:nvGraphicFramePr>
        <xdr:cNvPr id="6" name="图表 5"/>
        <xdr:cNvGraphicFramePr/>
      </xdr:nvGraphicFramePr>
      <xdr:xfrm>
        <a:off x="26670" y="27940"/>
        <a:ext cx="15610205" cy="4351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02537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5916275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178405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1.9642013889" refreshedBy="admin" recordCount="68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24T00:00:00" count="68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06:00" maxDate="1899-12-30T23:45:00" count="6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m/>
      </sharedItems>
    </cacheField>
    <cacheField name="支出（最近24小时）" numFmtId="26">
      <sharedItems containsString="0" containsBlank="1" containsNumber="1" containsInteger="1" minValue="-313308003" maxValue="0" count="68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m/>
      </sharedItems>
    </cacheField>
    <cacheField name="最近7天利润" numFmtId="26">
      <sharedItems containsString="0" containsBlank="1" containsNumber="1" containsInteger="1" minValue="-1058387793" maxValue="279553301" count="68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6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047106482" refreshedBy="admin" recordCount="65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24T00:00:00" count="6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25:00" maxDate="1899-12-30T22:52:00" count="6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m/>
      </sharedItems>
    </cacheField>
    <cacheField name="支出（最近24小时）" numFmtId="26">
      <sharedItems containsString="0" containsBlank="1" containsNumber="1" containsInteger="1" minValue="-313308003" maxValue="0" count="65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m/>
      </sharedItems>
    </cacheField>
    <cacheField name="最近7天利润" numFmtId="26">
      <sharedItems containsString="0" containsBlank="1" containsNumber="1" containsInteger="1" minValue="-1058391463" maxValue="463288424" count="65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5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256597222" refreshedBy="admin" recordCount="6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24T00:00:00" count="6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07:00" maxDate="1899-12-30T23:48:00" count="6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m/>
      </sharedItems>
    </cacheField>
    <cacheField name="支出（最近24小时）" numFmtId="26">
      <sharedItems containsString="0" containsBlank="1" containsNumber="1" containsInteger="1" minValue="-313308003" maxValue="0" count="6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m/>
      </sharedItems>
    </cacheField>
    <cacheField name="最近7天利润" numFmtId="26">
      <sharedItems containsString="0" containsBlank="1" containsNumber="1" containsInteger="1" minValue="-1058389017" maxValue="278179895" count="6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631712963" refreshedBy="admin" recordCount="66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24T00:00:00" count="6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26:00" maxDate="1899-12-30T22:55:00" count="62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46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m/>
      </sharedItems>
    </cacheField>
    <cacheField name="支出（最近24小时）" numFmtId="26">
      <sharedItems containsString="0" containsBlank="1" containsNumber="1" containsInteger="1" minValue="-121215206" maxValue="-35372771" count="65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m/>
      </sharedItems>
    </cacheField>
    <cacheField name="最近7天利润" numFmtId="26">
      <sharedItems containsString="0" containsBlank="1" containsNumber="1" containsInteger="1" minValue="-447734786" maxValue="239774981" count="66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6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773611111" refreshedBy="admin" recordCount="62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24T00:00:00" count="62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m/>
      </sharedItems>
    </cacheField>
    <cacheField name="时间" numFmtId="0">
      <sharedItems containsString="0" containsBlank="1" containsNonDate="0" containsDate="1" minDate="1899-12-30T10:27:00" maxDate="1899-12-30T22:57:00" count="59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42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m/>
      </sharedItems>
    </cacheField>
    <cacheField name="支出（最近24小时）" numFmtId="26">
      <sharedItems containsString="0" containsBlank="1" containsNumber="1" containsInteger="1" minValue="-121215206" maxValue="-35372771" count="62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m/>
      </sharedItems>
    </cacheField>
    <cacheField name="最近7天利润" numFmtId="26">
      <sharedItems containsString="0" containsBlank="1" containsNumber="1" containsInteger="1" minValue="-409481559" maxValue="238181390" count="62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2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784837963" refreshedBy="admin" recordCount="6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24T00:00:00" count="6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27:00" maxDate="1899-12-30T22:58:00" count="5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4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m/>
      </sharedItems>
    </cacheField>
    <cacheField name="支出（最近24小时）" numFmtId="26">
      <sharedItems containsString="0" containsBlank="1" containsNumber="1" containsInteger="1" minValue="-265502458" maxValue="-107242068" count="6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m/>
      </sharedItems>
    </cacheField>
    <cacheField name="最近7天利润" numFmtId="26">
      <sharedItems containsString="0" containsBlank="1" containsNumber="1" containsInteger="1" minValue="-1241452048" maxValue="748001625" count="6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4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820601852" refreshedBy="admin" recordCount="61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24T00:00:00" count="6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28:00" maxDate="1899-12-30T23:00:00" count="5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41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m/>
      </sharedItems>
    </cacheField>
    <cacheField name="支出（最近24小时）" numFmtId="26">
      <sharedItems containsString="0" containsBlank="1" containsNumber="1" containsInteger="1" minValue="-176468672" maxValue="-71374320" count="61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m/>
      </sharedItems>
    </cacheField>
    <cacheField name="最近7天利润" numFmtId="26">
      <sharedItems containsString="0" containsBlank="1" containsNumber="1" containsInteger="1" minValue="-826241026" maxValue="377996981" count="61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41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850925926" refreshedBy="admin" recordCount="43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24T00:00:00" count="43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32:00" maxDate="1899-12-30T23:12:00" count="41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30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m/>
      </sharedItems>
    </cacheField>
    <cacheField name="支出（最近24小时）" numFmtId="0">
      <sharedItems containsString="0" containsBlank="1" containsNumber="1" containsInteger="1" minValue="-131109353" maxValue="-53028341" count="43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m/>
      </sharedItems>
    </cacheField>
    <cacheField name="最近7天利润" numFmtId="0">
      <sharedItems containsString="0" containsBlank="1" containsNumber="1" containsInteger="1" minValue="-613864919" maxValue="205678375" count="43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30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868865741" refreshedBy="admin" recordCount="4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24T00:00:00" count="4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34:00" maxDate="1899-12-30T23:12:00" count="3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3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m/>
      </sharedItems>
    </cacheField>
    <cacheField name="支出（最近24小时）" numFmtId="0">
      <sharedItems containsString="0" containsBlank="1" containsNumber="1" containsInteger="1" minValue="-237352499" maxValue="-95999324" count="4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m/>
      </sharedItems>
    </cacheField>
    <cacheField name="最近7天利润" numFmtId="0">
      <sharedItems containsString="0" containsBlank="1" containsNumber="1" containsInteger="1" minValue="-1111305463" maxValue="175587778" count="4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3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892592593" refreshedBy="admin" recordCount="4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24T00:00:00" count="4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34:00" maxDate="1899-12-30T23:15:00" count="4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3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m/>
      </sharedItems>
    </cacheField>
    <cacheField name="支出（最近24小时）" numFmtId="0">
      <sharedItems containsString="0" containsBlank="1" containsNumber="1" containsInteger="1" minValue="-226050610" maxValue="-91428175" count="4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m/>
      </sharedItems>
    </cacheField>
    <cacheField name="最近7天利润" numFmtId="0">
      <sharedItems containsString="0" containsBlank="1" containsNumber="1" containsInteger="1" minValue="-1058391463" maxValue="170020411" count="4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3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02083333" refreshedBy="admin" recordCount="100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24T00:00:00" count="10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30:00" maxDate="1899-12-30T23:23:00" count="92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1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</sharedItems>
    </cacheField>
    <cacheField name="支出（最近24小时）" numFmtId="26">
      <sharedItems containsString="0" containsBlank="1" containsNumber="1" containsInteger="1" minValue="-310139" maxValue="0" count="90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</sharedItems>
    </cacheField>
    <cacheField name="最近7天利润" numFmtId="26">
      <sharedItems containsString="0" containsBlank="1" containsNumber="1" containsInteger="1" minValue="-1211017" maxValue="848736" count="97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67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11689815" refreshedBy="admin" recordCount="100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24T00:00:00" count="10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32:00" maxDate="1899-12-30T23:24:00" count="93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69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</sharedItems>
    </cacheField>
    <cacheField name="支出（最近24小时）" numFmtId="26">
      <sharedItems containsString="0" containsBlank="1" containsNumber="1" containsInteger="1" minValue="-310138" maxValue="0" count="89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</sharedItems>
    </cacheField>
    <cacheField name="最近7天利润" numFmtId="26">
      <sharedItems containsString="0" containsBlank="1" containsNumber="1" containsInteger="1" minValue="-1211019" maxValue="877075" count="98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69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21064815" refreshedBy="admin" recordCount="8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8-24T00:00:00" count="8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42:00" maxDate="1899-12-30T23:30:00" count="80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54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</sharedItems>
    </cacheField>
    <cacheField name="支出（最近24小时）" numFmtId="26">
      <sharedItems containsString="0" containsBlank="1" containsNumber="1" containsInteger="1" minValue="-72721" maxValue="0" count="82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</sharedItems>
    </cacheField>
    <cacheField name="最近7天利润" numFmtId="26">
      <sharedItems containsString="0" containsBlank="1" containsNumber="1" containsInteger="1" minValue="-275088" maxValue="229136" count="8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53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31597222" refreshedBy="admin" recordCount="93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24T00:00:00" count="93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43:00" maxDate="1899-12-30T23:27:00" count="83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64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</sharedItems>
    </cacheField>
    <cacheField name="支出（最近24小时）" numFmtId="26">
      <sharedItems containsString="0" containsBlank="1" containsNumber="1" containsInteger="1" minValue="-113360" maxValue="0" count="8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</sharedItems>
    </cacheField>
    <cacheField name="最近7天利润" numFmtId="26">
      <sharedItems containsString="0" containsBlank="1" containsNumber="1" containsInteger="1" minValue="-436907" maxValue="312631" count="9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61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4212963" refreshedBy="admin" recordCount="3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24T00:00:00" count="3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44:00" maxDate="1899-12-30T23:28:00" count="3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</sharedItems>
    </cacheField>
    <cacheField name="支出（最近24小时）" numFmtId="26">
      <sharedItems containsString="0" containsBlank="1" containsNumber="1" containsInteger="1" minValue="-409975805" maxValue="-160159782" count="3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</sharedItems>
    </cacheField>
    <cacheField name="最近7天利润" numFmtId="26">
      <sharedItems containsString="0" containsBlank="1" containsNumber="1" containsInteger="1" minValue="-1486427799" maxValue="180070052" count="3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2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50347222" refreshedBy="admin" recordCount="3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24T00:00:00" count="3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44:00" maxDate="1899-12-30T23:29:00" count="3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m/>
      </sharedItems>
    </cacheField>
    <cacheField name="支出（最近24小时）" numFmtId="26">
      <sharedItems containsString="0" containsBlank="1" containsNumber="1" containsInteger="1" minValue="-409975805" maxValue="0" count="3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m/>
      </sharedItems>
    </cacheField>
    <cacheField name="最近7天利润" numFmtId="26">
      <sharedItems containsString="0" containsBlank="1" containsNumber="1" containsInteger="1" minValue="-1501236536" maxValue="213796737" count="3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58217593" refreshedBy="admin" recordCount="1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24T00:00:00" count="1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2:22:00" maxDate="1899-12-30T22:39:00" count="1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9">
        <n v="0"/>
        <n v="693045299"/>
        <n v="786141164"/>
        <n v="136052003"/>
        <n v="256234270"/>
        <n v="129010914"/>
        <n v="199426593"/>
        <n v="140468682"/>
        <m/>
      </sharedItems>
    </cacheField>
    <cacheField name="支出（最近24小时）" numFmtId="0">
      <sharedItems containsString="0" containsBlank="1" containsNumber="1" containsInteger="1" minValue="-237352499" maxValue="-108364003" count="1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m/>
      </sharedItems>
    </cacheField>
    <cacheField name="最近7天利润" numFmtId="0">
      <sharedItems containsString="0" containsBlank="1" containsNumber="1" containsInteger="1" minValue="-536952232" maxValue="477736540" count="1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1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65856481" refreshedBy="admin" recordCount="1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24T00:00:00" count="1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2:25:00" maxDate="1899-12-30T22:39:00" count="1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10">
        <n v="0"/>
        <n v="599423400"/>
        <n v="148533127"/>
        <n v="238926010"/>
        <n v="125279798"/>
        <n v="244977858"/>
        <n v="119449037"/>
        <n v="190681706"/>
        <n v="162111091"/>
        <m/>
      </sharedItems>
    </cacheField>
    <cacheField name="支出（最近24小时）" numFmtId="0">
      <sharedItems containsString="0" containsBlank="1" containsNumber="1" containsInteger="1" minValue="-226050610" maxValue="-103204091" count="1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m/>
      </sharedItems>
    </cacheField>
    <cacheField name="最近7天利润" numFmtId="0">
      <sharedItems containsString="0" containsBlank="1" containsNumber="1" containsInteger="1" minValue="-407770590" maxValue="575033304" count="1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1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78356482" refreshedBy="admin" recordCount="13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4T00:00:00" count="1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2:27:00" maxDate="1899-12-30T22:40:00" count="13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m/>
      </sharedItems>
    </cacheField>
    <cacheField name="已经拥有百分之多少的价值" numFmtId="0">
      <sharedItems containsString="0" containsBlank="1" containsNumber="1" minValue="0.37" maxValue="0.37" count="2">
        <n v="0.37"/>
        <m/>
      </sharedItems>
    </cacheField>
    <cacheField name="该份额的价值" numFmtId="0">
      <sharedItems containsString="0" containsBlank="1" containsNumber="1" containsInteger="1" minValue="1038072383" maxValue="1038072383" count="2">
        <n v="1038072383"/>
        <m/>
      </sharedItems>
    </cacheField>
    <cacheField name="该份额的价格" numFmtId="0">
      <sharedItems containsString="0" containsBlank="1" containsNumber="1" containsInteger="1" minValue="1007837758" maxValue="1007837758" count="2">
        <m/>
        <n v="1007837758"/>
      </sharedItems>
    </cacheField>
    <cacheField name="租金（最近24小时）" numFmtId="0">
      <sharedItems containsString="0" containsBlank="1" containsNumber="1" containsInteger="1" minValue="0" maxValue="161457915" count="11">
        <n v="0"/>
        <n v="161457915"/>
        <n v="40443934"/>
        <n v="50800410"/>
        <n v="84635842"/>
        <n v="45676240"/>
        <n v="87476146"/>
        <n v="47679942"/>
        <n v="77037340"/>
        <n v="49557086"/>
        <m/>
      </sharedItems>
    </cacheField>
    <cacheField name="支出（最近24小时）" numFmtId="0">
      <sharedItems containsString="0" containsBlank="1" containsNumber="1" containsInteger="1" minValue="-83638725" maxValue="-38185513" count="13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m/>
      </sharedItems>
    </cacheField>
    <cacheField name="最近7天利润" numFmtId="0">
      <sharedItems containsString="0" containsBlank="1" containsNumber="1" containsInteger="1" minValue="-117268462" maxValue="148659855" count="13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30234612" maxValue="30234612" count="2">
        <m/>
        <n v="30234612"/>
      </sharedItems>
    </cacheField>
    <cacheField name="利润（最近24小时）" numFmtId="0">
      <sharedItems containsString="0" containsBlank="1" containsNumber="1" containsInteger="1" minValue="-76266479" maxValue="93100455" count="13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0995949074" refreshedBy="admin" recordCount="1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24T00:00:00" count="1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2:28:00" maxDate="1899-12-30T22:40:00" count="1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8">
        <n v="0"/>
        <n v="712282956"/>
        <n v="150674731"/>
        <n v="265486332"/>
        <n v="138113482"/>
        <n v="214802444"/>
        <n v="148730468"/>
        <m/>
      </sharedItems>
    </cacheField>
    <cacheField name="支出（最近24小时）" numFmtId="0">
      <sharedItems containsString="0" containsBlank="1" containsNumber="1" containsInteger="1" minValue="-237352499" maxValue="-100842703" count="1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m/>
      </sharedItems>
    </cacheField>
    <cacheField name="最近7天利润" numFmtId="0">
      <sharedItems containsString="0" containsBlank="1" containsNumber="1" containsInteger="1" minValue="-539703364" maxValue="436312051" count="1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1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1003819444" refreshedBy="admin" recordCount="9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8-24T00:00:00" count="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2:47:00" maxDate="1899-12-30T22:41:00" count="9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7">
        <n v="0"/>
        <n v="178436569"/>
        <n v="224105812"/>
        <n v="48256846"/>
        <n v="73670216"/>
        <n v="58555326"/>
        <m/>
      </sharedItems>
    </cacheField>
    <cacheField name="支出（最近24小时）" numFmtId="0">
      <sharedItems containsString="0" containsBlank="1" containsNumber="1" containsInteger="1" minValue="-87457027" maxValue="-34067067" count="9">
        <n v="-34067067"/>
        <n v="-50299622"/>
        <n v="-83254072"/>
        <n v="-47713298"/>
        <n v="-87457027"/>
        <n v="-44452116"/>
        <n v="-71025233"/>
        <n v="-52969238"/>
        <m/>
      </sharedItems>
    </cacheField>
    <cacheField name="最近7天利润" numFmtId="0">
      <sharedItems containsString="0" containsBlank="1" containsNumber="1" containsInteger="1" minValue="-117321139" maxValue="29006602" count="9">
        <n v="-34067067"/>
        <n v="-84366689"/>
        <n v="-117321139"/>
        <n v="13402132"/>
        <n v="19327646"/>
        <n v="23132376"/>
        <n v="23420514"/>
        <n v="29006602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9">
        <n v="-34067067"/>
        <n v="-50299622"/>
        <n v="-83254072"/>
        <n v="130723271"/>
        <n v="136648785"/>
        <n v="3804730"/>
        <n v="2644983"/>
        <n v="558608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1009837963" refreshedBy="admin" recordCount="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8-24T00:00:00" count="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2:48:00" maxDate="1899-12-30T22:41:00" count="9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7">
        <n v="0"/>
        <n v="195931315"/>
        <n v="251450929"/>
        <n v="56097489"/>
        <n v="88305233"/>
        <n v="70664364"/>
        <m/>
      </sharedItems>
    </cacheField>
    <cacheField name="支出（最近24小时）" numFmtId="0">
      <sharedItems containsString="0" containsBlank="1" containsNumber="1" containsInteger="1" minValue="-104106138" maxValue="-40476894" count="9">
        <n v="-40476894"/>
        <n v="-59875113"/>
        <n v="-99103071"/>
        <n v="-56796433"/>
        <n v="-104106138"/>
        <n v="-52914423"/>
        <n v="-84546239"/>
        <n v="-63052942"/>
        <m/>
      </sharedItems>
    </cacheField>
    <cacheField name="最近7天利润" numFmtId="0">
      <sharedItems containsString="0" containsBlank="1" containsNumber="1" containsInteger="1" minValue="-139579965" maxValue="20072051" count="9">
        <n v="-40476894"/>
        <n v="-100352007"/>
        <n v="-139579965"/>
        <n v="-445083"/>
        <n v="7764826"/>
        <n v="10947892"/>
        <n v="12460629"/>
        <n v="20072051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9">
        <n v="-40476894"/>
        <n v="-59875113"/>
        <n v="-99103071"/>
        <n v="139134882"/>
        <n v="147344791"/>
        <n v="3183066"/>
        <n v="3758994"/>
        <n v="761142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1016203704" refreshedBy="admin" recordCount="9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8-24T00:00:00" count="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2:49:00" maxDate="1899-12-30T22:42:00" count="9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7">
        <n v="0"/>
        <n v="190568736"/>
        <n v="233740462"/>
        <n v="53631487"/>
        <n v="83179952"/>
        <n v="55027511"/>
        <m/>
      </sharedItems>
    </cacheField>
    <cacheField name="支出（最近24小时）" numFmtId="0">
      <sharedItems containsString="0" containsBlank="1" containsNumber="1" containsInteger="1" minValue="-91831055" maxValue="-35607392" count="9">
        <n v="-35607392"/>
        <n v="-52815279"/>
        <n v="-87417895"/>
        <n v="-50099605"/>
        <n v="-91831055"/>
        <n v="-46675320"/>
        <n v="-74577450"/>
        <n v="-55618413"/>
        <m/>
      </sharedItems>
    </cacheField>
    <cacheField name="最近7天利润" numFmtId="0">
      <sharedItems containsString="0" containsBlank="1" containsNumber="1" containsInteger="1" minValue="-123025287" maxValue="27489839" count="9">
        <n v="-35607392"/>
        <n v="-88422671"/>
        <n v="-123025287"/>
        <n v="17443844"/>
        <n v="18884120"/>
        <n v="25840287"/>
        <n v="27489839"/>
        <n v="26898937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9">
        <n v="-35607392"/>
        <n v="-52815279"/>
        <n v="-87417895"/>
        <n v="140469131"/>
        <n v="141909407"/>
        <n v="6956167"/>
        <n v="8602502"/>
        <n v="-590902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1024305556" refreshedBy="admin" recordCount="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8-24T00:00:00" count="3"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4:59:00" maxDate="1899-12-30T22:43:00" count="3">
        <d v="1899-12-30T14:59:00"/>
        <d v="1899-12-30T22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36909852" maxValue="-87771978" count="3">
        <n v="-87771978"/>
        <n v="-136909852"/>
        <m/>
      </sharedItems>
    </cacheField>
    <cacheField name="最近7天利润" numFmtId="0">
      <sharedItems containsString="0" containsBlank="1" containsNumber="1" containsInteger="1" minValue="-224681830" maxValue="-87771978" count="3">
        <n v="-87771978"/>
        <n v="-22468183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36909852" maxValue="-87771978" count="3">
        <n v="-87771978"/>
        <n v="-13690985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1030555556" refreshedBy="admin" recordCount="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8-24T00:00:00" count="3"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5:15:00" maxDate="1899-12-30T22:44:00" count="3">
        <d v="1899-12-30T15:15:00"/>
        <d v="1899-12-30T22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36909852" maxValue="-85138390" count="3">
        <n v="-85138390"/>
        <n v="-136909852"/>
        <m/>
      </sharedItems>
    </cacheField>
    <cacheField name="最近7天利润" numFmtId="0">
      <sharedItems containsString="0" containsBlank="1" containsNumber="1" containsInteger="1" minValue="-222048242" maxValue="-85138390" count="3">
        <n v="-85138390"/>
        <n v="-22204824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36909852" maxValue="-85138390" count="3">
        <n v="-85138390"/>
        <n v="-13690985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1037152778" refreshedBy="admin" recordCount="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8-24T00:00:00" count="3"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5:30:00" maxDate="1899-12-30T22:44:00" count="3">
        <d v="1899-12-30T15:30:00"/>
        <d v="1899-12-30T22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36909852" maxValue="-84424031" count="3">
        <n v="-84424031"/>
        <n v="-136909852"/>
        <m/>
      </sharedItems>
    </cacheField>
    <cacheField name="最近7天利润" numFmtId="0">
      <sharedItems containsString="0" containsBlank="1" containsNumber="1" containsInteger="1" minValue="-221333883" maxValue="-84424031" count="3">
        <n v="-84424031"/>
        <n v="-22133388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36909852" maxValue="-84424031" count="3">
        <n v="-84424031"/>
        <n v="-13690985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1043981481" refreshedBy="admin" recordCount="3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8-24T00:00:00" count="3"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5:42:00" maxDate="1899-12-30T22:45:00" count="3">
        <d v="1899-12-30T15:42:00"/>
        <d v="1899-12-30T22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36909852" maxValue="-83701110" count="3">
        <n v="-83701110"/>
        <n v="-136909852"/>
        <m/>
      </sharedItems>
    </cacheField>
    <cacheField name="最近7天利润" numFmtId="0">
      <sharedItems containsString="0" containsBlank="1" containsNumber="1" containsInteger="1" minValue="-220610962" maxValue="-83701110" count="3">
        <n v="-83701110"/>
        <n v="-22061096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36909852" maxValue="-83701110" count="3">
        <n v="-83701110"/>
        <n v="-136909852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1050231481" refreshedBy="admin" recordCount="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8-24T00:00:00" count="3"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5:42:00" maxDate="1899-12-30T22:46:00" count="3">
        <d v="1899-12-30T15:42:00"/>
        <d v="1899-12-30T22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36909852" maxValue="-82156186" count="3">
        <n v="-82156186"/>
        <n v="-136909852"/>
        <m/>
      </sharedItems>
    </cacheField>
    <cacheField name="最近7天利润" numFmtId="0">
      <sharedItems containsString="0" containsBlank="1" containsNumber="1" containsInteger="1" minValue="-219066038" maxValue="-82156186" count="3">
        <n v="-82156186"/>
        <n v="-21906603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36909852" maxValue="-82156186" count="3">
        <n v="-82156186"/>
        <n v="-13690985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2.1072569444" refreshedBy="admin" recordCount="10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8-24T00:00:00" count="9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m/>
      </sharedItems>
    </cacheField>
    <cacheField name="时间" numFmtId="0">
      <sharedItems containsString="0" containsBlank="1" containsNonDate="0" containsDate="1" minDate="1899-12-30T10:01:00" maxDate="1899-12-30T23:53:00" count="9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</sharedItems>
    </cacheField>
    <cacheField name="帝国总价值" numFmtId="26">
      <sharedItems containsString="0" containsBlank="1" containsNumber="1" containsInteger="1" minValue="62747" maxValue="287445916590" count="9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</sharedItems>
    </cacheField>
    <cacheField name="物业总价值" numFmtId="26">
      <sharedItems containsString="0" containsBlank="1" containsNumber="1" containsInteger="1" minValue="0" maxValue="281547433028" count="6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</sharedItems>
    </cacheField>
    <cacheField name="现金金额" numFmtId="26">
      <sharedItems containsString="0" containsBlank="1" containsNumber="1" containsInteger="1" minValue="19589" maxValue="99814053929" count="9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</sharedItems>
    </cacheField>
    <cacheField name="收入（最近24小时）" numFmtId="26">
      <sharedItems containsBlank="1" containsNumber="1" containsInteger="1" containsMixedTypes="1" count="6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</sharedItems>
    </cacheField>
    <cacheField name="收入（上周）" numFmtId="26">
      <sharedItems containsString="0" containsBlank="1" containsNumber="1" containsInteger="1" minValue="-10521036438" maxValue="3942154474" count="9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</sharedItems>
    </cacheField>
    <cacheField name="金币余额" numFmtId="0">
      <sharedItems containsString="0" containsBlank="1" containsNumber="1" containsInteger="1" minValue="16" maxValue="776" count="5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8419477892" maxValue="96754053929" count="5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</sharedItems>
    </cacheField>
    <cacheField name="需要增加多少物业价值提升至下个等级" numFmtId="26">
      <sharedItems containsString="0" containsBlank="1" containsNumber="1" containsInteger="1" minValue="-18206255764" maxValue="168452566972" count="3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1"/>
    <x v="2"/>
    <x v="1"/>
    <x v="45"/>
    <x v="67"/>
    <x v="67"/>
    <x v="7"/>
    <x v="2"/>
    <x v="2"/>
    <x v="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62"/>
    <x v="1"/>
    <x v="2"/>
    <x v="1"/>
    <x v="44"/>
    <x v="64"/>
    <x v="64"/>
    <x v="7"/>
    <x v="2"/>
    <x v="2"/>
    <x v="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61"/>
    <x v="1"/>
    <x v="2"/>
    <x v="1"/>
    <x v="45"/>
    <x v="66"/>
    <x v="66"/>
    <x v="7"/>
    <x v="2"/>
    <x v="2"/>
    <x v="4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1"/>
    <x v="2"/>
    <x v="1"/>
    <x v="45"/>
    <x v="64"/>
    <x v="65"/>
    <x v="7"/>
    <x v="2"/>
    <x v="2"/>
    <x v="4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1"/>
    <x v="2"/>
    <x v="1"/>
    <x v="41"/>
    <x v="61"/>
    <x v="61"/>
    <x v="6"/>
    <x v="2"/>
    <x v="2"/>
    <x v="4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1"/>
    <x v="2"/>
    <x v="1"/>
    <x v="40"/>
    <x v="60"/>
    <x v="60"/>
    <x v="7"/>
    <x v="2"/>
    <x v="2"/>
    <x v="4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57"/>
    <x v="1"/>
    <x v="2"/>
    <x v="1"/>
    <x v="40"/>
    <x v="60"/>
    <x v="60"/>
    <x v="7"/>
    <x v="2"/>
    <x v="2"/>
    <x v="4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1"/>
    <x v="1"/>
    <x v="1"/>
    <x v="29"/>
    <x v="42"/>
    <x v="42"/>
    <x v="4"/>
    <x v="1"/>
    <x v="1"/>
    <x v="2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1"/>
    <x v="1"/>
    <x v="1"/>
    <x v="29"/>
    <x v="40"/>
    <x v="40"/>
    <x v="4"/>
    <x v="1"/>
    <x v="1"/>
    <x v="2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1"/>
    <x v="1"/>
    <x v="1"/>
    <x v="29"/>
    <x v="40"/>
    <x v="40"/>
    <x v="4"/>
    <x v="1"/>
    <x v="1"/>
    <x v="2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1"/>
    <x v="2"/>
    <x v="0"/>
    <x v="29"/>
    <x v="37"/>
    <x v="37"/>
    <x v="5"/>
    <x v="0"/>
    <x v="0"/>
    <x v="2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1"/>
    <x v="1"/>
    <x v="0"/>
    <x v="8"/>
    <x v="12"/>
    <x v="12"/>
    <x v="0"/>
    <x v="0"/>
    <x v="0"/>
    <x v="1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1"/>
    <x v="1"/>
    <x v="0"/>
    <x v="9"/>
    <x v="12"/>
    <x v="12"/>
    <x v="0"/>
    <x v="0"/>
    <x v="0"/>
    <x v="1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1"/>
    <x v="1"/>
    <x v="0"/>
    <x v="10"/>
    <x v="12"/>
    <x v="12"/>
    <x v="0"/>
    <x v="0"/>
    <x v="0"/>
    <x v="12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1"/>
    <x v="1"/>
    <x v="0"/>
    <x v="7"/>
    <x v="11"/>
    <x v="11"/>
    <x v="0"/>
    <x v="0"/>
    <x v="0"/>
    <x v="1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25"/>
    <x v="25"/>
    <x v="17"/>
    <x v="25"/>
    <x v="25"/>
    <x v="25"/>
    <x v="12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12" firstHeaderRow="0" firstDataRow="1" firstDataCol="1"/>
  <pivotFields count="13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dataField="1" compact="0" showAll="0"/>
    <pivotField dataField="1" compact="0" showAll="0"/>
    <pivotField dataField="1" compact="0" showAll="0"/>
    <pivotField dataField="1" compact="0" showAll="0">
      <items count="7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67"/>
        <item t="default"/>
      </items>
    </pivotField>
    <pivotField dataField="1" compact="0" showAll="0">
      <items count="69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45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66"/>
        <item t="default"/>
      </items>
    </pivotField>
    <pivotField dataField="1" compact="0" showAll="0">
      <items count="6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4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64"/>
        <item t="default"/>
      </items>
    </pivotField>
    <pivotField dataField="1" compact="0" showAll="0">
      <items count="66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44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47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45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43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41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4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40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42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40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31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2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3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3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68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70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54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62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3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3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29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2.xml"/><Relationship Id="rId1" Type="http://schemas.openxmlformats.org/officeDocument/2006/relationships/comments" Target="../comments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9.xml"/><Relationship Id="rId2" Type="http://schemas.openxmlformats.org/officeDocument/2006/relationships/pivotTable" Target="../pivotTables/pivotTable4.xml"/><Relationship Id="rId1" Type="http://schemas.openxmlformats.org/officeDocument/2006/relationships/comments" Target="../comments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0"/>
  <sheetViews>
    <sheetView topLeftCell="E1" workbookViewId="0">
      <pane ySplit="1" topLeftCell="A320" activePane="bottomLeft" state="frozen"/>
      <selection/>
      <selection pane="bottomLeft" activeCell="S340" sqref="S340:AA340"/>
    </sheetView>
  </sheetViews>
  <sheetFormatPr defaultColWidth="9" defaultRowHeight="13.5"/>
  <cols>
    <col min="1" max="1" width="10.375" customWidth="1"/>
    <col min="3" max="8" width="17.875" customWidth="1"/>
    <col min="9" max="9" width="17.8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11" customWidth="1"/>
    <col min="20" max="20" width="6.51666666666667" style="11" customWidth="1"/>
    <col min="21" max="21" width="8.375" style="11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11" customWidth="1"/>
    <col min="31" max="31" width="18.125" style="11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11">
        <v>0.001</v>
      </c>
    </row>
    <row r="3" spans="1:25">
      <c r="A3" s="4">
        <v>43603</v>
      </c>
      <c r="B3" s="5">
        <v>0.610416666666667</v>
      </c>
      <c r="C3" t="s">
        <v>36</v>
      </c>
      <c r="S3" s="11">
        <v>0.001</v>
      </c>
      <c r="U3" s="11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11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11">
        <f>瑞幸咖啡!O4</f>
        <v>0.02</v>
      </c>
      <c r="U5" s="11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11">
        <v>0.01</v>
      </c>
      <c r="U6" s="11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11">
        <v>0.01</v>
      </c>
      <c r="U8" s="11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11">
        <v>0.002</v>
      </c>
      <c r="U9" s="11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11">
        <v>-0.01</v>
      </c>
      <c r="AE12" s="11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11">
        <v>0.01</v>
      </c>
      <c r="AE13" s="11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11">
        <v>-0.01</v>
      </c>
      <c r="AE14" s="11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11">
        <v>0.01</v>
      </c>
      <c r="AE15" s="11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11">
        <v>0.01</v>
      </c>
      <c r="AE17" s="11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11">
        <v>0.01</v>
      </c>
      <c r="U18" s="11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11"/>
      <c r="L19" s="11"/>
      <c r="M19" s="11"/>
      <c r="N19" s="11"/>
      <c r="O19" s="11"/>
      <c r="P19" s="11"/>
      <c r="Q19" s="11"/>
      <c r="R19" s="11"/>
      <c r="S19" s="11">
        <v>0.001</v>
      </c>
      <c r="U19" s="11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11"/>
      <c r="L20" s="11"/>
      <c r="M20" s="11"/>
      <c r="N20" s="11"/>
      <c r="O20" s="11"/>
      <c r="P20" s="11"/>
      <c r="Q20" s="11"/>
      <c r="R20" s="11"/>
      <c r="S20" s="11">
        <v>0.002</v>
      </c>
      <c r="U20" s="11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11">
        <v>0.05</v>
      </c>
      <c r="U21" s="11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11">
        <v>0.004</v>
      </c>
      <c r="U22" s="11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11">
        <v>0.01</v>
      </c>
      <c r="U26" s="11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11">
        <v>0.02</v>
      </c>
      <c r="U27" s="11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11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11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11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11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11">
        <v>-0.01</v>
      </c>
      <c r="AE33" s="11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11">
        <v>0.01</v>
      </c>
      <c r="AE34" s="11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11">
        <v>-0.01</v>
      </c>
      <c r="AE35" s="11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11">
        <v>0.01</v>
      </c>
      <c r="AE36" s="11">
        <v>0.02</v>
      </c>
    </row>
    <row r="37" spans="1:25">
      <c r="A37" s="4">
        <v>43624</v>
      </c>
      <c r="B37" s="5">
        <v>0.648611111111111</v>
      </c>
      <c r="C37" t="s">
        <v>65</v>
      </c>
      <c r="S37" s="11">
        <v>0.01</v>
      </c>
      <c r="U37" s="11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11">
        <v>0.01</v>
      </c>
      <c r="U38" s="11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11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11">
        <v>0.005</v>
      </c>
      <c r="U41" s="11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11">
        <v>0.005</v>
      </c>
      <c r="U43" s="11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11">
        <v>0.01</v>
      </c>
      <c r="U44" s="11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11">
        <v>0.004</v>
      </c>
      <c r="U45" s="11">
        <v>0.004</v>
      </c>
      <c r="AB45">
        <v>5</v>
      </c>
      <c r="AD45" s="11">
        <v>-0.004</v>
      </c>
      <c r="AE45" s="11">
        <v>0.005</v>
      </c>
    </row>
    <row r="46" spans="1:25">
      <c r="A46" s="4">
        <v>43630</v>
      </c>
      <c r="B46" s="5">
        <v>0.822916666666667</v>
      </c>
      <c r="C46" t="s">
        <v>74</v>
      </c>
      <c r="S46" s="11">
        <v>0.5</v>
      </c>
      <c r="U46" s="11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11">
        <v>1</v>
      </c>
      <c r="U47" s="11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11">
        <v>1</v>
      </c>
      <c r="AB48">
        <v>274</v>
      </c>
      <c r="AC48" t="s">
        <v>76</v>
      </c>
      <c r="AD48" s="31">
        <v>10</v>
      </c>
      <c r="AE48" s="11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11">
        <v>1</v>
      </c>
      <c r="U51" s="11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11">
        <v>0.005</v>
      </c>
      <c r="U53" s="11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11">
        <v>0.23</v>
      </c>
      <c r="T55" s="11">
        <v>0.098</v>
      </c>
      <c r="U55" s="11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11">
        <v>1</v>
      </c>
      <c r="T57" s="11">
        <v>0.098</v>
      </c>
      <c r="U57" s="11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11">
        <v>0.5</v>
      </c>
      <c r="T58" s="11">
        <v>0.098</v>
      </c>
      <c r="U58" s="11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11">
        <v>1</v>
      </c>
      <c r="T59" s="11">
        <v>0.098</v>
      </c>
      <c r="U59" s="11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11">
        <v>1</v>
      </c>
      <c r="T60" s="11">
        <v>0.098</v>
      </c>
      <c r="U60" s="11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11">
        <v>1</v>
      </c>
      <c r="T61" s="11">
        <v>0.098</v>
      </c>
      <c r="U61" s="11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11">
        <v>0.094</v>
      </c>
      <c r="T62" s="11">
        <v>0.098</v>
      </c>
      <c r="U62" s="11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11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11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11">
        <v>0.001</v>
      </c>
      <c r="T67" s="11">
        <v>0.098</v>
      </c>
      <c r="U67" s="11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11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11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11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11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11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11">
        <v>0.004</v>
      </c>
      <c r="T76" s="11">
        <v>0.098</v>
      </c>
      <c r="U76" s="11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11">
        <v>-0.01</v>
      </c>
      <c r="AE77" s="11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11">
        <v>0.01</v>
      </c>
      <c r="AE78" s="11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11">
        <v>-0.01</v>
      </c>
      <c r="AE79" s="11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11">
        <v>0.01</v>
      </c>
      <c r="AE80" s="11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11">
        <v>0.01</v>
      </c>
      <c r="AE82" s="11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11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11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11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11">
        <v>1</v>
      </c>
      <c r="U87" s="11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11">
        <v>1</v>
      </c>
      <c r="U88" s="11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11">
        <v>1</v>
      </c>
      <c r="T89" s="11">
        <v>0.097</v>
      </c>
      <c r="U89" s="11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11">
        <v>1</v>
      </c>
      <c r="U90" s="11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11">
        <v>1</v>
      </c>
      <c r="U91" s="11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11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11">
        <v>1</v>
      </c>
      <c r="U93" s="11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11">
        <v>1</v>
      </c>
      <c r="U94" s="11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11">
        <v>1</v>
      </c>
      <c r="U95" s="11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11">
        <v>1</v>
      </c>
      <c r="U96" s="11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11">
        <v>1</v>
      </c>
      <c r="U97" s="11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11">
        <v>1</v>
      </c>
      <c r="U98" s="11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11">
        <v>1</v>
      </c>
      <c r="U99" s="11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11">
        <v>0.58</v>
      </c>
      <c r="T101" s="11">
        <v>0.097</v>
      </c>
      <c r="U101" s="11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11">
        <v>1</v>
      </c>
      <c r="T102" s="11">
        <v>0.097</v>
      </c>
      <c r="U102" s="11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11">
        <v>1</v>
      </c>
      <c r="T103" s="11">
        <v>0.097</v>
      </c>
      <c r="U103" s="11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11">
        <v>1</v>
      </c>
      <c r="T104" s="11">
        <v>0.097</v>
      </c>
      <c r="U104" s="11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11">
        <v>1</v>
      </c>
      <c r="T105" s="11">
        <v>0.097</v>
      </c>
      <c r="U105" s="11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11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11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11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11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11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11">
        <v>0.486</v>
      </c>
      <c r="T114" s="11">
        <v>0.097</v>
      </c>
      <c r="U114" s="11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11">
        <v>0.018</v>
      </c>
      <c r="T115" s="11">
        <v>0.097</v>
      </c>
      <c r="U115" s="11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11">
        <v>0.98</v>
      </c>
      <c r="U116" s="11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11">
        <v>0.002</v>
      </c>
      <c r="U117" s="11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11">
        <v>0.5</v>
      </c>
      <c r="U118" s="11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11">
        <v>0.014</v>
      </c>
      <c r="U119" s="11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11">
        <v>1</v>
      </c>
      <c r="T120" s="11">
        <v>0.097</v>
      </c>
      <c r="U120" s="11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11">
        <v>0.999</v>
      </c>
      <c r="T121" s="11">
        <v>0.097</v>
      </c>
      <c r="U121" s="11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11">
        <v>0.999</v>
      </c>
      <c r="T122" s="11">
        <v>0.097</v>
      </c>
      <c r="U122" s="11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11">
        <v>0.998</v>
      </c>
      <c r="T123" s="11">
        <v>0.097</v>
      </c>
      <c r="U123" s="11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11">
        <v>0.99</v>
      </c>
      <c r="T124" s="11">
        <v>0.097</v>
      </c>
      <c r="U124" s="11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11">
        <v>0.99</v>
      </c>
      <c r="T125" s="11">
        <v>0.097</v>
      </c>
      <c r="U125" s="11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11">
        <v>1</v>
      </c>
      <c r="T126" s="11">
        <v>0.097</v>
      </c>
      <c r="U126" s="11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11">
        <v>1</v>
      </c>
      <c r="T127" s="11">
        <v>0.097</v>
      </c>
      <c r="U127" s="11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11">
        <v>0.99</v>
      </c>
      <c r="T128" s="11">
        <v>0.097</v>
      </c>
      <c r="U128" s="11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11">
        <v>0.995</v>
      </c>
      <c r="T129" s="11">
        <v>0.097</v>
      </c>
      <c r="U129" s="11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11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11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11">
        <v>0.3</v>
      </c>
      <c r="U132" s="11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11">
        <v>0.02</v>
      </c>
      <c r="U133" s="11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11">
        <v>0.02</v>
      </c>
    </row>
    <row r="135" spans="1:27">
      <c r="A135" s="4">
        <v>43671</v>
      </c>
      <c r="B135" s="5">
        <v>0.696527777777778</v>
      </c>
      <c r="C135" t="s">
        <v>141</v>
      </c>
      <c r="S135" s="11">
        <v>0.999</v>
      </c>
      <c r="T135" s="11">
        <v>0.097</v>
      </c>
      <c r="U135" s="11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11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11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11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11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11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11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11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11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11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11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11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11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11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11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11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11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11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11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11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11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11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11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11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11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11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11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11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11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11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11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11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11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11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11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11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11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11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11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11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11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11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11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11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11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11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11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11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11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11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11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11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11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11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11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11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11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11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11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11">
        <v>0.2</v>
      </c>
    </row>
    <row r="200" spans="1:27">
      <c r="A200" s="4">
        <v>43675</v>
      </c>
      <c r="B200" s="5">
        <v>0.722916666666667</v>
      </c>
      <c r="C200" t="s">
        <v>149</v>
      </c>
      <c r="S200" s="11">
        <v>0.997</v>
      </c>
      <c r="T200" s="11">
        <v>0.097</v>
      </c>
      <c r="U200" s="11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11">
        <v>0.95</v>
      </c>
      <c r="T201" s="11">
        <v>0.097</v>
      </c>
      <c r="U201" s="11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11">
        <v>0.015</v>
      </c>
      <c r="T202" s="11">
        <v>0.097</v>
      </c>
      <c r="U202" s="11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11">
        <v>0.99</v>
      </c>
      <c r="T205" s="11">
        <v>0.097</v>
      </c>
      <c r="U205" s="11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11">
        <v>0.995</v>
      </c>
      <c r="T206" s="11">
        <v>0.097</v>
      </c>
      <c r="U206" s="11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11">
        <v>0.573</v>
      </c>
      <c r="T207" s="11">
        <v>0.097</v>
      </c>
      <c r="U207" s="11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11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11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11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11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11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11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11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11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11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11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11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11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11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11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11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11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11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11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11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11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11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11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11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11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11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11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11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11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11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11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11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11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11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11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11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11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11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11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11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11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11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11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11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11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11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11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11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11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11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11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11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11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11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11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11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11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11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11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11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11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11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11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11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11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11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11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11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11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11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11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11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11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11">
        <v>0.2</v>
      </c>
    </row>
    <row r="303" spans="1:32">
      <c r="A303" s="4">
        <v>43687</v>
      </c>
      <c r="B303" s="5">
        <v>0.854861111111111</v>
      </c>
      <c r="C303" t="s">
        <v>174</v>
      </c>
      <c r="S303" s="11">
        <v>1</v>
      </c>
      <c r="U303" s="11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11">
        <v>0.58</v>
      </c>
      <c r="U304" s="11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11">
        <v>0.42</v>
      </c>
      <c r="U305" s="11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11">
        <v>1</v>
      </c>
      <c r="U306" s="11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11">
        <v>1</v>
      </c>
      <c r="U307" s="11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11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11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11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11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11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11">
        <v>0.2</v>
      </c>
    </row>
    <row r="315" spans="1:27">
      <c r="A315" s="4">
        <v>43689</v>
      </c>
      <c r="B315" s="5">
        <v>0.596527777777778</v>
      </c>
      <c r="C315" t="s">
        <v>179</v>
      </c>
      <c r="S315" s="11">
        <v>1</v>
      </c>
      <c r="T315" s="11">
        <v>0.097</v>
      </c>
      <c r="U315" s="11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11">
        <v>1</v>
      </c>
      <c r="T316" s="11">
        <v>0.097</v>
      </c>
      <c r="U316" s="11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11">
        <v>0.37</v>
      </c>
      <c r="T317" s="11">
        <v>0.097</v>
      </c>
      <c r="U317" s="11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11">
        <v>1</v>
      </c>
      <c r="T318" s="11">
        <v>0.097</v>
      </c>
      <c r="U318" s="11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11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11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11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11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11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11">
        <v>1</v>
      </c>
      <c r="T326" s="11">
        <v>0.097</v>
      </c>
      <c r="U326" s="11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11">
        <v>1</v>
      </c>
      <c r="T327" s="11">
        <v>0.097</v>
      </c>
      <c r="U327" s="11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11">
        <v>1</v>
      </c>
      <c r="T328" s="11">
        <v>0.097</v>
      </c>
      <c r="U328" s="11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11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11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11">
        <v>1</v>
      </c>
      <c r="T335" s="11">
        <v>0.097</v>
      </c>
      <c r="U335" s="11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11">
        <v>1</v>
      </c>
      <c r="T336" s="11">
        <v>0.097</v>
      </c>
      <c r="U336" s="11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11">
        <v>1</v>
      </c>
      <c r="T337" s="11">
        <v>0.097</v>
      </c>
      <c r="U337" s="11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11">
        <v>1</v>
      </c>
      <c r="T339" s="11">
        <v>0.097</v>
      </c>
      <c r="U339" s="11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11">
        <v>1</v>
      </c>
      <c r="T340" s="11">
        <v>0.097</v>
      </c>
      <c r="U340" s="11">
        <v>1</v>
      </c>
      <c r="V340" s="1">
        <v>2988102656</v>
      </c>
      <c r="X340" s="1">
        <v>1089554304</v>
      </c>
      <c r="Z340" s="1">
        <v>2988102760</v>
      </c>
      <c r="AA340">
        <v>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12"/>
  <sheetViews>
    <sheetView topLeftCell="C1" workbookViewId="0">
      <pane ySplit="1" topLeftCell="A143" activePane="bottomLeft" state="frozen"/>
      <selection/>
      <selection pane="bottomLeft" activeCell="O111" sqref="O111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195</v>
      </c>
      <c r="D1" s="3" t="s">
        <v>196</v>
      </c>
      <c r="E1" s="3" t="s">
        <v>197</v>
      </c>
      <c r="F1" s="3" t="s">
        <v>198</v>
      </c>
      <c r="G1" s="3" t="s">
        <v>199</v>
      </c>
      <c r="H1" s="3" t="s">
        <v>200</v>
      </c>
      <c r="I1" s="3" t="s">
        <v>201</v>
      </c>
      <c r="J1" s="3" t="s">
        <v>202</v>
      </c>
      <c r="K1" s="60" t="s">
        <v>203</v>
      </c>
      <c r="L1" s="60" t="s">
        <v>204</v>
      </c>
      <c r="M1" s="60" t="s">
        <v>205</v>
      </c>
      <c r="N1" s="48" t="s">
        <v>206</v>
      </c>
      <c r="O1" s="48" t="s">
        <v>207</v>
      </c>
      <c r="P1" s="48" t="s">
        <v>208</v>
      </c>
      <c r="Q1" s="48" t="s">
        <v>209</v>
      </c>
      <c r="R1" s="48" t="s">
        <v>210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211</v>
      </c>
      <c r="Q12" t="s">
        <v>212</v>
      </c>
      <c r="R12" t="s">
        <v>213</v>
      </c>
      <c r="S12" t="s">
        <v>214</v>
      </c>
      <c r="T12" t="s">
        <v>215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217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01" si="2">E86-I86</f>
        <v>-12258910613</v>
      </c>
      <c r="M86" s="1">
        <f t="shared" ref="M86:M100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/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5:20"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5:20"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5:20"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5:20"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5:20"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5:20"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5:20"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5:20"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5:20"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5:20"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5:20">
      <c r="O112" t="s">
        <v>218</v>
      </c>
      <c r="P112">
        <v>8305876154410</v>
      </c>
      <c r="Q112">
        <v>6428715818428</v>
      </c>
      <c r="R112">
        <v>1941060316141</v>
      </c>
      <c r="S112">
        <v>9890613925</v>
      </c>
      <c r="T112">
        <v>-127556490860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selection activeCell="A5" sqref="A5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104567</v>
      </c>
      <c r="D1" s="1" t="s">
        <v>219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94688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52275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41760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82484057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111158632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93727893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220</v>
      </c>
      <c r="B8" s="1">
        <f ca="1" t="array" ref="B8">INDIRECT("RichMond!"&amp;"H"&amp;MAX(ROW(RichMond!I:I)*(RichMond!I:I&lt;&gt;"")))</f>
        <v>35644222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221</v>
      </c>
      <c r="B9" s="1">
        <f ca="1" t="array" ref="B9">INDIRECT("Munich!"&amp;"H"&amp;MAX(ROW(Munich!I:I)*(Munich!I:I&lt;&gt;"")))</f>
        <v>26896653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222</v>
      </c>
      <c r="B10" s="1">
        <f ca="1" t="array" ref="B10">INDIRECT("IslaSantay!"&amp;"H"&amp;MAX(ROW(ISLASANTAY!I:I)*(ISLASANTAY!I:I&lt;&gt;"")))</f>
        <v>79971010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223</v>
      </c>
      <c r="B11" s="1">
        <f ca="1" t="array" ref="B11">INDIRECT("Deneysville!"&amp;"H"&amp;MAX(ROW(Deneysville!I:I)*(Deneysville!I:I&lt;&gt;"")))</f>
        <v>61940483</v>
      </c>
      <c r="D11" t="s">
        <v>224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225</v>
      </c>
      <c r="B12" s="1">
        <f ca="1" t="array" ref="B12">INDIRECT("宾夕法尼亚州!"&amp;"H"&amp;MAX(ROW(宾夕法尼亚州!I:I)*(宾夕法尼亚州!I:I&lt;&gt;"")))</f>
        <v>25418941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226</v>
      </c>
      <c r="B13" s="1">
        <f ca="1" t="array" ref="B13">INDIRECT("甘尼森岛!"&amp;"H"&amp;MAX(ROW(甘尼森岛!I:I)*(甘尼森岛!I:I&lt;&gt;"")))</f>
        <v>104377628</v>
      </c>
      <c r="D13" t="s">
        <v>227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228</v>
      </c>
      <c r="B14" s="1">
        <f ca="1" t="array" ref="B14">INDIRECT("斯壮结!"&amp;"H"&amp;MAX(ROW(斯壮结!I:I)*(斯壮结!I:I&lt;&gt;"")))</f>
        <v>74842260</v>
      </c>
      <c r="D14" t="s">
        <v>229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230</v>
      </c>
      <c r="B15" s="1">
        <f ca="1" t="array" ref="B15">INDIRECT("Kugluktuk!"&amp;"H"&amp;MAX(ROW(Kugluktuk!I:I)*(Kugluktuk!I:I&lt;&gt;"")))</f>
        <v>110660069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102138695</v>
      </c>
      <c r="D16" t="s">
        <v>231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232</v>
      </c>
      <c r="B17" s="1">
        <f ca="1" t="array" ref="B17">INDIRECT("螺洲岛!"&amp;"H"&amp;MAX(ROW(螺洲岛!I:I)*(螺洲岛!I:I&lt;&gt;"")))</f>
        <v>477736540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233</v>
      </c>
      <c r="B18" s="1">
        <f ca="1" t="array" ref="B18">INDIRECT("果州群岛!"&amp;"H"&amp;MAX(ROW(果州群岛!I:I)*(果州群岛!I:I&lt;&gt;"")))</f>
        <v>575033304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181</v>
      </c>
      <c r="B19" s="1">
        <f ca="1" t="array" ref="B19">INDIRECT("外伶仃岛!"&amp;"H"&amp;MAX(ROW(外伶仃岛!I:I)*(外伶仃岛!I:I&lt;&gt;"")))</f>
        <v>19338365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182</v>
      </c>
      <c r="B20" s="1">
        <f ca="1" t="array" ref="B20">INDIRECT("庙湾岛!"&amp;"H"&amp;MAX(ROW(庙湾岛!I:I)*(庙湾岛!I:I&lt;&gt;"")))</f>
        <v>436312051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234</v>
      </c>
      <c r="B21" s="1">
        <f ca="1" t="array" ref="B21">INDIRECT("Santísima!"&amp;"H"&amp;MAX(ROW(Santísima!I:I)*(Santísima!I:I&lt;&gt;"")))</f>
        <v>29006602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235</v>
      </c>
      <c r="B22" s="1">
        <f ca="1" t="array" ref="B22">INDIRECT("Barrio!"&amp;"H"&amp;MAX(ROW(Barrio!I:I)*(Barrio!I:I&lt;&gt;"")))</f>
        <v>20072051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4" t="s">
        <v>187</v>
      </c>
      <c r="B23" s="1">
        <f ca="1" t="array" ref="B23">INDIRECT("LasLomas!"&amp;"H"&amp;MAX(ROW(LasLomas!I:I)*(LasLomas!I:I&lt;&gt;"")))</f>
        <v>26898937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190</v>
      </c>
      <c r="B24" s="1" t="str">
        <f ca="1" t="array" ref="B24">INDIRECT("向岛!"&amp;"H"&amp;MAX(ROW(向岛!I:I)*(向岛!I:I&lt;&gt;"")))</f>
        <v>最近7天利润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191</v>
      </c>
      <c r="B25" s="1" t="str">
        <f ca="1" t="array" ref="B25">INDIRECT("岛田岛!"&amp;"H"&amp;MAX(ROW(岛田岛!I:I)*(岛田岛!I:I&lt;&gt;"")))</f>
        <v>最近7天利润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192</v>
      </c>
      <c r="B26" s="1" t="str">
        <f ca="1" t="array" ref="B26">INDIRECT("小槌岛!"&amp;"H"&amp;MAX(ROW(小槌岛!I:I)*(小槌岛!I:I&lt;&gt;"")))</f>
        <v>最近7天利润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193</v>
      </c>
      <c r="B27" s="1" t="str">
        <f ca="1" t="array" ref="B27">INDIRECT("爷婆岛!"&amp;"H"&amp;MAX(ROW(爷婆岛!I:I)*(爷婆岛!I:I&lt;&gt;"")))</f>
        <v>最近7天利润</v>
      </c>
      <c r="D27" t="s">
        <v>236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55" t="s">
        <v>194</v>
      </c>
      <c r="B28" s="1" t="str">
        <f ca="1" t="array" ref="B28">INDIRECT("高岛!"&amp;"H"&amp;MAX(ROW(高岛!I:I)*(高岛!I:I&lt;&gt;"")))</f>
        <v>最近7天利润</v>
      </c>
      <c r="D28" t="s">
        <v>237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238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A19" location="外伶仃岛!A1" display="外伶仃岛"/>
    <hyperlink ref="A20" location="庙湾岛!A1" display="庙湾岛"/>
    <hyperlink ref="A21" location="Santísima!A1" display="Santísima"/>
    <hyperlink ref="A22" location="Barrio!A1" display="Barrio"/>
    <hyperlink ref="A23" location="LasLomas!A1" display="LasLomas"/>
    <hyperlink ref="A24" location="向岛!A1" display="向岛"/>
    <hyperlink ref="A25" location="岛田岛!A1" display="岛田岛"/>
    <hyperlink ref="A26" location="小槌岛!A1" display="小槌岛"/>
    <hyperlink ref="A27" location="爷婆岛!A1" display="爷婆岛"/>
    <hyperlink ref="A28" location="高岛!A1" display="高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239</v>
      </c>
      <c r="D1" s="3" t="s">
        <v>240</v>
      </c>
      <c r="E1" s="3" t="s">
        <v>241</v>
      </c>
      <c r="F1" s="3" t="s">
        <v>242</v>
      </c>
      <c r="G1" s="3" t="s">
        <v>243</v>
      </c>
      <c r="H1" s="3" t="s">
        <v>244</v>
      </c>
      <c r="I1" s="3" t="s">
        <v>22</v>
      </c>
      <c r="J1" s="3" t="s">
        <v>245</v>
      </c>
      <c r="K1" s="3" t="s">
        <v>246</v>
      </c>
      <c r="L1" s="3" t="s">
        <v>247</v>
      </c>
      <c r="M1" s="9" t="s">
        <v>248</v>
      </c>
      <c r="O1" t="s">
        <v>2</v>
      </c>
      <c r="P1" t="s">
        <v>249</v>
      </c>
      <c r="Q1" t="s">
        <v>250</v>
      </c>
      <c r="R1" t="s">
        <v>251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216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252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218</v>
      </c>
      <c r="P19">
        <v>-2120</v>
      </c>
      <c r="Q19">
        <v>9373</v>
      </c>
      <c r="R19">
        <v>36977</v>
      </c>
    </row>
    <row r="22" spans="18:22">
      <c r="R22" t="s">
        <v>253</v>
      </c>
      <c r="S22" t="s">
        <v>254</v>
      </c>
      <c r="T22" t="s">
        <v>255</v>
      </c>
      <c r="V22" t="s">
        <v>7</v>
      </c>
    </row>
    <row r="23" spans="14:22">
      <c r="N23" s="4">
        <v>43616</v>
      </c>
      <c r="O23" s="5">
        <v>0.829166666666667</v>
      </c>
      <c r="P23" t="s">
        <v>256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248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48" t="s">
        <v>257</v>
      </c>
      <c r="O3" s="48" t="s">
        <v>258</v>
      </c>
      <c r="Q3" t="s">
        <v>2</v>
      </c>
      <c r="R3" t="s">
        <v>249</v>
      </c>
      <c r="S3" t="s">
        <v>250</v>
      </c>
      <c r="T3" t="s">
        <v>251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216</v>
      </c>
      <c r="V4" s="2" t="s">
        <v>2</v>
      </c>
      <c r="W4" s="2" t="s">
        <v>3</v>
      </c>
      <c r="X4" s="2" t="s">
        <v>259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11">
        <v>0.005</v>
      </c>
      <c r="AH5" s="11"/>
      <c r="AI5" s="11"/>
      <c r="AJ5" s="1"/>
      <c r="AK5" s="1"/>
      <c r="AL5" s="1"/>
      <c r="AM5" s="1"/>
      <c r="AN5" s="1"/>
      <c r="AO5" s="1"/>
      <c r="AP5">
        <v>5</v>
      </c>
      <c r="AR5" s="11"/>
      <c r="AS5" s="11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11"/>
      <c r="AH6" s="11"/>
      <c r="AI6" s="11"/>
      <c r="AJ6" s="1"/>
      <c r="AK6" s="1"/>
      <c r="AL6" s="1"/>
      <c r="AM6" s="1"/>
      <c r="AN6" s="1"/>
      <c r="AO6" s="1"/>
      <c r="AR6" s="11"/>
      <c r="AS6" s="11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217</v>
      </c>
      <c r="G31" s="1">
        <v>-161</v>
      </c>
      <c r="H31" s="1">
        <v>4692</v>
      </c>
      <c r="I31" s="1" t="s">
        <v>217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217</v>
      </c>
      <c r="G32" s="1">
        <v>-222</v>
      </c>
      <c r="H32" s="1">
        <v>3651</v>
      </c>
      <c r="I32" s="1" t="s">
        <v>217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217</v>
      </c>
      <c r="G33" s="1">
        <v>-367</v>
      </c>
      <c r="H33" s="1">
        <v>2941</v>
      </c>
      <c r="I33" s="1" t="s">
        <v>217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217</v>
      </c>
      <c r="G34" s="1">
        <v>-183</v>
      </c>
      <c r="H34" s="1">
        <v>2131</v>
      </c>
      <c r="I34" s="1" t="s">
        <v>217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217</v>
      </c>
      <c r="G35" s="1">
        <v>-237</v>
      </c>
      <c r="H35" s="1">
        <v>1105</v>
      </c>
      <c r="I35" s="1" t="s">
        <v>217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217</v>
      </c>
      <c r="G36" s="1">
        <v>-183</v>
      </c>
      <c r="H36" s="1">
        <v>279</v>
      </c>
      <c r="I36" s="1" t="s">
        <v>217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217</v>
      </c>
      <c r="G37" s="1">
        <v>-211</v>
      </c>
      <c r="H37" s="1">
        <v>-564</v>
      </c>
      <c r="I37" s="1" t="s">
        <v>217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217</v>
      </c>
      <c r="G38" s="1">
        <v>-351</v>
      </c>
      <c r="H38" s="1">
        <v>-42</v>
      </c>
      <c r="I38" s="1" t="s">
        <v>217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248</v>
      </c>
    </row>
    <row r="2" ht="175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216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217</v>
      </c>
      <c r="G30" s="1">
        <v>-145</v>
      </c>
      <c r="H30" s="1">
        <v>1108</v>
      </c>
      <c r="I30" s="1" t="s">
        <v>217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217</v>
      </c>
      <c r="G31" s="1">
        <v>-106</v>
      </c>
      <c r="H31" s="1">
        <v>709</v>
      </c>
      <c r="I31" s="1" t="s">
        <v>217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217</v>
      </c>
      <c r="G32" s="1">
        <v>-106</v>
      </c>
      <c r="H32" s="1">
        <v>672</v>
      </c>
      <c r="I32" s="1" t="s">
        <v>217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217</v>
      </c>
      <c r="G33" s="1">
        <v>-157</v>
      </c>
      <c r="H33" s="1">
        <v>216</v>
      </c>
      <c r="I33" s="1" t="s">
        <v>217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217</v>
      </c>
      <c r="G34" s="1">
        <v>-113</v>
      </c>
      <c r="H34" s="1">
        <v>-15</v>
      </c>
      <c r="I34" s="1" t="s">
        <v>217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217</v>
      </c>
      <c r="G35" s="1">
        <v>0</v>
      </c>
      <c r="H35" s="1">
        <v>-163</v>
      </c>
      <c r="I35" s="1" t="s">
        <v>217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217</v>
      </c>
      <c r="G36" s="1">
        <v>0</v>
      </c>
      <c r="H36" s="1">
        <v>-396</v>
      </c>
      <c r="I36" s="1" t="s">
        <v>217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217</v>
      </c>
      <c r="G37" s="1">
        <v>-155</v>
      </c>
      <c r="H37" s="1">
        <v>-83</v>
      </c>
      <c r="I37" s="1" t="s">
        <v>217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248</v>
      </c>
    </row>
    <row r="2" ht="16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251</v>
      </c>
      <c r="Z3" t="s">
        <v>250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259</v>
      </c>
      <c r="Q4" s="11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216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217</v>
      </c>
      <c r="G21" s="1">
        <v>-369</v>
      </c>
      <c r="H21" s="1">
        <v>4457</v>
      </c>
      <c r="I21" s="1" t="s">
        <v>217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217</v>
      </c>
      <c r="G22" s="1">
        <v>-269</v>
      </c>
      <c r="H22" s="1">
        <v>3428</v>
      </c>
      <c r="I22" s="1" t="s">
        <v>217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217</v>
      </c>
      <c r="G23" s="1">
        <v>-510</v>
      </c>
      <c r="H23" s="1">
        <v>2685</v>
      </c>
      <c r="I23" s="1" t="s">
        <v>217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217</v>
      </c>
      <c r="G24" s="1">
        <v>-306</v>
      </c>
      <c r="H24" s="1">
        <v>1696</v>
      </c>
      <c r="I24" s="1" t="s">
        <v>217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217</v>
      </c>
      <c r="G25" s="1">
        <v>-395</v>
      </c>
      <c r="H25" s="1">
        <v>509</v>
      </c>
      <c r="I25" s="1" t="s">
        <v>217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217</v>
      </c>
      <c r="G26" s="1">
        <v>-305</v>
      </c>
      <c r="H26" s="1">
        <v>-416</v>
      </c>
      <c r="I26" s="1" t="s">
        <v>217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217</v>
      </c>
      <c r="G27" s="1">
        <v>-351</v>
      </c>
      <c r="H27" s="1">
        <v>-1401</v>
      </c>
      <c r="I27" s="1" t="s">
        <v>217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217</v>
      </c>
      <c r="G28" s="1">
        <v>-584</v>
      </c>
      <c r="H28" s="1">
        <v>-172</v>
      </c>
      <c r="I28" s="1" t="s">
        <v>217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248</v>
      </c>
    </row>
    <row r="2" ht="171" customHeight="1"/>
    <row r="3" ht="40.5" spans="1:33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263</v>
      </c>
      <c r="AD3" t="s">
        <v>2</v>
      </c>
      <c r="AE3" t="s">
        <v>249</v>
      </c>
      <c r="AF3" t="s">
        <v>250</v>
      </c>
      <c r="AG3" t="s">
        <v>251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1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11">
        <v>0.01</v>
      </c>
      <c r="AA4" s="1"/>
      <c r="AB4" t="s">
        <v>264</v>
      </c>
      <c r="AD4" t="s">
        <v>216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217</v>
      </c>
      <c r="G29" s="1">
        <v>-106</v>
      </c>
      <c r="H29" s="1">
        <v>1168</v>
      </c>
      <c r="I29" s="1" t="s">
        <v>217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217</v>
      </c>
      <c r="G30" s="1">
        <v>0</v>
      </c>
      <c r="H30" s="1">
        <v>1010</v>
      </c>
      <c r="I30" s="1" t="s">
        <v>217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217</v>
      </c>
      <c r="G31" s="1">
        <v>-128</v>
      </c>
      <c r="H31" s="1">
        <v>665</v>
      </c>
      <c r="I31" s="1" t="s">
        <v>217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217</v>
      </c>
      <c r="G32" s="1">
        <v>0</v>
      </c>
      <c r="H32" s="1">
        <v>518</v>
      </c>
      <c r="I32" s="1" t="s">
        <v>217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217</v>
      </c>
      <c r="G33" s="1">
        <v>-187</v>
      </c>
      <c r="H33" s="1">
        <v>2</v>
      </c>
      <c r="I33" s="1" t="s">
        <v>217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217</v>
      </c>
      <c r="G34" s="1">
        <v>0</v>
      </c>
      <c r="H34" s="1">
        <v>-29</v>
      </c>
      <c r="I34" s="1" t="s">
        <v>217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217</v>
      </c>
      <c r="G35" s="1">
        <v>-175</v>
      </c>
      <c r="H35" s="1">
        <v>-539</v>
      </c>
      <c r="I35" s="1" t="s">
        <v>217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217</v>
      </c>
      <c r="G36" s="1">
        <v>-175</v>
      </c>
      <c r="H36" s="1">
        <v>126</v>
      </c>
      <c r="I36" s="1" t="s">
        <v>217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248</v>
      </c>
    </row>
    <row r="2" ht="136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44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259</v>
      </c>
      <c r="Q4" s="11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216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217</v>
      </c>
      <c r="G26" s="1">
        <v>-470</v>
      </c>
      <c r="H26" s="1">
        <v>6662</v>
      </c>
      <c r="I26" s="1" t="s">
        <v>217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217</v>
      </c>
      <c r="G27" s="1">
        <v>-565</v>
      </c>
      <c r="H27" s="1">
        <v>5040</v>
      </c>
      <c r="I27" s="1" t="s">
        <v>217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217</v>
      </c>
      <c r="G28" s="1">
        <v>-749</v>
      </c>
      <c r="H28" s="1">
        <v>3999</v>
      </c>
      <c r="I28" s="1" t="s">
        <v>217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217</v>
      </c>
      <c r="G29" s="1">
        <v>-500</v>
      </c>
      <c r="H29" s="1">
        <v>2480</v>
      </c>
      <c r="I29" s="1" t="s">
        <v>217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217</v>
      </c>
      <c r="G30" s="1">
        <v>-646</v>
      </c>
      <c r="H30" s="1">
        <v>407</v>
      </c>
      <c r="I30" s="1" t="s">
        <v>217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217</v>
      </c>
      <c r="G31" s="1">
        <v>-499</v>
      </c>
      <c r="H31" s="1">
        <v>-842</v>
      </c>
      <c r="I31" s="1" t="s">
        <v>217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217</v>
      </c>
      <c r="G32" s="1">
        <v>-574</v>
      </c>
      <c r="H32" s="1">
        <v>-2411</v>
      </c>
      <c r="I32" s="1" t="s">
        <v>217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217</v>
      </c>
      <c r="G33" s="1">
        <v>-955</v>
      </c>
      <c r="H33" s="1">
        <v>82</v>
      </c>
      <c r="I33" s="1" t="s">
        <v>217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248</v>
      </c>
    </row>
    <row r="2" ht="16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259</v>
      </c>
      <c r="Q4" s="11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216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217</v>
      </c>
      <c r="G24" s="1">
        <v>-440</v>
      </c>
      <c r="H24" s="1">
        <v>6517</v>
      </c>
      <c r="I24" s="1" t="s">
        <v>217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217</v>
      </c>
      <c r="G25" s="1">
        <v>-433</v>
      </c>
      <c r="H25" s="1">
        <v>4958</v>
      </c>
      <c r="I25" s="1" t="s">
        <v>217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217</v>
      </c>
      <c r="G26" s="1">
        <v>-806</v>
      </c>
      <c r="H26" s="1">
        <v>3721</v>
      </c>
      <c r="I26" s="1" t="s">
        <v>217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217</v>
      </c>
      <c r="G27" s="1">
        <v>-468</v>
      </c>
      <c r="H27" s="1">
        <v>2181</v>
      </c>
      <c r="I27" s="1" t="s">
        <v>217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217</v>
      </c>
      <c r="G28" s="1">
        <v>-605</v>
      </c>
      <c r="H28" s="1">
        <v>350</v>
      </c>
      <c r="I28" s="1" t="s">
        <v>217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217</v>
      </c>
      <c r="G29" s="1">
        <v>-467</v>
      </c>
      <c r="H29" s="1">
        <v>-939</v>
      </c>
      <c r="I29" s="1" t="s">
        <v>217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217</v>
      </c>
      <c r="G30" s="1">
        <v>-538</v>
      </c>
      <c r="H30" s="1">
        <v>-2500</v>
      </c>
      <c r="I30" s="1" t="s">
        <v>217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217</v>
      </c>
      <c r="G31" s="1">
        <v>-895</v>
      </c>
      <c r="H31" s="1">
        <v>-168</v>
      </c>
      <c r="I31" s="1" t="s">
        <v>217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218</v>
      </c>
      <c r="X49">
        <v>-29258</v>
      </c>
      <c r="Y49" t="e">
        <v>#VALUE!</v>
      </c>
      <c r="Z49">
        <v>168495</v>
      </c>
    </row>
    <row r="51" spans="26:26">
      <c r="Z51" s="11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11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11">
        <f>V55/S54</f>
        <v>9233865.12739965</v>
      </c>
      <c r="X55" s="1"/>
      <c r="Y55" s="11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248</v>
      </c>
    </row>
    <row r="2" ht="168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216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217</v>
      </c>
      <c r="G31" s="1">
        <v>-116</v>
      </c>
      <c r="H31" s="1">
        <v>1924</v>
      </c>
      <c r="I31" s="1" t="s">
        <v>217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217</v>
      </c>
      <c r="G32" s="1">
        <v>-160</v>
      </c>
      <c r="H32" s="1">
        <v>1434</v>
      </c>
      <c r="I32" s="1" t="s">
        <v>217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217</v>
      </c>
      <c r="G33" s="1">
        <v>-264</v>
      </c>
      <c r="H33" s="1">
        <v>1120</v>
      </c>
      <c r="I33" s="1" t="s">
        <v>217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217</v>
      </c>
      <c r="G34" s="1">
        <v>-132</v>
      </c>
      <c r="H34" s="1">
        <v>695</v>
      </c>
      <c r="I34" s="1" t="s">
        <v>217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217</v>
      </c>
      <c r="G35" s="1">
        <v>-171</v>
      </c>
      <c r="H35" s="1">
        <v>160</v>
      </c>
      <c r="I35" s="1" t="s">
        <v>217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217</v>
      </c>
      <c r="G36" s="1">
        <v>-132</v>
      </c>
      <c r="H36" s="1">
        <v>-116</v>
      </c>
      <c r="I36" s="1" t="s">
        <v>217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217</v>
      </c>
      <c r="G37" s="1">
        <v>-152</v>
      </c>
      <c r="H37" s="1">
        <v>-664</v>
      </c>
      <c r="I37" s="1" t="s">
        <v>217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217</v>
      </c>
      <c r="G38" s="1">
        <v>-253</v>
      </c>
      <c r="H38" s="1">
        <v>-154</v>
      </c>
      <c r="I38" s="1" t="s">
        <v>217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217</v>
      </c>
      <c r="G54" s="1">
        <v>-110</v>
      </c>
      <c r="H54" s="1">
        <v>33</v>
      </c>
      <c r="I54" s="1" t="s">
        <v>217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217</v>
      </c>
      <c r="G55" s="1">
        <v>-125</v>
      </c>
      <c r="H55" s="1">
        <v>-196</v>
      </c>
      <c r="I55" s="1" t="s">
        <v>217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217</v>
      </c>
      <c r="G56" s="1">
        <v>-124</v>
      </c>
      <c r="H56" s="1">
        <v>-317</v>
      </c>
      <c r="I56" s="1" t="s">
        <v>217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217</v>
      </c>
      <c r="G57" s="1">
        <v>-117</v>
      </c>
      <c r="H57" s="1">
        <v>-442</v>
      </c>
      <c r="I57" s="1" t="s">
        <v>217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217</v>
      </c>
      <c r="G58" s="1">
        <v>-235</v>
      </c>
      <c r="H58" s="1">
        <v>-571</v>
      </c>
      <c r="I58" s="1" t="s">
        <v>217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217</v>
      </c>
      <c r="G59" s="1">
        <v>-134</v>
      </c>
      <c r="H59" s="1">
        <v>-713</v>
      </c>
      <c r="I59" s="1" t="s">
        <v>217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217</v>
      </c>
      <c r="G60" s="1">
        <v>-250</v>
      </c>
      <c r="H60" s="1">
        <v>-831</v>
      </c>
      <c r="I60" s="1" t="s">
        <v>217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217</v>
      </c>
      <c r="G61" s="1">
        <v>-227</v>
      </c>
      <c r="H61" s="1">
        <v>-945</v>
      </c>
      <c r="I61" s="1" t="s">
        <v>217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248</v>
      </c>
    </row>
    <row r="2" ht="14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259</v>
      </c>
      <c r="Q4" s="11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216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217</v>
      </c>
      <c r="G20" s="1">
        <v>-610</v>
      </c>
      <c r="H20" s="1">
        <v>8327</v>
      </c>
      <c r="I20" s="1" t="s">
        <v>217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217</v>
      </c>
      <c r="G21" s="1">
        <v>-705</v>
      </c>
      <c r="H21" s="1">
        <v>6120</v>
      </c>
      <c r="I21" s="1" t="s">
        <v>217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217</v>
      </c>
      <c r="G22" s="1">
        <v>-935</v>
      </c>
      <c r="H22" s="1">
        <v>4793</v>
      </c>
      <c r="I22" s="1" t="s">
        <v>217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217</v>
      </c>
      <c r="G23" s="1">
        <v>-624</v>
      </c>
      <c r="H23" s="1">
        <v>2890</v>
      </c>
      <c r="I23" s="1" t="s">
        <v>217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217</v>
      </c>
      <c r="G24" s="1">
        <v>-807</v>
      </c>
      <c r="H24" s="1">
        <v>564</v>
      </c>
      <c r="I24" s="1" t="s">
        <v>217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217</v>
      </c>
      <c r="G25" s="1">
        <v>-623</v>
      </c>
      <c r="H25" s="1">
        <v>-973</v>
      </c>
      <c r="I25" s="1" t="s">
        <v>217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217</v>
      </c>
      <c r="G26" s="1">
        <v>-717</v>
      </c>
      <c r="H26" s="1">
        <v>-3021</v>
      </c>
      <c r="I26" s="1" t="s">
        <v>217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217</v>
      </c>
      <c r="G27" s="1">
        <v>-1193</v>
      </c>
      <c r="H27" s="1">
        <v>80</v>
      </c>
      <c r="I27" s="1" t="s">
        <v>217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217</v>
      </c>
      <c r="G43" s="1">
        <v>-961</v>
      </c>
      <c r="H43" s="1">
        <v>-102</v>
      </c>
      <c r="I43" s="1" t="s">
        <v>217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217</v>
      </c>
      <c r="G44" s="1">
        <v>-717</v>
      </c>
      <c r="H44" s="1">
        <v>-890</v>
      </c>
      <c r="I44" s="1" t="s">
        <v>217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217</v>
      </c>
      <c r="G45" s="1">
        <v>-620</v>
      </c>
      <c r="H45" s="1">
        <v>-1507</v>
      </c>
      <c r="I45" s="1" t="s">
        <v>217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217</v>
      </c>
      <c r="G46" s="1">
        <v>-586</v>
      </c>
      <c r="H46" s="1">
        <v>-2085</v>
      </c>
      <c r="I46" s="1" t="s">
        <v>217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217</v>
      </c>
      <c r="G47" s="1">
        <v>-1178</v>
      </c>
      <c r="H47" s="1">
        <v>-2729</v>
      </c>
      <c r="I47" s="1" t="s">
        <v>217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11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217</v>
      </c>
      <c r="G48" s="1">
        <v>-672</v>
      </c>
      <c r="H48" s="1">
        <v>-3444</v>
      </c>
      <c r="I48" s="1" t="s">
        <v>217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217</v>
      </c>
      <c r="G49" s="1">
        <v>-774</v>
      </c>
      <c r="H49" s="1">
        <v>-4173</v>
      </c>
      <c r="I49" s="1" t="s">
        <v>217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1"/>
      <c r="AB49" s="1"/>
      <c r="AC49" s="1"/>
      <c r="AD49" s="1"/>
      <c r="AE49" s="1"/>
      <c r="AF49" s="1"/>
      <c r="AG49" s="1"/>
      <c r="AH49">
        <v>5</v>
      </c>
      <c r="AJ49" s="11"/>
      <c r="AK49" s="11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217</v>
      </c>
      <c r="G50" s="1">
        <v>-1136</v>
      </c>
      <c r="H50" s="1">
        <v>-4734</v>
      </c>
      <c r="I50" s="1" t="s">
        <v>217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248</v>
      </c>
    </row>
    <row r="2" ht="190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259</v>
      </c>
      <c r="Q4" s="11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216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217</v>
      </c>
      <c r="G23" s="1">
        <v>-377</v>
      </c>
      <c r="H23" s="1">
        <v>3953</v>
      </c>
      <c r="I23" s="1" t="s">
        <v>217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217</v>
      </c>
      <c r="G24" s="1">
        <v>-275</v>
      </c>
      <c r="H24" s="1">
        <v>2978</v>
      </c>
      <c r="I24" s="1" t="s">
        <v>217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217</v>
      </c>
      <c r="G25" s="1">
        <v>-521</v>
      </c>
      <c r="H25" s="1">
        <v>2310</v>
      </c>
      <c r="I25" s="1" t="s">
        <v>217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217</v>
      </c>
      <c r="G26" s="1">
        <v>-312</v>
      </c>
      <c r="H26" s="1">
        <v>1404</v>
      </c>
      <c r="I26" s="1" t="s">
        <v>217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217</v>
      </c>
      <c r="G27" s="1">
        <v>-403</v>
      </c>
      <c r="H27" s="1">
        <v>311</v>
      </c>
      <c r="I27" s="1" t="s">
        <v>217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217</v>
      </c>
      <c r="G28" s="1">
        <v>-311</v>
      </c>
      <c r="H28" s="1">
        <v>-528</v>
      </c>
      <c r="I28" s="1" t="s">
        <v>217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217</v>
      </c>
      <c r="G29" s="1">
        <v>-358</v>
      </c>
      <c r="H29" s="1">
        <v>-1543</v>
      </c>
      <c r="I29" s="1" t="s">
        <v>217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217</v>
      </c>
      <c r="G30" s="1">
        <v>-596</v>
      </c>
      <c r="H30" s="1">
        <v>-106</v>
      </c>
      <c r="I30" s="1" t="s">
        <v>217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217</v>
      </c>
      <c r="G46" s="1">
        <v>-480</v>
      </c>
      <c r="H46" s="1">
        <v>-6</v>
      </c>
      <c r="I46" s="1" t="s">
        <v>217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217</v>
      </c>
      <c r="G47" s="1">
        <v>-358</v>
      </c>
      <c r="H47" s="1">
        <v>-380</v>
      </c>
      <c r="I47" s="1" t="s">
        <v>217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217</v>
      </c>
      <c r="G48" s="1">
        <v>-310</v>
      </c>
      <c r="H48" s="1">
        <v>-690</v>
      </c>
      <c r="I48" s="1" t="s">
        <v>217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217</v>
      </c>
      <c r="G49" s="1">
        <v>-293</v>
      </c>
      <c r="H49" s="1">
        <v>-1014</v>
      </c>
      <c r="I49" s="1" t="s">
        <v>217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217</v>
      </c>
      <c r="G50" s="1">
        <v>-589</v>
      </c>
      <c r="H50" s="1">
        <v>-1350</v>
      </c>
      <c r="I50" s="1" t="s">
        <v>217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217</v>
      </c>
      <c r="G51" s="1">
        <v>-340</v>
      </c>
      <c r="H51" s="1">
        <v>-1732</v>
      </c>
      <c r="I51" s="1" t="s">
        <v>217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217</v>
      </c>
      <c r="G52" s="1">
        <v>-387</v>
      </c>
      <c r="H52" s="1">
        <v>-2053</v>
      </c>
      <c r="I52" s="1" t="s">
        <v>217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217</v>
      </c>
      <c r="G53" s="1">
        <v>-564</v>
      </c>
      <c r="H53" s="1">
        <v>-2366</v>
      </c>
      <c r="I53" s="1" t="s">
        <v>217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217</v>
      </c>
      <c r="G54" s="1">
        <v>-344</v>
      </c>
      <c r="H54" s="1">
        <v>-2505</v>
      </c>
      <c r="I54" s="1" t="s">
        <v>217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217</v>
      </c>
      <c r="G55" s="1">
        <v>-296</v>
      </c>
      <c r="H55" s="1">
        <v>-2443</v>
      </c>
      <c r="I55" s="1" t="s">
        <v>217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217</v>
      </c>
      <c r="G56" s="1">
        <v>-582</v>
      </c>
      <c r="H56" s="1">
        <v>-2419</v>
      </c>
      <c r="I56" s="1" t="s">
        <v>217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217</v>
      </c>
      <c r="G57" s="1">
        <v>-549</v>
      </c>
      <c r="H57" s="1">
        <v>-2389</v>
      </c>
      <c r="I57" s="1" t="s">
        <v>217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11">
        <v>0.998</v>
      </c>
      <c r="R57" s="11">
        <v>0.097</v>
      </c>
      <c r="S57" s="11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217</v>
      </c>
      <c r="H58" s="1">
        <v>-155481</v>
      </c>
      <c r="I58" s="1" t="s">
        <v>217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266</v>
      </c>
      <c r="W58" s="2" t="s">
        <v>267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268</v>
      </c>
      <c r="T59" s="1">
        <v>4011000</v>
      </c>
      <c r="U59">
        <v>10</v>
      </c>
      <c r="V59" s="11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1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248</v>
      </c>
    </row>
    <row r="2" ht="118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259</v>
      </c>
      <c r="Q4" s="11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216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217</v>
      </c>
      <c r="G15" s="1">
        <v>-179</v>
      </c>
      <c r="H15" s="1">
        <v>2973</v>
      </c>
      <c r="I15" s="1" t="s">
        <v>217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217</v>
      </c>
      <c r="G16" s="1">
        <v>-246</v>
      </c>
      <c r="H16" s="1">
        <v>2164</v>
      </c>
      <c r="I16" s="1" t="s">
        <v>217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217</v>
      </c>
      <c r="G17" s="1">
        <v>-305</v>
      </c>
      <c r="H17" s="1">
        <v>1706</v>
      </c>
      <c r="I17" s="1" t="s">
        <v>217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217</v>
      </c>
      <c r="G18" s="1">
        <v>-204</v>
      </c>
      <c r="H18" s="1">
        <v>1003</v>
      </c>
      <c r="I18" s="1" t="s">
        <v>217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217</v>
      </c>
      <c r="G19" s="1">
        <v>-263</v>
      </c>
      <c r="H19" s="1">
        <v>256</v>
      </c>
      <c r="I19" s="1" t="s">
        <v>217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217</v>
      </c>
      <c r="G20" s="1">
        <v>-203</v>
      </c>
      <c r="H20" s="1">
        <v>-335</v>
      </c>
      <c r="I20" s="1" t="s">
        <v>217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217</v>
      </c>
      <c r="G21" s="1">
        <v>-234</v>
      </c>
      <c r="H21" s="1">
        <v>-970</v>
      </c>
      <c r="I21" s="1" t="s">
        <v>217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217</v>
      </c>
      <c r="G38" s="1">
        <v>-320</v>
      </c>
      <c r="H38" s="1">
        <v>-32</v>
      </c>
      <c r="I38" s="1" t="s">
        <v>217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217</v>
      </c>
      <c r="G39" s="1">
        <v>-239</v>
      </c>
      <c r="H39" s="1">
        <v>-289</v>
      </c>
      <c r="I39" s="1" t="s">
        <v>217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217</v>
      </c>
      <c r="G40" s="1">
        <v>-206</v>
      </c>
      <c r="H40" s="1">
        <v>-498</v>
      </c>
      <c r="I40" s="1" t="s">
        <v>217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217</v>
      </c>
      <c r="G41" s="1">
        <v>-195</v>
      </c>
      <c r="H41" s="1">
        <v>-721</v>
      </c>
      <c r="I41" s="1" t="s">
        <v>217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217</v>
      </c>
      <c r="G42" s="1">
        <v>-392</v>
      </c>
      <c r="H42" s="1">
        <v>-954</v>
      </c>
      <c r="I42" s="1" t="s">
        <v>217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217</v>
      </c>
      <c r="G43" s="1">
        <v>-160</v>
      </c>
      <c r="H43" s="1">
        <v>-1116</v>
      </c>
      <c r="I43" s="1" t="s">
        <v>217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217</v>
      </c>
      <c r="G44" s="1">
        <v>-258</v>
      </c>
      <c r="H44" s="1">
        <v>-1394</v>
      </c>
      <c r="I44" s="1" t="s">
        <v>217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217</v>
      </c>
      <c r="G45" s="1">
        <v>-443</v>
      </c>
      <c r="H45" s="1">
        <v>-1577</v>
      </c>
      <c r="I45" s="1" t="s">
        <v>217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217</v>
      </c>
      <c r="G46" s="1">
        <v>-229</v>
      </c>
      <c r="H46" s="1">
        <v>-1669</v>
      </c>
      <c r="I46" s="1" t="s">
        <v>217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217</v>
      </c>
      <c r="G47" s="1">
        <v>-197</v>
      </c>
      <c r="H47" s="1">
        <v>-1627</v>
      </c>
      <c r="I47" s="1" t="s">
        <v>217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217</v>
      </c>
      <c r="G48" s="1">
        <v>-388</v>
      </c>
      <c r="H48" s="1">
        <v>-1612</v>
      </c>
      <c r="I48" s="1" t="s">
        <v>217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217</v>
      </c>
      <c r="G49" s="1">
        <v>-366</v>
      </c>
      <c r="H49" s="1">
        <v>-1592</v>
      </c>
      <c r="I49" s="1" t="s">
        <v>217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217</v>
      </c>
      <c r="G50" s="1">
        <v>-162</v>
      </c>
      <c r="H50" s="1">
        <v>-1557</v>
      </c>
      <c r="I50" s="1" t="s">
        <v>217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217</v>
      </c>
      <c r="G51" s="1">
        <v>-211</v>
      </c>
      <c r="H51" s="1">
        <v>-1608</v>
      </c>
      <c r="I51" s="1" t="s">
        <v>217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217</v>
      </c>
      <c r="G52" s="1">
        <v>-226</v>
      </c>
      <c r="H52" s="32">
        <v>-1576</v>
      </c>
      <c r="I52" s="1" t="s">
        <v>217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217</v>
      </c>
      <c r="G53" s="1">
        <v>-205</v>
      </c>
      <c r="H53" s="1">
        <v>-1596</v>
      </c>
      <c r="I53" s="1" t="s">
        <v>217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217</v>
      </c>
      <c r="G54" s="1">
        <v>-223</v>
      </c>
      <c r="H54" s="1">
        <v>-1590</v>
      </c>
      <c r="I54" s="1" t="s">
        <v>217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217</v>
      </c>
      <c r="G55" s="1">
        <v>-427</v>
      </c>
      <c r="H55" s="1">
        <v>-1794</v>
      </c>
      <c r="I55" s="1" t="s">
        <v>217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248</v>
      </c>
    </row>
    <row r="2" ht="142" customHeight="1"/>
    <row r="3" ht="54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269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270</v>
      </c>
      <c r="N4" s="4">
        <v>43624</v>
      </c>
      <c r="O4" s="5">
        <v>0.641666666666667</v>
      </c>
      <c r="P4" t="s">
        <v>259</v>
      </c>
      <c r="Q4" s="11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216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217</v>
      </c>
      <c r="G10" s="1">
        <v>-431</v>
      </c>
      <c r="H10" s="1">
        <v>4306</v>
      </c>
      <c r="I10" s="1" t="s">
        <v>217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217</v>
      </c>
      <c r="G11" s="1">
        <v>-631</v>
      </c>
      <c r="H11" s="1">
        <v>3675</v>
      </c>
      <c r="I11" s="1" t="s">
        <v>217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217</v>
      </c>
      <c r="G12" s="1">
        <v>-782</v>
      </c>
      <c r="H12" s="1">
        <v>3416</v>
      </c>
      <c r="I12" s="1" t="s">
        <v>217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217</v>
      </c>
      <c r="G13" s="1">
        <v>-459</v>
      </c>
      <c r="H13" s="1">
        <v>1902</v>
      </c>
      <c r="I13" s="1" t="s">
        <v>217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217</v>
      </c>
      <c r="G14" s="1">
        <v>-593</v>
      </c>
      <c r="H14" s="1">
        <v>181</v>
      </c>
      <c r="I14" s="1" t="s">
        <v>217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217</v>
      </c>
      <c r="G15" s="1">
        <v>-458</v>
      </c>
      <c r="H15" s="1">
        <v>-1022</v>
      </c>
      <c r="I15" s="1" t="s">
        <v>217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217</v>
      </c>
      <c r="G16" s="1">
        <v>-527</v>
      </c>
      <c r="H16" s="1">
        <v>-2294</v>
      </c>
      <c r="I16" s="1" t="s">
        <v>217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217</v>
      </c>
      <c r="G33" s="1">
        <v>-752</v>
      </c>
      <c r="H33" s="1">
        <v>-110</v>
      </c>
      <c r="I33" s="1" t="s">
        <v>217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217</v>
      </c>
      <c r="G34" s="1">
        <v>-562</v>
      </c>
      <c r="H34" s="1">
        <v>-742</v>
      </c>
      <c r="I34" s="1" t="s">
        <v>217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217</v>
      </c>
      <c r="G35" s="1">
        <v>-485</v>
      </c>
      <c r="H35" s="1">
        <v>-1239</v>
      </c>
      <c r="I35" s="1" t="s">
        <v>217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217</v>
      </c>
      <c r="G36" s="1">
        <v>-459</v>
      </c>
      <c r="H36" s="1">
        <v>-1700</v>
      </c>
      <c r="I36" s="1" t="s">
        <v>217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217</v>
      </c>
      <c r="G37" s="1">
        <v>-923</v>
      </c>
      <c r="H37" s="1">
        <v>-2220</v>
      </c>
      <c r="I37" s="1" t="s">
        <v>217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217</v>
      </c>
      <c r="G38" s="1">
        <v>-626</v>
      </c>
      <c r="H38" s="1">
        <v>-2872</v>
      </c>
      <c r="I38" s="1" t="s">
        <v>217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217</v>
      </c>
      <c r="G39" s="1">
        <v>-606</v>
      </c>
      <c r="H39" s="1">
        <v>-3376</v>
      </c>
      <c r="I39" s="1" t="s">
        <v>217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217</v>
      </c>
      <c r="G40" s="1">
        <v>-890</v>
      </c>
      <c r="H40" s="1">
        <v>-3807</v>
      </c>
      <c r="I40" s="1" t="s">
        <v>217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217</v>
      </c>
      <c r="G41" s="1">
        <v>-539</v>
      </c>
      <c r="H41" s="1">
        <v>-4025</v>
      </c>
      <c r="I41" s="1" t="s">
        <v>217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217</v>
      </c>
      <c r="G42" s="1">
        <v>-464</v>
      </c>
      <c r="H42" s="1">
        <v>-3826</v>
      </c>
      <c r="I42" s="1" t="s">
        <v>217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217</v>
      </c>
      <c r="G43" s="1">
        <v>-913</v>
      </c>
      <c r="H43" s="1">
        <v>-3891</v>
      </c>
      <c r="I43" s="1" t="s">
        <v>217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217</v>
      </c>
      <c r="G44" s="1">
        <v>-861</v>
      </c>
      <c r="H44" s="1">
        <v>-3844</v>
      </c>
      <c r="I44" s="1" t="s">
        <v>217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217</v>
      </c>
      <c r="G45" s="1">
        <v>-482</v>
      </c>
      <c r="H45" s="1">
        <v>-3662</v>
      </c>
      <c r="I45" s="1" t="s">
        <v>217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217</v>
      </c>
      <c r="G46" s="1">
        <v>-497</v>
      </c>
      <c r="H46" s="1">
        <v>-3633</v>
      </c>
      <c r="I46" s="1" t="s">
        <v>217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217</v>
      </c>
      <c r="G47" s="1">
        <v>-532</v>
      </c>
      <c r="H47" s="1">
        <v>-3710</v>
      </c>
      <c r="I47" s="1" t="s">
        <v>217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217</v>
      </c>
      <c r="G48" s="1">
        <v>-482</v>
      </c>
      <c r="H48" s="1">
        <v>-3757</v>
      </c>
      <c r="I48" s="1" t="s">
        <v>217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217</v>
      </c>
      <c r="G49" s="1">
        <v>-525</v>
      </c>
      <c r="H49" s="1">
        <v>-3743</v>
      </c>
      <c r="I49" s="1" t="s">
        <v>217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217</v>
      </c>
      <c r="G50" s="1">
        <v>-1005</v>
      </c>
      <c r="H50" s="1">
        <v>-4223</v>
      </c>
      <c r="I50" s="1" t="s">
        <v>217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217</v>
      </c>
      <c r="G51" s="1">
        <v>-825</v>
      </c>
      <c r="H51" s="1">
        <v>-4568</v>
      </c>
      <c r="I51" s="1" t="s">
        <v>217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217</v>
      </c>
      <c r="G52" s="1">
        <v>-546</v>
      </c>
      <c r="H52" s="1">
        <v>-4702</v>
      </c>
      <c r="I52" s="1" t="s">
        <v>217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217</v>
      </c>
      <c r="G53" s="1">
        <v>-1006</v>
      </c>
      <c r="H53" s="1">
        <v>-4680</v>
      </c>
      <c r="I53" s="1" t="s">
        <v>217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248</v>
      </c>
    </row>
    <row r="2" ht="127" customHeight="1"/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259</v>
      </c>
      <c r="Q4" s="11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216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217</v>
      </c>
      <c r="G14" s="1">
        <v>-1011</v>
      </c>
      <c r="H14" s="1">
        <v>13227</v>
      </c>
      <c r="I14" s="1" t="s">
        <v>217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217</v>
      </c>
      <c r="G15" s="1">
        <v>-993</v>
      </c>
      <c r="H15" s="1">
        <v>9964</v>
      </c>
      <c r="I15" s="1" t="s">
        <v>217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217</v>
      </c>
      <c r="G16" s="1">
        <v>-1578</v>
      </c>
      <c r="H16" s="1">
        <v>7718</v>
      </c>
      <c r="I16" s="1" t="s">
        <v>217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217</v>
      </c>
      <c r="G17" s="1">
        <v>-1000</v>
      </c>
      <c r="H17" s="1">
        <v>4587</v>
      </c>
      <c r="I17" s="1" t="s">
        <v>217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217</v>
      </c>
      <c r="G18" s="1">
        <v>-1293</v>
      </c>
      <c r="H18" s="1">
        <v>853</v>
      </c>
      <c r="I18" s="1" t="s">
        <v>217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217</v>
      </c>
      <c r="G19" s="1">
        <v>-998</v>
      </c>
      <c r="H19" s="1">
        <v>-1782</v>
      </c>
      <c r="I19" s="1" t="s">
        <v>217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217</v>
      </c>
      <c r="G20" s="1">
        <v>-1149</v>
      </c>
      <c r="H20" s="1">
        <v>-5136</v>
      </c>
      <c r="I20" s="1" t="s">
        <v>217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217</v>
      </c>
      <c r="G37" s="1">
        <v>-1409</v>
      </c>
      <c r="H37" s="1">
        <v>-342</v>
      </c>
      <c r="I37" s="1" t="s">
        <v>217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217</v>
      </c>
      <c r="G38" s="1">
        <v>-1052</v>
      </c>
      <c r="H38" s="1">
        <v>-1398</v>
      </c>
      <c r="I38" s="1" t="s">
        <v>217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217</v>
      </c>
      <c r="G39" s="1">
        <v>-909</v>
      </c>
      <c r="H39" s="1">
        <v>-2398</v>
      </c>
      <c r="I39" s="1" t="s">
        <v>217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217</v>
      </c>
      <c r="G40" s="1">
        <v>-859</v>
      </c>
      <c r="H40" s="1">
        <v>-3259</v>
      </c>
      <c r="I40" s="1" t="s">
        <v>217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217</v>
      </c>
      <c r="G41" s="1">
        <v>-1727</v>
      </c>
      <c r="H41" s="1">
        <v>-4109</v>
      </c>
      <c r="I41" s="1" t="s">
        <v>217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217</v>
      </c>
      <c r="G42" s="1">
        <v>-987</v>
      </c>
      <c r="H42" s="1">
        <v>-5065</v>
      </c>
      <c r="I42" s="1" t="s">
        <v>217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217</v>
      </c>
      <c r="G43" s="1">
        <v>-1137</v>
      </c>
      <c r="H43" s="1">
        <v>-6098</v>
      </c>
      <c r="I43" s="1" t="s">
        <v>217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217</v>
      </c>
      <c r="G44" s="1">
        <v>-1668</v>
      </c>
      <c r="H44" s="1">
        <v>-6945</v>
      </c>
      <c r="I44" s="1" t="s">
        <v>217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217</v>
      </c>
      <c r="G45" s="1">
        <v>-1010</v>
      </c>
      <c r="H45" s="1">
        <v>-7353</v>
      </c>
      <c r="I45" s="1" t="s">
        <v>217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217</v>
      </c>
      <c r="G46" s="1">
        <v>-869</v>
      </c>
      <c r="H46" s="1">
        <v>-6987</v>
      </c>
      <c r="I46" s="1" t="s">
        <v>217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217</v>
      </c>
      <c r="G47" s="1">
        <v>-1709</v>
      </c>
      <c r="H47" s="1">
        <v>-7101</v>
      </c>
      <c r="I47" s="1" t="s">
        <v>217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217</v>
      </c>
      <c r="G48" s="1">
        <v>-1611</v>
      </c>
      <c r="H48" s="1">
        <v>-7013</v>
      </c>
      <c r="I48" s="1" t="s">
        <v>217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217</v>
      </c>
      <c r="G49" s="1">
        <v>-899</v>
      </c>
      <c r="H49" s="1">
        <v>-6861</v>
      </c>
      <c r="I49" s="1" t="s">
        <v>217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217</v>
      </c>
      <c r="G50" s="1">
        <v>-931</v>
      </c>
      <c r="H50" s="1">
        <v>-6805</v>
      </c>
      <c r="I50" s="1" t="s">
        <v>217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217</v>
      </c>
      <c r="G51" s="1">
        <v>-997</v>
      </c>
      <c r="H51" s="1">
        <v>-6949</v>
      </c>
      <c r="I51" s="1" t="s">
        <v>217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217</v>
      </c>
      <c r="G52" s="1">
        <v>-902</v>
      </c>
      <c r="H52" s="1">
        <v>-7036</v>
      </c>
      <c r="I52" s="1" t="s">
        <v>217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217</v>
      </c>
      <c r="G53" s="1">
        <v>-983</v>
      </c>
      <c r="H53" s="1">
        <v>-7009</v>
      </c>
      <c r="I53" s="1" t="s">
        <v>217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217</v>
      </c>
      <c r="G54" s="1">
        <v>-1883</v>
      </c>
      <c r="H54" s="1">
        <v>-7909</v>
      </c>
      <c r="I54" s="1" t="s">
        <v>217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217</v>
      </c>
      <c r="G55" s="1">
        <v>-1547</v>
      </c>
      <c r="H55" s="1">
        <v>-8556</v>
      </c>
      <c r="I55" s="1" t="s">
        <v>217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217</v>
      </c>
      <c r="G56" s="1">
        <v>-1022</v>
      </c>
      <c r="H56" s="1">
        <v>-8807</v>
      </c>
      <c r="I56" s="1" t="s">
        <v>217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217</v>
      </c>
      <c r="G57" s="1">
        <v>-1022</v>
      </c>
      <c r="H57" s="1">
        <v>-8807</v>
      </c>
      <c r="I57" s="1" t="s">
        <v>217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217</v>
      </c>
      <c r="G58" s="1">
        <v>-1884</v>
      </c>
      <c r="H58" s="1">
        <v>-8770</v>
      </c>
      <c r="I58" s="1" t="s">
        <v>217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248</v>
      </c>
    </row>
    <row r="2" ht="133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259</v>
      </c>
      <c r="Q4" s="11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216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217</v>
      </c>
      <c r="G11" s="1">
        <v>-493</v>
      </c>
      <c r="H11" s="1">
        <v>6203</v>
      </c>
      <c r="I11" s="1" t="s">
        <v>217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217</v>
      </c>
      <c r="G12" s="1">
        <v>-576</v>
      </c>
      <c r="H12" s="1">
        <v>5627</v>
      </c>
      <c r="I12" s="1" t="s">
        <v>217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217</v>
      </c>
      <c r="G13" s="1">
        <v>-764</v>
      </c>
      <c r="H13" s="1">
        <v>4430</v>
      </c>
      <c r="I13" s="1" t="s">
        <v>217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217</v>
      </c>
      <c r="G14" s="1">
        <v>-510</v>
      </c>
      <c r="H14" s="1">
        <v>2726</v>
      </c>
      <c r="I14" s="1" t="s">
        <v>217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217</v>
      </c>
      <c r="G15" s="1">
        <v>-659</v>
      </c>
      <c r="H15" s="1">
        <v>694</v>
      </c>
      <c r="I15" s="1" t="s">
        <v>217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217</v>
      </c>
      <c r="G16" s="1">
        <v>-509</v>
      </c>
      <c r="H16" s="1">
        <v>-666</v>
      </c>
      <c r="I16" s="1" t="s">
        <v>217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217</v>
      </c>
      <c r="G17" s="1">
        <v>-586</v>
      </c>
      <c r="H17" s="1">
        <v>-2395</v>
      </c>
      <c r="I17" s="1" t="s">
        <v>217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217</v>
      </c>
      <c r="G34" s="1">
        <v>-801</v>
      </c>
      <c r="H34" s="1">
        <v>32</v>
      </c>
      <c r="I34" s="1" t="s">
        <v>217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217</v>
      </c>
      <c r="G35" s="1">
        <v>-598</v>
      </c>
      <c r="H35" s="1">
        <v>-635</v>
      </c>
      <c r="I35" s="1" t="s">
        <v>217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217</v>
      </c>
      <c r="G36" s="1">
        <v>-517</v>
      </c>
      <c r="H36" s="1">
        <v>-1246</v>
      </c>
      <c r="I36" s="1" t="s">
        <v>217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217</v>
      </c>
      <c r="G37" s="1">
        <v>-488</v>
      </c>
      <c r="H37" s="1">
        <v>-1762</v>
      </c>
      <c r="I37" s="1" t="s">
        <v>217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217</v>
      </c>
      <c r="G38" s="1">
        <v>-981</v>
      </c>
      <c r="H38" s="1">
        <v>-2296</v>
      </c>
      <c r="I38" s="1" t="s">
        <v>217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217</v>
      </c>
      <c r="G39" s="1">
        <v>-560</v>
      </c>
      <c r="H39" s="1">
        <v>-2924</v>
      </c>
      <c r="I39" s="1" t="s">
        <v>217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217</v>
      </c>
      <c r="G40" s="1">
        <v>-645</v>
      </c>
      <c r="H40" s="1">
        <v>-3431</v>
      </c>
      <c r="I40" s="1" t="s">
        <v>217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217</v>
      </c>
      <c r="G41" s="1">
        <v>-947</v>
      </c>
      <c r="H41" s="1">
        <v>-3945</v>
      </c>
      <c r="I41" s="1" t="s">
        <v>217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217</v>
      </c>
      <c r="G42" s="1">
        <v>-574</v>
      </c>
      <c r="H42" s="1">
        <v>-4177</v>
      </c>
      <c r="I42" s="1" t="s">
        <v>217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217</v>
      </c>
      <c r="G43" s="1">
        <v>-493</v>
      </c>
      <c r="H43" s="1">
        <v>-3968</v>
      </c>
      <c r="I43" s="1" t="s">
        <v>217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217</v>
      </c>
      <c r="G44" s="1">
        <v>-970</v>
      </c>
      <c r="H44" s="1">
        <v>-4032</v>
      </c>
      <c r="I44" s="1" t="s">
        <v>217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217</v>
      </c>
      <c r="G45" s="1">
        <v>-915</v>
      </c>
      <c r="H45" s="1">
        <v>-3982</v>
      </c>
      <c r="I45" s="1" t="s">
        <v>217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217</v>
      </c>
      <c r="G46" s="1">
        <v>-511</v>
      </c>
      <c r="H46" s="1">
        <v>-3896</v>
      </c>
      <c r="I46" s="1" t="s">
        <v>217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217</v>
      </c>
      <c r="G47" s="1">
        <v>-529</v>
      </c>
      <c r="H47" s="1">
        <v>-3865</v>
      </c>
      <c r="I47" s="1" t="s">
        <v>217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217</v>
      </c>
      <c r="G48" s="1">
        <v>-566</v>
      </c>
      <c r="H48" s="1">
        <v>-3947</v>
      </c>
      <c r="I48" s="1" t="s">
        <v>217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217</v>
      </c>
      <c r="G49" s="1">
        <v>-512</v>
      </c>
      <c r="H49" s="1">
        <v>-3996</v>
      </c>
      <c r="I49" s="1" t="s">
        <v>217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217</v>
      </c>
      <c r="G50" s="1">
        <v>-558</v>
      </c>
      <c r="H50" s="1">
        <v>-3980</v>
      </c>
      <c r="I50" s="1" t="s">
        <v>217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217</v>
      </c>
      <c r="G51" s="1">
        <v>-1069</v>
      </c>
      <c r="H51" s="1">
        <v>-4491</v>
      </c>
      <c r="I51" s="1" t="s">
        <v>217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217</v>
      </c>
      <c r="G52" s="1">
        <v>-878</v>
      </c>
      <c r="H52" s="1">
        <v>-4858</v>
      </c>
      <c r="I52" s="1" t="s">
        <v>217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217</v>
      </c>
      <c r="G53" s="1">
        <v>-580</v>
      </c>
      <c r="H53" s="1">
        <v>-5000</v>
      </c>
      <c r="I53" s="1" t="s">
        <v>217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217</v>
      </c>
      <c r="G54" s="1">
        <v>-1069</v>
      </c>
      <c r="H54" s="1">
        <v>-4978</v>
      </c>
      <c r="I54" s="1" t="s">
        <v>217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11">
        <v>0.95</v>
      </c>
      <c r="R56" s="11">
        <v>0.097</v>
      </c>
      <c r="S56" s="11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248</v>
      </c>
    </row>
    <row r="2" ht="129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272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273</v>
      </c>
      <c r="N4" s="4">
        <v>43625</v>
      </c>
      <c r="O4" s="5">
        <v>0.673611111111111</v>
      </c>
      <c r="P4" t="s">
        <v>259</v>
      </c>
      <c r="Q4" s="11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216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217</v>
      </c>
      <c r="G9" s="1">
        <v>-369</v>
      </c>
      <c r="H9" s="1">
        <v>2397</v>
      </c>
      <c r="I9" s="1" t="s">
        <v>217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217</v>
      </c>
      <c r="G10" s="1">
        <v>-269</v>
      </c>
      <c r="H10" s="1">
        <v>2128</v>
      </c>
      <c r="I10" s="1" t="s">
        <v>217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217</v>
      </c>
      <c r="G11" s="1">
        <v>-510</v>
      </c>
      <c r="H11" s="1">
        <v>1887</v>
      </c>
      <c r="I11" s="1" t="s">
        <v>217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217</v>
      </c>
      <c r="G12" s="1">
        <v>-306</v>
      </c>
      <c r="H12" s="1">
        <v>1581</v>
      </c>
      <c r="I12" s="1" t="s">
        <v>217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217</v>
      </c>
      <c r="G13" s="1">
        <v>-395</v>
      </c>
      <c r="H13" s="1">
        <v>454</v>
      </c>
      <c r="I13" s="1" t="s">
        <v>217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217</v>
      </c>
      <c r="G14" s="1">
        <v>-305</v>
      </c>
      <c r="H14" s="1">
        <v>-435</v>
      </c>
      <c r="I14" s="1" t="s">
        <v>217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217</v>
      </c>
      <c r="G15" s="1">
        <v>-351</v>
      </c>
      <c r="H15" s="1">
        <v>-1480</v>
      </c>
      <c r="I15" s="1" t="s">
        <v>217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217</v>
      </c>
      <c r="G32" s="1">
        <v>-431</v>
      </c>
      <c r="H32" s="1">
        <v>-67</v>
      </c>
      <c r="I32" s="1" t="s">
        <v>217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217</v>
      </c>
      <c r="G33" s="1">
        <v>-322</v>
      </c>
      <c r="H33" s="1">
        <v>-389</v>
      </c>
      <c r="I33" s="1" t="s">
        <v>217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217</v>
      </c>
      <c r="G34" s="1">
        <v>-279</v>
      </c>
      <c r="H34" s="1">
        <v>-709</v>
      </c>
      <c r="I34" s="1" t="s">
        <v>217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217</v>
      </c>
      <c r="G35" s="1">
        <v>-263</v>
      </c>
      <c r="H35" s="1">
        <v>-1010</v>
      </c>
      <c r="I35" s="1" t="s">
        <v>217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217</v>
      </c>
      <c r="G36" s="1">
        <v>-529</v>
      </c>
      <c r="H36" s="1">
        <v>-1270</v>
      </c>
      <c r="I36" s="1" t="s">
        <v>217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217</v>
      </c>
      <c r="G37" s="1">
        <v>-216</v>
      </c>
      <c r="H37" s="1">
        <v>-1491</v>
      </c>
      <c r="I37" s="1" t="s">
        <v>217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217</v>
      </c>
      <c r="G38" s="1">
        <v>-349</v>
      </c>
      <c r="H38" s="1">
        <v>-1878</v>
      </c>
      <c r="I38" s="1" t="s">
        <v>217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217</v>
      </c>
      <c r="G39" s="1">
        <v>-495</v>
      </c>
      <c r="H39" s="1">
        <v>-2129</v>
      </c>
      <c r="I39" s="1" t="s">
        <v>217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217</v>
      </c>
      <c r="G40" s="1">
        <v>-310</v>
      </c>
      <c r="H40" s="1">
        <v>-2255</v>
      </c>
      <c r="I40" s="1" t="s">
        <v>217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217</v>
      </c>
      <c r="G41" s="1">
        <v>-266</v>
      </c>
      <c r="H41" s="1">
        <v>-2199</v>
      </c>
      <c r="I41" s="1" t="s">
        <v>217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217</v>
      </c>
      <c r="G42" s="1">
        <v>-523</v>
      </c>
      <c r="H42" s="1">
        <v>-2177</v>
      </c>
      <c r="I42" s="1" t="s">
        <v>217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217</v>
      </c>
      <c r="G43" s="1">
        <v>-493</v>
      </c>
      <c r="H43" s="1">
        <v>-2150</v>
      </c>
      <c r="I43" s="1" t="s">
        <v>217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217</v>
      </c>
      <c r="G44" s="1">
        <v>-219</v>
      </c>
      <c r="H44" s="1">
        <v>-2103</v>
      </c>
      <c r="I44" s="1" t="s">
        <v>217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217</v>
      </c>
      <c r="G45" s="1">
        <v>-285</v>
      </c>
      <c r="H45" s="1">
        <v>-2068</v>
      </c>
      <c r="I45" s="1" t="s">
        <v>217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217</v>
      </c>
      <c r="G46" s="1">
        <v>-306</v>
      </c>
      <c r="H46" s="1">
        <v>-2129</v>
      </c>
      <c r="I46" s="1" t="s">
        <v>217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217</v>
      </c>
      <c r="G47" s="1">
        <v>-276</v>
      </c>
      <c r="H47" s="1">
        <v>-2155</v>
      </c>
      <c r="I47" s="1" t="s">
        <v>217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217</v>
      </c>
      <c r="G48" s="1">
        <v>-301</v>
      </c>
      <c r="H48" s="1">
        <v>-2146</v>
      </c>
      <c r="I48" s="1" t="s">
        <v>217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217</v>
      </c>
      <c r="G49" s="1">
        <v>-577</v>
      </c>
      <c r="H49" s="1">
        <v>-2422</v>
      </c>
      <c r="I49" s="1" t="s">
        <v>217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217</v>
      </c>
      <c r="G50" s="1">
        <v>-474</v>
      </c>
      <c r="H50" s="1">
        <v>-2620</v>
      </c>
      <c r="I50" s="1" t="s">
        <v>217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217</v>
      </c>
      <c r="G51" s="1">
        <v>-313</v>
      </c>
      <c r="H51" s="1">
        <v>-2697</v>
      </c>
      <c r="I51" s="1" t="s">
        <v>217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217</v>
      </c>
      <c r="G52" s="1">
        <v>-577</v>
      </c>
      <c r="H52" s="1">
        <v>-2742</v>
      </c>
      <c r="I52" s="1" t="s">
        <v>217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11">
        <v>0.99</v>
      </c>
      <c r="Q55" s="11">
        <v>0.097</v>
      </c>
      <c r="R55" s="11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248</v>
      </c>
    </row>
    <row r="2" ht="145" customHeight="1"/>
    <row r="3" ht="40.5" spans="1:17">
      <c r="A3" s="12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216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217</v>
      </c>
      <c r="G31" s="1">
        <v>-137</v>
      </c>
      <c r="H31" s="1">
        <v>2129</v>
      </c>
      <c r="I31" s="1" t="s">
        <v>217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217</v>
      </c>
      <c r="G32" s="1">
        <v>-189</v>
      </c>
      <c r="H32" s="1">
        <v>1594</v>
      </c>
      <c r="I32" s="1" t="s">
        <v>217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217</v>
      </c>
      <c r="G33" s="1">
        <v>-312</v>
      </c>
      <c r="H33" s="1">
        <v>1241</v>
      </c>
      <c r="I33" s="1" t="s">
        <v>217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217</v>
      </c>
      <c r="G34" s="1">
        <v>-156</v>
      </c>
      <c r="H34" s="1">
        <v>794</v>
      </c>
      <c r="I34" s="1" t="s">
        <v>217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217</v>
      </c>
      <c r="G35" s="1">
        <v>-201</v>
      </c>
      <c r="H35" s="1">
        <v>163</v>
      </c>
      <c r="I35" s="1" t="s">
        <v>217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217</v>
      </c>
      <c r="G36" s="1">
        <v>-155</v>
      </c>
      <c r="H36" s="1">
        <v>-298</v>
      </c>
      <c r="I36" s="1" t="s">
        <v>217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217</v>
      </c>
      <c r="G37" s="1">
        <v>-179</v>
      </c>
      <c r="H37" s="1">
        <v>-813</v>
      </c>
      <c r="I37" s="1" t="s">
        <v>217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217</v>
      </c>
      <c r="G38" s="1">
        <v>-298</v>
      </c>
      <c r="H38" s="1">
        <v>-201</v>
      </c>
      <c r="I38" s="1" t="s">
        <v>217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217</v>
      </c>
      <c r="G54" s="1">
        <v>-239</v>
      </c>
      <c r="H54" s="1">
        <v>-32</v>
      </c>
      <c r="I54" s="1" t="s">
        <v>217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217</v>
      </c>
      <c r="G55" s="1">
        <v>-179</v>
      </c>
      <c r="H55" s="1">
        <v>-229</v>
      </c>
      <c r="I55" s="1" t="s">
        <v>217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217</v>
      </c>
      <c r="G56" s="1">
        <v>-155</v>
      </c>
      <c r="H56" s="1">
        <v>-385</v>
      </c>
      <c r="I56" s="1" t="s">
        <v>217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217</v>
      </c>
      <c r="G57" s="1">
        <v>-146</v>
      </c>
      <c r="H57" s="1">
        <v>-548</v>
      </c>
      <c r="I57" s="1" t="s">
        <v>217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217</v>
      </c>
      <c r="G58" s="1">
        <v>-294</v>
      </c>
      <c r="H58" s="1">
        <v>-700</v>
      </c>
      <c r="I58" s="1" t="s">
        <v>217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217</v>
      </c>
      <c r="G59" s="1">
        <v>-120</v>
      </c>
      <c r="H59" s="1">
        <v>-837</v>
      </c>
      <c r="I59" s="1" t="s">
        <v>217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217</v>
      </c>
      <c r="G60" s="1">
        <v>-193</v>
      </c>
      <c r="H60" s="1">
        <v>-1029</v>
      </c>
      <c r="I60" s="1" t="s">
        <v>217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217</v>
      </c>
      <c r="G65" s="1">
        <v>-274</v>
      </c>
      <c r="H65" s="1">
        <v>-1193</v>
      </c>
      <c r="I65" s="1" t="s">
        <v>217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217</v>
      </c>
      <c r="G66" s="1">
        <v>-122</v>
      </c>
      <c r="H66" s="1">
        <v>-1167</v>
      </c>
      <c r="I66" s="1" t="s">
        <v>217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217</v>
      </c>
      <c r="G67" s="1">
        <v>-158</v>
      </c>
      <c r="H67" s="1">
        <v>-1205</v>
      </c>
      <c r="I67" s="1" t="s">
        <v>217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217</v>
      </c>
      <c r="G68" s="1">
        <v>-170</v>
      </c>
      <c r="H68" s="1">
        <v>-1182</v>
      </c>
      <c r="I68" s="1" t="s">
        <v>217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217</v>
      </c>
      <c r="G69" s="1">
        <v>-153</v>
      </c>
      <c r="H69" s="1">
        <v>-1197</v>
      </c>
      <c r="I69" s="1" t="s">
        <v>217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217</v>
      </c>
      <c r="G70" s="1">
        <v>-167</v>
      </c>
      <c r="H70" s="1">
        <v>-1192</v>
      </c>
      <c r="I70" s="1" t="s">
        <v>217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217</v>
      </c>
      <c r="G71" s="1">
        <v>-320</v>
      </c>
      <c r="H71" s="1">
        <v>-1345</v>
      </c>
      <c r="I71" s="1" t="s">
        <v>217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217</v>
      </c>
      <c r="G72" s="1">
        <v>-263</v>
      </c>
      <c r="H72" s="1">
        <v>-1455</v>
      </c>
      <c r="I72" s="1" t="s">
        <v>217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217</v>
      </c>
      <c r="G73" s="1">
        <v>-174</v>
      </c>
      <c r="H73" s="1">
        <v>-1498</v>
      </c>
      <c r="I73" s="1" t="s">
        <v>217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217</v>
      </c>
      <c r="G74" s="1">
        <v>-320</v>
      </c>
      <c r="H74" s="1">
        <v>-1522</v>
      </c>
      <c r="I74" s="1" t="s">
        <v>217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248</v>
      </c>
    </row>
    <row r="2" ht="135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259</v>
      </c>
      <c r="Q4" s="11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216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217</v>
      </c>
      <c r="G13" s="1">
        <v>-440</v>
      </c>
      <c r="H13" s="1">
        <v>6050</v>
      </c>
      <c r="I13" s="1" t="s">
        <v>217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217</v>
      </c>
      <c r="G14" s="1">
        <v>-643</v>
      </c>
      <c r="H14" s="1">
        <v>4408</v>
      </c>
      <c r="I14" s="1" t="s">
        <v>217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217</v>
      </c>
      <c r="G15" s="1">
        <v>-806</v>
      </c>
      <c r="H15" s="1">
        <v>3485</v>
      </c>
      <c r="I15" s="1" t="s">
        <v>217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217</v>
      </c>
      <c r="G16" s="1">
        <v>-468</v>
      </c>
      <c r="H16" s="1">
        <v>1980</v>
      </c>
      <c r="I16" s="1" t="s">
        <v>217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217</v>
      </c>
      <c r="G17" s="1">
        <v>-605</v>
      </c>
      <c r="H17" s="1">
        <v>380</v>
      </c>
      <c r="I17" s="1" t="s">
        <v>217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217</v>
      </c>
      <c r="G18" s="1">
        <v>-467</v>
      </c>
      <c r="H18" s="1">
        <v>-880</v>
      </c>
      <c r="I18" s="1" t="s">
        <v>217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217</v>
      </c>
      <c r="G19" s="1">
        <v>-538</v>
      </c>
      <c r="H19" s="1">
        <v>-2374</v>
      </c>
      <c r="I19" s="1" t="s">
        <v>217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217</v>
      </c>
      <c r="G36" s="1">
        <v>-721</v>
      </c>
      <c r="H36" s="1">
        <v>-124</v>
      </c>
      <c r="I36" s="1" t="s">
        <v>217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217</v>
      </c>
      <c r="G37" s="1">
        <v>-538</v>
      </c>
      <c r="H37" s="1">
        <v>-686</v>
      </c>
      <c r="I37" s="1" t="s">
        <v>217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217</v>
      </c>
      <c r="G38" s="1">
        <v>-464</v>
      </c>
      <c r="H38" s="1">
        <v>-1172</v>
      </c>
      <c r="I38" s="1" t="s">
        <v>217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217</v>
      </c>
      <c r="G39" s="1">
        <v>-439</v>
      </c>
      <c r="H39" s="1">
        <v>-1622</v>
      </c>
      <c r="I39" s="1" t="s">
        <v>217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217</v>
      </c>
      <c r="G40" s="1">
        <v>-883</v>
      </c>
      <c r="H40" s="1">
        <v>-2057</v>
      </c>
      <c r="I40" s="1" t="s">
        <v>217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217</v>
      </c>
      <c r="G41" s="1">
        <v>-505</v>
      </c>
      <c r="H41" s="1">
        <v>-2642</v>
      </c>
      <c r="I41" s="1" t="s">
        <v>217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217</v>
      </c>
      <c r="G42" s="1">
        <v>-581</v>
      </c>
      <c r="H42" s="1">
        <v>-3137</v>
      </c>
      <c r="I42" s="1" t="s">
        <v>217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217</v>
      </c>
      <c r="G43" s="1">
        <v>-852</v>
      </c>
      <c r="H43" s="1">
        <v>-3550</v>
      </c>
      <c r="I43" s="1" t="s">
        <v>217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217</v>
      </c>
      <c r="G44" s="1">
        <v>-516</v>
      </c>
      <c r="H44" s="1">
        <v>-3758</v>
      </c>
      <c r="I44" s="1" t="s">
        <v>217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217</v>
      </c>
      <c r="G45" s="1">
        <v>-444</v>
      </c>
      <c r="H45" s="1">
        <v>-3564</v>
      </c>
      <c r="I45" s="1" t="s">
        <v>217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217</v>
      </c>
      <c r="G46" s="1">
        <v>-873</v>
      </c>
      <c r="H46" s="1">
        <v>-3629</v>
      </c>
      <c r="I46" s="1" t="s">
        <v>217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217</v>
      </c>
      <c r="G47" s="1">
        <v>-823</v>
      </c>
      <c r="H47" s="1">
        <v>-3584</v>
      </c>
      <c r="I47" s="1" t="s">
        <v>217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217</v>
      </c>
      <c r="G48" s="1">
        <v>-466</v>
      </c>
      <c r="H48" s="1">
        <v>-3606</v>
      </c>
      <c r="I48" s="1" t="s">
        <v>217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217</v>
      </c>
      <c r="G49" s="1">
        <v>-476</v>
      </c>
      <c r="H49" s="1">
        <v>-3477</v>
      </c>
      <c r="I49" s="1" t="s">
        <v>217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217</v>
      </c>
      <c r="G50" s="1">
        <v>-510</v>
      </c>
      <c r="H50" s="1">
        <v>-3551</v>
      </c>
      <c r="I50" s="1" t="s">
        <v>217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217</v>
      </c>
      <c r="G51" s="1">
        <v>-461</v>
      </c>
      <c r="H51" s="1">
        <v>-3596</v>
      </c>
      <c r="I51" s="1" t="s">
        <v>217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217</v>
      </c>
      <c r="G52" s="1">
        <v>-503</v>
      </c>
      <c r="H52" s="1">
        <v>-3583</v>
      </c>
      <c r="I52" s="1" t="s">
        <v>217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217</v>
      </c>
      <c r="G53" s="1">
        <v>-963</v>
      </c>
      <c r="H53" s="1">
        <v>-4043</v>
      </c>
      <c r="I53" s="1" t="s">
        <v>217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217</v>
      </c>
      <c r="G54" s="1">
        <v>-791</v>
      </c>
      <c r="H54" s="1">
        <v>-4374</v>
      </c>
      <c r="I54" s="1" t="s">
        <v>217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217</v>
      </c>
      <c r="G55" s="1">
        <v>-522</v>
      </c>
      <c r="H55" s="1">
        <v>-4502</v>
      </c>
      <c r="I55" s="1" t="s">
        <v>217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217</v>
      </c>
      <c r="G56" s="1">
        <v>-522</v>
      </c>
      <c r="H56" s="1">
        <v>-4502</v>
      </c>
      <c r="I56" s="1" t="s">
        <v>217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217</v>
      </c>
      <c r="G57" s="1">
        <v>-962</v>
      </c>
      <c r="H57" s="1">
        <v>-4476</v>
      </c>
      <c r="I57" s="1" t="s">
        <v>217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11">
        <v>0.997</v>
      </c>
      <c r="R59" s="11">
        <v>0.097</v>
      </c>
      <c r="S59" s="11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248</v>
      </c>
    </row>
    <row r="2" ht="182" customHeight="1"/>
    <row r="3" ht="54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275</v>
      </c>
      <c r="N4" s="4">
        <v>43627</v>
      </c>
      <c r="O4" s="5">
        <v>0.6625</v>
      </c>
      <c r="P4" t="s">
        <v>259</v>
      </c>
      <c r="Q4" s="11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216</v>
      </c>
    </row>
    <row r="5" spans="1:31">
      <c r="A5" s="4">
        <v>43628</v>
      </c>
      <c r="B5" s="5"/>
      <c r="C5" s="6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217</v>
      </c>
      <c r="G7" s="1">
        <v>-869</v>
      </c>
      <c r="H7" s="1">
        <v>2152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217</v>
      </c>
      <c r="G8" s="1">
        <v>-775</v>
      </c>
      <c r="H8" s="1">
        <v>1377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217</v>
      </c>
      <c r="G9" s="1">
        <v>-1232</v>
      </c>
      <c r="H9" s="1">
        <v>920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-780</v>
      </c>
      <c r="H10" s="1">
        <v>140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-1009</v>
      </c>
      <c r="H11" s="1">
        <v>-869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217</v>
      </c>
      <c r="G12" s="1">
        <v>-779</v>
      </c>
      <c r="H12" s="1">
        <v>-1648</v>
      </c>
      <c r="I12" s="1" t="s">
        <v>217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217</v>
      </c>
      <c r="G13" s="1">
        <v>-897</v>
      </c>
      <c r="H13" s="1">
        <v>-4005</v>
      </c>
      <c r="I13" s="1" t="s">
        <v>217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-1201</v>
      </c>
      <c r="H30" s="1">
        <v>-61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-897</v>
      </c>
      <c r="H31" s="1">
        <v>-1113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-775</v>
      </c>
      <c r="H32" s="1">
        <v>-1897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-732</v>
      </c>
      <c r="H33" s="1">
        <v>-2628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-1472</v>
      </c>
      <c r="H34" s="1">
        <v>-3377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-841</v>
      </c>
      <c r="H35" s="1">
        <v>-4242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-969</v>
      </c>
      <c r="H36" s="1">
        <v>-5146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-1421</v>
      </c>
      <c r="H37" s="1">
        <v>-5919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-861</v>
      </c>
      <c r="H38" s="1">
        <v>-6267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-740</v>
      </c>
      <c r="H39" s="1">
        <v>-5954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217</v>
      </c>
      <c r="G40" s="1">
        <v>-1456</v>
      </c>
      <c r="H40" s="1">
        <v>-6051</v>
      </c>
      <c r="I40" s="1" t="s">
        <v>217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217</v>
      </c>
      <c r="G41" s="1">
        <v>-1373</v>
      </c>
      <c r="H41" s="1">
        <v>-5976</v>
      </c>
      <c r="I41" s="1" t="s">
        <v>217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217</v>
      </c>
      <c r="G42" s="1">
        <v>-766</v>
      </c>
      <c r="H42" s="1">
        <v>-5846</v>
      </c>
      <c r="I42" s="1" t="s">
        <v>217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217</v>
      </c>
      <c r="G43" s="1">
        <v>-793</v>
      </c>
      <c r="H43" s="1">
        <v>-5798</v>
      </c>
      <c r="I43" s="1" t="s">
        <v>217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217</v>
      </c>
      <c r="G44" s="1">
        <v>-850</v>
      </c>
      <c r="H44" s="1">
        <v>-5921</v>
      </c>
      <c r="I44" s="1" t="s">
        <v>217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217</v>
      </c>
      <c r="G45" s="1">
        <v>-769</v>
      </c>
      <c r="H45" s="1">
        <v>-5996</v>
      </c>
      <c r="I45" s="1" t="s">
        <v>217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217</v>
      </c>
      <c r="G46" s="1">
        <v>-838</v>
      </c>
      <c r="H46" s="1">
        <v>-5973</v>
      </c>
      <c r="I46" s="1" t="s">
        <v>217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217</v>
      </c>
      <c r="G47" s="1">
        <v>-1605</v>
      </c>
      <c r="H47" s="1">
        <v>-6740</v>
      </c>
      <c r="I47" s="1" t="s">
        <v>217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217</v>
      </c>
      <c r="G48" s="1">
        <v>-1318</v>
      </c>
      <c r="H48" s="1">
        <v>-7291</v>
      </c>
      <c r="I48" s="1" t="s">
        <v>217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217</v>
      </c>
      <c r="G49" s="1">
        <v>-871</v>
      </c>
      <c r="H49" s="1">
        <v>-7505</v>
      </c>
      <c r="I49" s="1" t="s">
        <v>217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217</v>
      </c>
      <c r="G50" s="1">
        <v>-1605</v>
      </c>
      <c r="H50" s="1">
        <v>-7473</v>
      </c>
      <c r="I50" s="1" t="s">
        <v>217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11">
        <v>0.995</v>
      </c>
      <c r="R53" s="11">
        <v>0.097</v>
      </c>
      <c r="S53" s="11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248</v>
      </c>
    </row>
    <row r="2" ht="194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276</v>
      </c>
      <c r="N4" s="4">
        <v>43629</v>
      </c>
      <c r="O4" s="5">
        <v>0.485416666666667</v>
      </c>
      <c r="P4" t="s">
        <v>259</v>
      </c>
      <c r="Q4" s="11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216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217</v>
      </c>
      <c r="G5" s="1">
        <v>-357</v>
      </c>
      <c r="H5" s="1">
        <v>24</v>
      </c>
      <c r="I5" s="1" t="s">
        <v>217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217</v>
      </c>
      <c r="G6" s="1">
        <v>-217</v>
      </c>
      <c r="H6" s="1">
        <v>-193</v>
      </c>
      <c r="I6" s="1" t="s">
        <v>217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217</v>
      </c>
      <c r="G7" s="1">
        <v>-434</v>
      </c>
      <c r="H7" s="1">
        <v>-410</v>
      </c>
      <c r="I7" s="1" t="s">
        <v>217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217</v>
      </c>
      <c r="G8" s="1">
        <v>-275</v>
      </c>
      <c r="H8" s="1">
        <v>-685</v>
      </c>
      <c r="I8" s="1" t="s">
        <v>217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217</v>
      </c>
      <c r="G9" s="1">
        <v>-356</v>
      </c>
      <c r="H9" s="1">
        <v>-1041</v>
      </c>
      <c r="I9" s="1" t="s">
        <v>217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217</v>
      </c>
      <c r="G10" s="1">
        <v>-275</v>
      </c>
      <c r="H10" s="1">
        <v>-1316</v>
      </c>
      <c r="I10" s="1" t="s">
        <v>217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217</v>
      </c>
      <c r="G11" s="1">
        <v>-316</v>
      </c>
      <c r="H11" s="1">
        <v>-1632</v>
      </c>
      <c r="I11" s="1" t="s">
        <v>217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217</v>
      </c>
      <c r="G28" s="1">
        <v>-400</v>
      </c>
      <c r="H28" s="1">
        <v>24</v>
      </c>
      <c r="I28" s="1" t="s">
        <v>217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217</v>
      </c>
      <c r="G29" s="1">
        <v>-299</v>
      </c>
      <c r="H29" s="1">
        <v>-306</v>
      </c>
      <c r="I29" s="1" t="s">
        <v>217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217</v>
      </c>
      <c r="G30" s="1">
        <v>-258</v>
      </c>
      <c r="H30" s="1">
        <v>-602</v>
      </c>
      <c r="I30" s="1" t="s">
        <v>217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217</v>
      </c>
      <c r="G31" s="1">
        <v>-244</v>
      </c>
      <c r="H31" s="1">
        <v>-870</v>
      </c>
      <c r="I31" s="1" t="s">
        <v>217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217</v>
      </c>
      <c r="G32" s="1">
        <v>-490</v>
      </c>
      <c r="H32" s="1">
        <v>-1155</v>
      </c>
      <c r="I32" s="1" t="s">
        <v>217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217</v>
      </c>
      <c r="G33" s="1">
        <v>-200</v>
      </c>
      <c r="H33" s="1">
        <v>-1376</v>
      </c>
      <c r="I33" s="1" t="s">
        <v>217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217</v>
      </c>
      <c r="G34" s="1">
        <v>-322</v>
      </c>
      <c r="H34" s="1">
        <v>-1723</v>
      </c>
      <c r="I34" s="1" t="s">
        <v>217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217</v>
      </c>
      <c r="G35" s="1">
        <v>-453</v>
      </c>
      <c r="H35" s="1">
        <v>-1971</v>
      </c>
      <c r="I35" s="1" t="s">
        <v>217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217</v>
      </c>
      <c r="G36" s="1">
        <v>-287</v>
      </c>
      <c r="H36" s="1">
        <v>-2087</v>
      </c>
      <c r="I36" s="1" t="s">
        <v>217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217</v>
      </c>
      <c r="G37" s="1">
        <v>-246</v>
      </c>
      <c r="H37" s="1">
        <v>-2034</v>
      </c>
      <c r="I37" s="1" t="s">
        <v>217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217</v>
      </c>
      <c r="G38" s="1">
        <v>-484</v>
      </c>
      <c r="H38" s="1">
        <v>-2014</v>
      </c>
      <c r="I38" s="1" t="s">
        <v>217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217</v>
      </c>
      <c r="G39" s="1">
        <v>-457</v>
      </c>
      <c r="H39" s="1">
        <v>-1989</v>
      </c>
      <c r="I39" s="1" t="s">
        <v>217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11">
        <v>0.99</v>
      </c>
      <c r="R39" s="11">
        <v>0.097</v>
      </c>
      <c r="S39" s="11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217</v>
      </c>
      <c r="G40" s="1">
        <v>-5416</v>
      </c>
      <c r="H40" s="1">
        <v>-7159</v>
      </c>
      <c r="I40" s="1" t="s">
        <v>217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217</v>
      </c>
      <c r="G41" s="1">
        <v>-26471</v>
      </c>
      <c r="H41" s="1">
        <v>-28117</v>
      </c>
      <c r="I41" s="1" t="s">
        <v>217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217</v>
      </c>
      <c r="G42" s="1">
        <v>-28344</v>
      </c>
      <c r="H42" s="1">
        <v>-56239</v>
      </c>
      <c r="I42" s="1" t="s">
        <v>217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217</v>
      </c>
      <c r="G43" s="1">
        <v>-25644</v>
      </c>
      <c r="H43" s="1">
        <v>-81652</v>
      </c>
      <c r="I43" s="1" t="s">
        <v>217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217</v>
      </c>
      <c r="G44" s="1">
        <v>-27949</v>
      </c>
      <c r="H44" s="1">
        <v>-109314</v>
      </c>
      <c r="I44" s="1" t="s">
        <v>217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217</v>
      </c>
      <c r="G45" s="1">
        <v>-25583</v>
      </c>
      <c r="H45" s="1">
        <v>-134897</v>
      </c>
      <c r="I45" s="1" t="s">
        <v>217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217</v>
      </c>
      <c r="G46" s="1">
        <v>-43979</v>
      </c>
      <c r="H46" s="1">
        <v>-153293</v>
      </c>
      <c r="I46" s="1" t="s">
        <v>217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217</v>
      </c>
      <c r="G47" s="1">
        <v>-29046</v>
      </c>
      <c r="H47" s="1">
        <v>-182120</v>
      </c>
      <c r="I47" s="1" t="s">
        <v>217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217</v>
      </c>
      <c r="G48" s="1">
        <v>-24497</v>
      </c>
      <c r="H48" s="1">
        <v>-201201</v>
      </c>
      <c r="I48" s="1" t="s">
        <v>217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217</v>
      </c>
      <c r="G4" s="1">
        <v>-24392</v>
      </c>
      <c r="H4" s="1">
        <v>-24392</v>
      </c>
      <c r="I4" s="1" t="s">
        <v>217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277</v>
      </c>
      <c r="N4" s="4">
        <v>43662</v>
      </c>
      <c r="O4" s="5">
        <v>0.827083333333333</v>
      </c>
      <c r="P4" s="11">
        <v>0.486</v>
      </c>
      <c r="Q4" s="11">
        <v>0.097</v>
      </c>
      <c r="R4" s="11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216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217</v>
      </c>
      <c r="G5" s="1">
        <v>-46976</v>
      </c>
      <c r="H5" s="1">
        <v>-46976</v>
      </c>
      <c r="I5" s="1" t="s">
        <v>217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217</v>
      </c>
      <c r="G6" s="1">
        <v>-26339</v>
      </c>
      <c r="H6" s="1">
        <v>-73315</v>
      </c>
      <c r="I6" s="1" t="s">
        <v>217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217</v>
      </c>
      <c r="G7" s="1">
        <v>-27273</v>
      </c>
      <c r="H7" s="1">
        <v>-95217</v>
      </c>
      <c r="I7" s="1" t="s">
        <v>217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217</v>
      </c>
      <c r="G8" s="1">
        <v>-29204</v>
      </c>
      <c r="H8" s="1">
        <v>-124421</v>
      </c>
      <c r="I8" s="1" t="s">
        <v>217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217</v>
      </c>
      <c r="G9" s="1">
        <v>-26421</v>
      </c>
      <c r="H9" s="1">
        <v>-150842</v>
      </c>
      <c r="I9" s="1" t="s">
        <v>217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217</v>
      </c>
      <c r="G10" s="1">
        <v>-28796</v>
      </c>
      <c r="H10" s="1">
        <v>-179638</v>
      </c>
      <c r="I10" s="1" t="s">
        <v>217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217</v>
      </c>
      <c r="G11" s="1">
        <v>-26359</v>
      </c>
      <c r="H11" s="1">
        <v>-205997</v>
      </c>
      <c r="I11" s="1" t="s">
        <v>217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217</v>
      </c>
      <c r="G12" s="1">
        <v>-45313</v>
      </c>
      <c r="H12" s="1">
        <v>-224951</v>
      </c>
      <c r="I12" s="1" t="s">
        <v>217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217</v>
      </c>
      <c r="G13" s="1">
        <v>-29926</v>
      </c>
      <c r="H13" s="1">
        <v>-232293</v>
      </c>
      <c r="I13" s="1" t="s">
        <v>217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217</v>
      </c>
      <c r="G14" s="1">
        <v>-25239</v>
      </c>
      <c r="H14" s="1">
        <v>-231193</v>
      </c>
      <c r="I14" s="1" t="s">
        <v>217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217</v>
      </c>
      <c r="G4" s="1">
        <v>-35278</v>
      </c>
      <c r="H4" s="1">
        <v>-35278</v>
      </c>
      <c r="I4" s="1" t="s">
        <v>217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281</v>
      </c>
      <c r="N4" s="4">
        <v>43657</v>
      </c>
      <c r="O4" s="5">
        <v>0.857638888888889</v>
      </c>
      <c r="P4" s="11">
        <v>1</v>
      </c>
      <c r="Q4" s="11">
        <v>0.097</v>
      </c>
      <c r="R4" s="11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216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217</v>
      </c>
      <c r="G5" s="1">
        <v>-49132</v>
      </c>
      <c r="H5" s="1">
        <v>-72130</v>
      </c>
      <c r="I5" s="1" t="s">
        <v>217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217</v>
      </c>
      <c r="G6" s="1">
        <v>-72055</v>
      </c>
      <c r="H6" s="1">
        <v>-107333</v>
      </c>
      <c r="I6" s="1" t="s">
        <v>217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217</v>
      </c>
      <c r="G7" s="1">
        <v>-43647</v>
      </c>
      <c r="H7" s="1">
        <v>-150980</v>
      </c>
      <c r="I7" s="1" t="s">
        <v>217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217</v>
      </c>
      <c r="G8" s="1">
        <v>-37525</v>
      </c>
      <c r="H8" s="1">
        <v>-188505</v>
      </c>
      <c r="I8" s="1" t="s">
        <v>217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217</v>
      </c>
      <c r="G9" s="1">
        <v>-73829</v>
      </c>
      <c r="H9" s="1">
        <v>-224809</v>
      </c>
      <c r="I9" s="1" t="s">
        <v>217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217</v>
      </c>
      <c r="G10" s="1">
        <v>-69621</v>
      </c>
      <c r="H10" s="1">
        <v>-258126</v>
      </c>
      <c r="I10" s="1" t="s">
        <v>217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217</v>
      </c>
      <c r="G11" s="1">
        <v>-38858</v>
      </c>
      <c r="H11" s="1">
        <v>-296984</v>
      </c>
      <c r="I11" s="1" t="s">
        <v>217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217</v>
      </c>
      <c r="G12" s="1">
        <v>-40236</v>
      </c>
      <c r="H12" s="1">
        <v>-294018</v>
      </c>
      <c r="I12" s="1" t="s">
        <v>217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217</v>
      </c>
      <c r="G13" s="1">
        <v>-43083</v>
      </c>
      <c r="H13" s="1">
        <v>-300249</v>
      </c>
      <c r="I13" s="1" t="s">
        <v>217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217</v>
      </c>
      <c r="G14" s="1">
        <v>-38979</v>
      </c>
      <c r="H14" s="1">
        <v>-304025</v>
      </c>
      <c r="I14" s="1" t="s">
        <v>217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217</v>
      </c>
      <c r="G15" s="1">
        <v>-42483</v>
      </c>
      <c r="H15" s="1">
        <v>-302861</v>
      </c>
      <c r="I15" s="1" t="s">
        <v>217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217</v>
      </c>
      <c r="G16" s="1">
        <v>-38887</v>
      </c>
      <c r="H16" s="1">
        <v>-341748</v>
      </c>
      <c r="I16" s="1" t="s">
        <v>217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217</v>
      </c>
      <c r="G17" s="1">
        <v>-66850</v>
      </c>
      <c r="H17" s="1">
        <v>-369711</v>
      </c>
      <c r="I17" s="1" t="s">
        <v>217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217</v>
      </c>
      <c r="G18" s="1">
        <v>-44150</v>
      </c>
      <c r="H18" s="1">
        <v>-380544</v>
      </c>
      <c r="I18" s="1" t="s">
        <v>217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217</v>
      </c>
      <c r="G19" s="1">
        <v>-37235</v>
      </c>
      <c r="H19" s="1">
        <v>-378921</v>
      </c>
      <c r="I19" s="1" t="s">
        <v>217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11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248</v>
      </c>
      <c r="Z1" s="9" t="s">
        <v>248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217</v>
      </c>
      <c r="G4" s="1">
        <v>-35040</v>
      </c>
      <c r="H4" s="1">
        <v>-35040</v>
      </c>
      <c r="I4" s="1" t="s">
        <v>217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/>
      <c r="R4" s="11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216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217</v>
      </c>
      <c r="G5" s="1">
        <v>-35171</v>
      </c>
      <c r="H5" s="1">
        <v>-70211</v>
      </c>
      <c r="I5" s="1" t="s">
        <v>217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217</v>
      </c>
      <c r="G6" s="1">
        <v>-33208</v>
      </c>
      <c r="H6" s="1">
        <v>-103419</v>
      </c>
      <c r="I6" s="1" t="s">
        <v>217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217</v>
      </c>
      <c r="G7" s="1">
        <v>-66780</v>
      </c>
      <c r="H7" s="1">
        <v>-136991</v>
      </c>
      <c r="I7" s="1" t="s">
        <v>217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217</v>
      </c>
      <c r="G8" s="1">
        <v>-38194</v>
      </c>
      <c r="H8" s="1">
        <v>-175185</v>
      </c>
      <c r="I8" s="1" t="s">
        <v>217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217</v>
      </c>
      <c r="G9" s="1">
        <v>-43960</v>
      </c>
      <c r="H9" s="1">
        <v>-208158</v>
      </c>
      <c r="I9" s="1" t="s">
        <v>217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217</v>
      </c>
      <c r="G10" s="1">
        <v>-64470</v>
      </c>
      <c r="H10" s="1">
        <v>-239655</v>
      </c>
      <c r="I10" s="1" t="s">
        <v>217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217</v>
      </c>
      <c r="G11" s="1">
        <v>-39053</v>
      </c>
      <c r="H11" s="1">
        <v>-278708</v>
      </c>
      <c r="I11" s="1" t="s">
        <v>217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217</v>
      </c>
      <c r="G12" s="1">
        <v>-33575</v>
      </c>
      <c r="H12" s="1">
        <v>-270158</v>
      </c>
      <c r="I12" s="1" t="s">
        <v>217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217</v>
      </c>
      <c r="G13" s="1">
        <v>-66058</v>
      </c>
      <c r="H13" s="1">
        <v>-274555</v>
      </c>
      <c r="I13" s="1" t="s">
        <v>217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217</v>
      </c>
      <c r="G14" s="1">
        <v>-62293</v>
      </c>
      <c r="H14" s="1">
        <v>-271157</v>
      </c>
      <c r="I14" s="1" t="s">
        <v>217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217</v>
      </c>
      <c r="G15" s="1">
        <v>-34768</v>
      </c>
      <c r="H15" s="1">
        <v>-265260</v>
      </c>
      <c r="I15" s="1" t="s">
        <v>217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217</v>
      </c>
      <c r="G16" s="1">
        <v>-36001</v>
      </c>
      <c r="H16" s="1">
        <v>-263070</v>
      </c>
      <c r="I16" s="1" t="s">
        <v>217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217</v>
      </c>
      <c r="G17" s="1">
        <v>-38548</v>
      </c>
      <c r="H17" s="1">
        <v>-268645</v>
      </c>
      <c r="I17" s="1" t="s">
        <v>217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217</v>
      </c>
      <c r="G18" s="1">
        <v>-34876</v>
      </c>
      <c r="H18" s="1">
        <v>-272024</v>
      </c>
      <c r="I18" s="1" t="s">
        <v>217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217</v>
      </c>
      <c r="G19" s="1">
        <v>-38011</v>
      </c>
      <c r="H19" s="1">
        <v>-270982</v>
      </c>
      <c r="I19" s="1" t="s">
        <v>217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217</v>
      </c>
      <c r="G20" s="1">
        <v>-34793</v>
      </c>
      <c r="H20" s="1">
        <v>-305775</v>
      </c>
      <c r="I20" s="1" t="s">
        <v>217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217</v>
      </c>
      <c r="G21" s="1">
        <v>-59812</v>
      </c>
      <c r="H21" s="1">
        <v>-330794</v>
      </c>
      <c r="I21" s="1" t="s">
        <v>217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217</v>
      </c>
      <c r="G22" s="1">
        <v>-39502</v>
      </c>
      <c r="H22" s="1">
        <v>-340486</v>
      </c>
      <c r="I22" s="1" t="s">
        <v>217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217</v>
      </c>
      <c r="G23" s="1">
        <v>-33316</v>
      </c>
      <c r="H23" s="1">
        <v>-339034</v>
      </c>
      <c r="I23" s="1" t="s">
        <v>217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248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286</v>
      </c>
      <c r="N4" s="4">
        <v>43645</v>
      </c>
      <c r="O4" s="5">
        <v>0.811805555555556</v>
      </c>
      <c r="P4" s="11">
        <v>0.001</v>
      </c>
      <c r="Q4" s="11">
        <v>0.098</v>
      </c>
      <c r="R4" s="11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216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217</v>
      </c>
      <c r="G11" s="1">
        <v>-348134</v>
      </c>
      <c r="H11" s="1">
        <v>-26568</v>
      </c>
      <c r="I11" s="1" t="s">
        <v>217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217</v>
      </c>
      <c r="G12" s="1">
        <v>-259771</v>
      </c>
      <c r="H12" s="1">
        <v>-312484</v>
      </c>
      <c r="I12" s="1" t="s">
        <v>217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217</v>
      </c>
      <c r="G13" s="1">
        <v>-224643</v>
      </c>
      <c r="H13" s="1">
        <v>-533241</v>
      </c>
      <c r="I13" s="1" t="s">
        <v>217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217</v>
      </c>
      <c r="G14" s="1">
        <v>-212104</v>
      </c>
      <c r="H14" s="1">
        <v>-746374</v>
      </c>
      <c r="I14" s="1" t="s">
        <v>217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217</v>
      </c>
      <c r="G15" s="1">
        <v>-426530</v>
      </c>
      <c r="H15" s="1">
        <v>-960137</v>
      </c>
      <c r="I15" s="1" t="s">
        <v>217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217</v>
      </c>
      <c r="G16" s="1">
        <v>-243951</v>
      </c>
      <c r="H16" s="1">
        <v>-1226628</v>
      </c>
      <c r="I16" s="1" t="s">
        <v>217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217</v>
      </c>
      <c r="G17" s="1">
        <v>-280781</v>
      </c>
      <c r="H17" s="1">
        <v>-1484151</v>
      </c>
      <c r="I17" s="1" t="s">
        <v>217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217</v>
      </c>
      <c r="G18" s="1">
        <v>-411780</v>
      </c>
      <c r="H18" s="1">
        <v>-1715451</v>
      </c>
      <c r="I18" s="1" t="s">
        <v>217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217</v>
      </c>
      <c r="G19" s="1">
        <v>-249433</v>
      </c>
      <c r="H19" s="1">
        <v>-1816108</v>
      </c>
      <c r="I19" s="1" t="s">
        <v>217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217</v>
      </c>
      <c r="G20" s="1">
        <v>-214449</v>
      </c>
      <c r="H20" s="1">
        <v>-1725530</v>
      </c>
      <c r="I20" s="1" t="s">
        <v>217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217</v>
      </c>
      <c r="G21" s="1">
        <v>-421921</v>
      </c>
      <c r="H21" s="1">
        <v>-1753615</v>
      </c>
      <c r="I21" s="1" t="s">
        <v>217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217</v>
      </c>
      <c r="G22" s="1">
        <v>-397873</v>
      </c>
      <c r="H22" s="1">
        <v>-1731912</v>
      </c>
      <c r="I22" s="1" t="s">
        <v>217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217</v>
      </c>
      <c r="G23" s="1">
        <v>-222064</v>
      </c>
      <c r="H23" s="1">
        <v>-1694246</v>
      </c>
      <c r="I23" s="1" t="s">
        <v>217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217</v>
      </c>
      <c r="G24" s="1">
        <v>-229942</v>
      </c>
      <c r="H24" s="1">
        <v>-1680257</v>
      </c>
      <c r="I24" s="1" t="s">
        <v>217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217</v>
      </c>
      <c r="G25" s="1">
        <v>-246211</v>
      </c>
      <c r="H25" s="1">
        <v>-1715864</v>
      </c>
      <c r="I25" s="1" t="s">
        <v>217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217</v>
      </c>
      <c r="G26" s="1">
        <v>-222756</v>
      </c>
      <c r="H26" s="1">
        <v>-1737444</v>
      </c>
      <c r="I26" s="1" t="s">
        <v>217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217</v>
      </c>
      <c r="G27" s="1">
        <v>-242778</v>
      </c>
      <c r="H27" s="1">
        <v>-1730789</v>
      </c>
      <c r="I27" s="1" t="s">
        <v>217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217</v>
      </c>
      <c r="G28" s="1">
        <v>-222228</v>
      </c>
      <c r="H28" s="1">
        <v>-1953017</v>
      </c>
      <c r="I28" s="1" t="s">
        <v>217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217</v>
      </c>
      <c r="G29" s="1">
        <v>-382030</v>
      </c>
      <c r="H29" s="1">
        <v>-2112819</v>
      </c>
      <c r="I29" s="1" t="s">
        <v>217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217</v>
      </c>
      <c r="G30" s="1">
        <v>-252309</v>
      </c>
      <c r="H30" s="1">
        <v>-2174727</v>
      </c>
      <c r="I30" s="1" t="s">
        <v>217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217</v>
      </c>
      <c r="G31" s="1">
        <v>-212790</v>
      </c>
      <c r="H31" s="1">
        <v>-2165453</v>
      </c>
      <c r="I31" s="1" t="s">
        <v>217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217</v>
      </c>
      <c r="G4" s="1">
        <v>-49503</v>
      </c>
      <c r="H4" s="1">
        <v>-49503</v>
      </c>
      <c r="I4" s="1" t="s">
        <v>217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287</v>
      </c>
      <c r="N4" s="4">
        <v>43662</v>
      </c>
      <c r="O4" s="5">
        <v>0.839583333333333</v>
      </c>
      <c r="P4" s="11">
        <v>1</v>
      </c>
      <c r="Q4" s="11">
        <v>0.097</v>
      </c>
      <c r="R4" s="11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216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217</v>
      </c>
      <c r="G5" s="1">
        <v>-95972</v>
      </c>
      <c r="H5" s="1">
        <v>-95972</v>
      </c>
      <c r="I5" s="1" t="s">
        <v>217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217</v>
      </c>
      <c r="G6" s="1">
        <v>-54197</v>
      </c>
      <c r="H6" s="1">
        <v>-150169</v>
      </c>
      <c r="I6" s="1" t="s">
        <v>217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217</v>
      </c>
      <c r="G7" s="1">
        <v>-56119</v>
      </c>
      <c r="H7" s="1">
        <v>-195236</v>
      </c>
      <c r="I7" s="1" t="s">
        <v>217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217</v>
      </c>
      <c r="G8" s="1">
        <v>-60090</v>
      </c>
      <c r="H8" s="1">
        <v>-255326</v>
      </c>
      <c r="I8" s="1" t="s">
        <v>217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217</v>
      </c>
      <c r="G9" s="1">
        <v>-54366</v>
      </c>
      <c r="H9" s="1">
        <v>-309692</v>
      </c>
      <c r="I9" s="1" t="s">
        <v>217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217</v>
      </c>
      <c r="G10" s="1">
        <v>-59252</v>
      </c>
      <c r="H10" s="1">
        <v>-368944</v>
      </c>
      <c r="I10" s="1" t="s">
        <v>217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217</v>
      </c>
      <c r="G11" s="1">
        <v>-54237</v>
      </c>
      <c r="H11" s="1">
        <v>-423181</v>
      </c>
      <c r="I11" s="1" t="s">
        <v>217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217</v>
      </c>
      <c r="G12" s="1">
        <v>-93238</v>
      </c>
      <c r="H12" s="1">
        <v>-462182</v>
      </c>
      <c r="I12" s="1" t="s">
        <v>217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217</v>
      </c>
      <c r="G13" s="1">
        <v>-61578</v>
      </c>
      <c r="H13" s="1">
        <v>-477291</v>
      </c>
      <c r="I13" s="1" t="s">
        <v>217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217</v>
      </c>
      <c r="G14" s="1">
        <v>-51933</v>
      </c>
      <c r="H14" s="1">
        <v>-475027</v>
      </c>
      <c r="I14" s="1" t="s">
        <v>217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248</v>
      </c>
    </row>
    <row r="2" ht="183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71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288</v>
      </c>
      <c r="N4" s="4">
        <v>43629</v>
      </c>
      <c r="O4" s="5">
        <v>0.485416666666667</v>
      </c>
      <c r="P4" t="s">
        <v>259</v>
      </c>
      <c r="Q4" s="11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216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217</v>
      </c>
      <c r="G5" s="1">
        <v>-869</v>
      </c>
      <c r="H5" s="1">
        <v>-404</v>
      </c>
      <c r="I5" s="1" t="s">
        <v>217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217</v>
      </c>
      <c r="G6" s="1">
        <v>-775</v>
      </c>
      <c r="H6" s="1">
        <v>-1179</v>
      </c>
      <c r="I6" s="1" t="s">
        <v>217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217</v>
      </c>
      <c r="G7" s="1">
        <v>-1232</v>
      </c>
      <c r="H7" s="1">
        <v>-1636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217</v>
      </c>
      <c r="G8" s="1">
        <v>-780</v>
      </c>
      <c r="H8" s="1">
        <v>-2416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217</v>
      </c>
      <c r="G9" s="1">
        <v>-1009</v>
      </c>
      <c r="H9" s="1">
        <v>-3425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-779</v>
      </c>
      <c r="H10" s="1">
        <v>-4204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-897</v>
      </c>
      <c r="H11" s="1">
        <v>-5101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217</v>
      </c>
      <c r="G28" s="1">
        <v>-1201</v>
      </c>
      <c r="H28" s="1">
        <v>-183</v>
      </c>
      <c r="I28" s="1" t="s">
        <v>217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217</v>
      </c>
      <c r="G29" s="1">
        <v>-897</v>
      </c>
      <c r="H29" s="1">
        <v>-1068</v>
      </c>
      <c r="I29" s="1" t="s">
        <v>217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-775</v>
      </c>
      <c r="H30" s="1">
        <v>-1865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-732</v>
      </c>
      <c r="H31" s="1">
        <v>-2658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-1472</v>
      </c>
      <c r="H32" s="1">
        <v>-3540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-841</v>
      </c>
      <c r="H33" s="1">
        <v>-4497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-969</v>
      </c>
      <c r="H34" s="1">
        <v>-5229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-1421</v>
      </c>
      <c r="H35" s="1">
        <v>-5919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-861</v>
      </c>
      <c r="H36" s="1">
        <v>-6267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-740</v>
      </c>
      <c r="H37" s="1">
        <v>-5954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-1456</v>
      </c>
      <c r="H38" s="1">
        <v>-6051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-1373</v>
      </c>
      <c r="H39" s="1">
        <v>-5976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1"/>
      <c r="AK39" s="11"/>
      <c r="AL39" s="11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217</v>
      </c>
      <c r="G40" s="1">
        <v>-31889</v>
      </c>
      <c r="H40" s="1">
        <v>-36969</v>
      </c>
      <c r="I40" s="1" t="s">
        <v>217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11">
        <v>0.995</v>
      </c>
      <c r="R40" s="11">
        <v>0.097</v>
      </c>
      <c r="S40" s="11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6">
        <v>1</v>
      </c>
      <c r="D41" s="1">
        <v>4011000</v>
      </c>
      <c r="E41" s="1">
        <v>3895295</v>
      </c>
      <c r="F41" s="1" t="s">
        <v>217</v>
      </c>
      <c r="I41" s="1" t="s">
        <v>217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217</v>
      </c>
      <c r="G42" s="1">
        <v>-170067</v>
      </c>
      <c r="H42" s="1">
        <v>-333174</v>
      </c>
      <c r="I42" s="1" t="s">
        <v>217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217</v>
      </c>
      <c r="G43" s="1">
        <v>-153866</v>
      </c>
      <c r="H43" s="1">
        <v>-486346</v>
      </c>
      <c r="I43" s="1" t="s">
        <v>217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217</v>
      </c>
      <c r="G44" s="1">
        <v>-167696</v>
      </c>
      <c r="H44" s="1">
        <v>-653181</v>
      </c>
      <c r="I44" s="1" t="s">
        <v>217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217</v>
      </c>
      <c r="G45" s="1">
        <v>-153501</v>
      </c>
      <c r="H45" s="1">
        <v>-806682</v>
      </c>
      <c r="I45" s="1" t="s">
        <v>217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217</v>
      </c>
      <c r="G46" s="1">
        <v>-263882</v>
      </c>
      <c r="H46" s="1">
        <v>-917063</v>
      </c>
      <c r="I46" s="1" t="s">
        <v>217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217</v>
      </c>
      <c r="G47" s="1">
        <v>-174277</v>
      </c>
      <c r="H47" s="1">
        <v>-1090683</v>
      </c>
      <c r="I47" s="1" t="s">
        <v>217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217</v>
      </c>
      <c r="G48" s="1">
        <v>-146982</v>
      </c>
      <c r="H48" s="1">
        <v>-1205776</v>
      </c>
      <c r="I48" s="1" t="s">
        <v>217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248</v>
      </c>
    </row>
    <row r="2" ht="12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259</v>
      </c>
      <c r="Q4" s="11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216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217</v>
      </c>
      <c r="G12" s="1">
        <v>-1057</v>
      </c>
      <c r="H12" s="1">
        <v>13408</v>
      </c>
      <c r="I12" s="1" t="s">
        <v>217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217</v>
      </c>
      <c r="G13" s="1">
        <v>-1038</v>
      </c>
      <c r="H13" s="1">
        <v>10321</v>
      </c>
      <c r="I13" s="1" t="s">
        <v>217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217</v>
      </c>
      <c r="G14" s="1">
        <v>-1650</v>
      </c>
      <c r="H14" s="1">
        <v>8045</v>
      </c>
      <c r="I14" s="1" t="s">
        <v>217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217</v>
      </c>
      <c r="G15" s="1">
        <v>-1046</v>
      </c>
      <c r="H15" s="1">
        <v>5065</v>
      </c>
      <c r="I15" s="1" t="s">
        <v>217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217</v>
      </c>
      <c r="G16" s="1">
        <v>-1352</v>
      </c>
      <c r="H16" s="1">
        <v>1207</v>
      </c>
      <c r="I16" s="1" t="s">
        <v>217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217</v>
      </c>
      <c r="G17" s="1">
        <v>-1044</v>
      </c>
      <c r="H17" s="1">
        <v>-1659</v>
      </c>
      <c r="I17" s="1" t="s">
        <v>217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217</v>
      </c>
      <c r="G18" s="1">
        <v>-1202</v>
      </c>
      <c r="H18" s="1">
        <v>-5100</v>
      </c>
      <c r="I18" s="1" t="s">
        <v>217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217</v>
      </c>
      <c r="G35" s="1">
        <v>-1648</v>
      </c>
      <c r="H35" s="1">
        <v>-125</v>
      </c>
      <c r="I35" s="1" t="s">
        <v>217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217</v>
      </c>
      <c r="G36" s="1">
        <v>-1230</v>
      </c>
      <c r="H36" s="1">
        <v>-1418</v>
      </c>
      <c r="I36" s="1" t="s">
        <v>217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217</v>
      </c>
      <c r="G37" s="1">
        <v>-1064</v>
      </c>
      <c r="H37" s="1">
        <v>-2538</v>
      </c>
      <c r="I37" s="1" t="s">
        <v>217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217</v>
      </c>
      <c r="G38" s="1">
        <v>-1005</v>
      </c>
      <c r="H38" s="1">
        <v>-3553</v>
      </c>
      <c r="I38" s="1" t="s">
        <v>217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217</v>
      </c>
      <c r="G39" s="1">
        <v>-2021</v>
      </c>
      <c r="H39" s="1">
        <v>-4653</v>
      </c>
      <c r="I39" s="1" t="s">
        <v>217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217</v>
      </c>
      <c r="G40" s="1">
        <v>-1154</v>
      </c>
      <c r="H40" s="1">
        <v>-5990</v>
      </c>
      <c r="I40" s="1" t="s">
        <v>217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217</v>
      </c>
      <c r="G41" s="1">
        <v>-1329</v>
      </c>
      <c r="H41" s="1">
        <v>-7063</v>
      </c>
      <c r="I41" s="1" t="s">
        <v>217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217</v>
      </c>
      <c r="G42" s="1">
        <v>-1950</v>
      </c>
      <c r="H42" s="1">
        <v>-8123</v>
      </c>
      <c r="I42" s="1" t="s">
        <v>217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217</v>
      </c>
      <c r="G43" s="1">
        <v>-1181</v>
      </c>
      <c r="H43" s="1">
        <v>-8600</v>
      </c>
      <c r="I43" s="1" t="s">
        <v>217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217</v>
      </c>
      <c r="G44" s="1">
        <v>-1016</v>
      </c>
      <c r="H44" s="1">
        <v>-8172</v>
      </c>
      <c r="I44" s="1" t="s">
        <v>217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217</v>
      </c>
      <c r="G45" s="1">
        <v>-1999</v>
      </c>
      <c r="H45" s="1">
        <v>-9305</v>
      </c>
      <c r="I45" s="1" t="s">
        <v>217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217</v>
      </c>
      <c r="G46" s="1">
        <v>-1885</v>
      </c>
      <c r="H46" s="1">
        <v>-8202</v>
      </c>
      <c r="I46" s="1" t="s">
        <v>217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217</v>
      </c>
      <c r="G47" s="1">
        <v>-1051</v>
      </c>
      <c r="H47" s="1">
        <v>-8023</v>
      </c>
      <c r="I47" s="1" t="s">
        <v>217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217</v>
      </c>
      <c r="G48" s="1">
        <v>-1088</v>
      </c>
      <c r="H48" s="1">
        <v>-7957</v>
      </c>
      <c r="I48" s="1" t="s">
        <v>217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217</v>
      </c>
      <c r="G49" s="1">
        <v>-1166</v>
      </c>
      <c r="H49" s="1">
        <v>-8126</v>
      </c>
      <c r="I49" s="1" t="s">
        <v>217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217</v>
      </c>
      <c r="G50" s="1">
        <v>-1055</v>
      </c>
      <c r="H50" s="1">
        <v>-8228</v>
      </c>
      <c r="I50" s="1" t="s">
        <v>217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217</v>
      </c>
      <c r="G51" s="1">
        <v>-1150</v>
      </c>
      <c r="H51" s="1">
        <v>-8197</v>
      </c>
      <c r="I51" s="1" t="s">
        <v>217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217</v>
      </c>
      <c r="G52" s="1">
        <v>-2203</v>
      </c>
      <c r="H52" s="1">
        <v>-9250</v>
      </c>
      <c r="I52" s="1" t="s">
        <v>217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217</v>
      </c>
      <c r="G53" s="1">
        <v>-1810</v>
      </c>
      <c r="H53" s="1">
        <v>-10007</v>
      </c>
      <c r="I53" s="1" t="s">
        <v>217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217</v>
      </c>
      <c r="G54" s="1">
        <v>-1195557</v>
      </c>
      <c r="H54" s="1">
        <v>-1204662</v>
      </c>
      <c r="I54" s="1" t="s">
        <v>217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217</v>
      </c>
      <c r="G55" s="1">
        <v>-1008300</v>
      </c>
      <c r="H55" s="1">
        <v>-2211911</v>
      </c>
      <c r="I55" s="1" t="s">
        <v>217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248</v>
      </c>
    </row>
    <row r="2" ht="211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217</v>
      </c>
      <c r="G4" s="1">
        <v>-1189669</v>
      </c>
      <c r="H4" s="1">
        <v>-1189669</v>
      </c>
      <c r="I4" s="1" t="s">
        <v>217</v>
      </c>
      <c r="J4" s="1">
        <v>976000</v>
      </c>
      <c r="K4" s="1">
        <v>497619</v>
      </c>
      <c r="L4" s="1" t="e">
        <f>F4+G4</f>
        <v>#VALUE!</v>
      </c>
      <c r="M4" s="18" t="s">
        <v>290</v>
      </c>
      <c r="N4" s="4">
        <v>43633</v>
      </c>
      <c r="O4" s="5">
        <v>0.546527777777778</v>
      </c>
      <c r="P4" s="11" t="s">
        <v>291</v>
      </c>
      <c r="Q4" s="11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216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217</v>
      </c>
      <c r="G5" s="1">
        <v>-994</v>
      </c>
      <c r="H5" s="1">
        <v>-2183867</v>
      </c>
      <c r="I5" s="1" t="s">
        <v>217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217</v>
      </c>
      <c r="G6" s="1">
        <v>-1144597</v>
      </c>
      <c r="H6" s="1">
        <v>-3328464</v>
      </c>
      <c r="I6" s="1" t="s">
        <v>217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217</v>
      </c>
      <c r="G23" s="1">
        <v>-1571073</v>
      </c>
      <c r="H23" s="1">
        <v>363360</v>
      </c>
      <c r="I23" s="1" t="s">
        <v>217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217</v>
      </c>
      <c r="G24" s="1">
        <v>-1172302</v>
      </c>
      <c r="H24" s="1">
        <v>-913532</v>
      </c>
      <c r="I24" s="1" t="s">
        <v>217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217</v>
      </c>
      <c r="G25" s="1">
        <v>-1013777</v>
      </c>
      <c r="H25" s="1">
        <v>-2022615</v>
      </c>
      <c r="I25" s="1" t="s">
        <v>217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217</v>
      </c>
      <c r="G26" s="1">
        <v>-957190</v>
      </c>
      <c r="H26" s="1">
        <v>-3099406</v>
      </c>
      <c r="I26" s="1" t="s">
        <v>217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217</v>
      </c>
      <c r="G27" s="1">
        <v>-1924860</v>
      </c>
      <c r="H27" s="1">
        <v>-4229396</v>
      </c>
      <c r="I27" s="1" t="s">
        <v>217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217</v>
      </c>
      <c r="G28" s="1">
        <v>-1100911</v>
      </c>
      <c r="H28" s="1">
        <v>-5511303</v>
      </c>
      <c r="I28" s="1" t="s">
        <v>217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217</v>
      </c>
      <c r="G29" s="1">
        <v>-1267114</v>
      </c>
      <c r="H29" s="1">
        <v>-6697042</v>
      </c>
      <c r="I29" s="1" t="s">
        <v>217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217</v>
      </c>
      <c r="G30" s="1">
        <v>-1858290</v>
      </c>
      <c r="H30" s="1">
        <v>-7741542</v>
      </c>
      <c r="I30" s="1" t="s">
        <v>217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217</v>
      </c>
      <c r="G31" s="1">
        <v>-1125650</v>
      </c>
      <c r="H31" s="1">
        <v>-8195790</v>
      </c>
      <c r="I31" s="1" t="s">
        <v>217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217</v>
      </c>
      <c r="G32" s="1">
        <v>-967772</v>
      </c>
      <c r="H32" s="1">
        <v>-7787026</v>
      </c>
      <c r="I32" s="1" t="s">
        <v>217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217</v>
      </c>
      <c r="G33" s="1">
        <v>-1904057</v>
      </c>
      <c r="H33" s="1">
        <v>-7913768</v>
      </c>
      <c r="I33" s="1" t="s">
        <v>217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217</v>
      </c>
      <c r="G34" s="1">
        <v>-1795531</v>
      </c>
      <c r="H34" s="1">
        <v>-7815824</v>
      </c>
      <c r="I34" s="1" t="s">
        <v>217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217</v>
      </c>
      <c r="G35" s="1">
        <v>-1002140</v>
      </c>
      <c r="H35" s="1">
        <v>-7645844</v>
      </c>
      <c r="I35" s="1" t="s">
        <v>217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217</v>
      </c>
      <c r="G36" s="1">
        <v>-1037687</v>
      </c>
      <c r="H36" s="1">
        <v>-7582711</v>
      </c>
      <c r="I36" s="1" t="s">
        <v>217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217</v>
      </c>
      <c r="G37" s="1">
        <v>-1111109</v>
      </c>
      <c r="H37" s="1">
        <v>-7743402</v>
      </c>
      <c r="I37" s="1" t="s">
        <v>217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217</v>
      </c>
      <c r="G38" s="1">
        <v>-1005259</v>
      </c>
      <c r="H38" s="1">
        <v>-7840789</v>
      </c>
      <c r="I38" s="1" t="s">
        <v>217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217</v>
      </c>
      <c r="G39" s="1">
        <v>-1095615</v>
      </c>
      <c r="H39" s="1">
        <v>-7810754</v>
      </c>
      <c r="I39" s="1" t="s">
        <v>217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217</v>
      </c>
      <c r="G40" s="1">
        <v>-1002878</v>
      </c>
      <c r="H40" s="1">
        <v>-8813632</v>
      </c>
      <c r="I40" s="1" t="s">
        <v>217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217</v>
      </c>
      <c r="G41" s="1">
        <v>-1724040</v>
      </c>
      <c r="H41" s="1">
        <v>-9534794</v>
      </c>
      <c r="I41" s="1" t="s">
        <v>217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217</v>
      </c>
      <c r="G42" s="1">
        <v>-1138614</v>
      </c>
      <c r="H42" s="1">
        <v>-9814162</v>
      </c>
      <c r="I42" s="1" t="s">
        <v>217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217</v>
      </c>
      <c r="G43" s="1">
        <v>-2098900</v>
      </c>
      <c r="H43" s="1">
        <v>-9772308</v>
      </c>
      <c r="I43" s="1" t="s">
        <v>217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217</v>
      </c>
      <c r="G4" s="1">
        <v>-90536725</v>
      </c>
      <c r="H4" s="1">
        <v>-370157889</v>
      </c>
      <c r="I4" s="1" t="s">
        <v>217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292</v>
      </c>
      <c r="N4" s="4">
        <v>43649</v>
      </c>
      <c r="O4" s="5">
        <v>0.789583333333333</v>
      </c>
      <c r="P4" s="11">
        <v>0.004</v>
      </c>
      <c r="Q4" s="11">
        <v>0.098</v>
      </c>
      <c r="R4" s="11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216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217</v>
      </c>
      <c r="G5" s="1">
        <v>-78293935</v>
      </c>
      <c r="H5" s="1">
        <v>-448451824</v>
      </c>
      <c r="I5" s="1" t="s">
        <v>217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217</v>
      </c>
      <c r="G6" s="1">
        <v>-73923638</v>
      </c>
      <c r="H6" s="1">
        <v>-522375462</v>
      </c>
      <c r="I6" s="1" t="s">
        <v>217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217</v>
      </c>
      <c r="G7" s="1">
        <v>-148657564</v>
      </c>
      <c r="H7" s="1">
        <v>-597109388</v>
      </c>
      <c r="I7" s="1" t="s">
        <v>217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217</v>
      </c>
      <c r="G8" s="1">
        <v>-85023264</v>
      </c>
      <c r="H8" s="1">
        <v>-615936002</v>
      </c>
      <c r="I8" s="1" t="s">
        <v>217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217</v>
      </c>
      <c r="G9" s="1">
        <v>-97859097</v>
      </c>
      <c r="H9" s="1">
        <v>-597245950</v>
      </c>
      <c r="I9" s="1" t="s">
        <v>217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217</v>
      </c>
      <c r="G10" s="1">
        <v>-143515522</v>
      </c>
      <c r="H10" s="1">
        <v>-597879288</v>
      </c>
      <c r="I10" s="1" t="s">
        <v>217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217</v>
      </c>
      <c r="G11" s="1">
        <v>-86933792</v>
      </c>
      <c r="H11" s="1">
        <v>-632960802</v>
      </c>
      <c r="I11" s="1" t="s">
        <v>217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217</v>
      </c>
      <c r="G12" s="1">
        <v>-74740934</v>
      </c>
      <c r="H12" s="1">
        <v>-601391996</v>
      </c>
      <c r="I12" s="1" t="s">
        <v>217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217</v>
      </c>
      <c r="G13" s="1">
        <v>-147050129</v>
      </c>
      <c r="H13" s="1">
        <v>-611180271</v>
      </c>
      <c r="I13" s="1" t="s">
        <v>217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217</v>
      </c>
      <c r="G14" s="1">
        <v>-138668688</v>
      </c>
      <c r="H14" s="1">
        <v>-603616126</v>
      </c>
      <c r="I14" s="1" t="s">
        <v>217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217</v>
      </c>
      <c r="G15" s="1">
        <v>-77396049</v>
      </c>
      <c r="H15" s="1">
        <v>-590488590</v>
      </c>
      <c r="I15" s="1" t="s">
        <v>217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217</v>
      </c>
      <c r="G16" s="1">
        <v>-80141391</v>
      </c>
      <c r="H16" s="1">
        <v>-585612849</v>
      </c>
      <c r="I16" s="1" t="s">
        <v>217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217</v>
      </c>
      <c r="G17" s="1">
        <v>-85810777</v>
      </c>
      <c r="H17" s="1">
        <v>-598022952</v>
      </c>
      <c r="I17" s="1" t="s">
        <v>217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217</v>
      </c>
      <c r="G18" s="1">
        <v>-77636946</v>
      </c>
      <c r="H18" s="1">
        <v>-605545050</v>
      </c>
      <c r="I18" s="1" t="s">
        <v>217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217</v>
      </c>
      <c r="G19" s="1">
        <v>-84614180</v>
      </c>
      <c r="H19" s="1">
        <v>-603225438</v>
      </c>
      <c r="I19" s="1" t="s">
        <v>217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217</v>
      </c>
      <c r="G20" s="1">
        <v>-77452113</v>
      </c>
      <c r="H20" s="1">
        <v>-680677551</v>
      </c>
      <c r="I20" s="1" t="s">
        <v>217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217</v>
      </c>
      <c r="G21" s="1">
        <v>-133147345</v>
      </c>
      <c r="H21" s="1">
        <v>-736372783</v>
      </c>
      <c r="I21" s="1" t="s">
        <v>217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217</v>
      </c>
      <c r="G22" s="1">
        <v>-87935921</v>
      </c>
      <c r="H22" s="1">
        <v>-757949211</v>
      </c>
      <c r="I22" s="1" t="s">
        <v>217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217</v>
      </c>
      <c r="G23" s="1">
        <v>-74162783</v>
      </c>
      <c r="H23" s="1">
        <v>-754715945</v>
      </c>
      <c r="I23" s="1" t="s">
        <v>217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19" t="s">
        <v>242</v>
      </c>
      <c r="G3" s="19" t="s">
        <v>243</v>
      </c>
      <c r="H3" s="19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217</v>
      </c>
      <c r="G4" s="1">
        <v>-1851836</v>
      </c>
      <c r="H4" s="1">
        <v>-1851836</v>
      </c>
      <c r="I4" s="1" t="s">
        <v>217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>
        <v>0.097</v>
      </c>
      <c r="R4" s="11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216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217</v>
      </c>
      <c r="G5" s="1">
        <v>-1828938</v>
      </c>
      <c r="H5" s="1">
        <v>-3680774</v>
      </c>
      <c r="I5" s="1" t="s">
        <v>217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217</v>
      </c>
      <c r="G6" s="1">
        <v>-1726848</v>
      </c>
      <c r="H6" s="1">
        <v>-5407622</v>
      </c>
      <c r="I6" s="1" t="s">
        <v>217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217</v>
      </c>
      <c r="G7" s="1">
        <v>-3472625</v>
      </c>
      <c r="H7" s="1">
        <v>-7153399</v>
      </c>
      <c r="I7" s="1" t="s">
        <v>217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217</v>
      </c>
      <c r="G8" s="1">
        <v>-1986133</v>
      </c>
      <c r="H8" s="1">
        <v>-9139532</v>
      </c>
      <c r="I8" s="1" t="s">
        <v>217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217</v>
      </c>
      <c r="G9" s="1">
        <v>-2285978</v>
      </c>
      <c r="H9" s="1">
        <v>-10854164</v>
      </c>
      <c r="I9" s="1" t="s">
        <v>217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217</v>
      </c>
      <c r="G10" s="1">
        <v>-3352508</v>
      </c>
      <c r="H10" s="1">
        <v>-12492040</v>
      </c>
      <c r="I10" s="1" t="s">
        <v>217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217</v>
      </c>
      <c r="G11" s="1">
        <v>-2030764</v>
      </c>
      <c r="H11" s="1">
        <v>-14522804</v>
      </c>
      <c r="I11" s="1" t="s">
        <v>217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217</v>
      </c>
      <c r="G12" s="1">
        <v>-1745940</v>
      </c>
      <c r="H12" s="1">
        <v>-14048452</v>
      </c>
      <c r="I12" s="1" t="s">
        <v>217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217</v>
      </c>
      <c r="G13" s="1">
        <v>-3435075</v>
      </c>
      <c r="H13" s="1">
        <v>-14277105</v>
      </c>
      <c r="I13" s="1" t="s">
        <v>217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217</v>
      </c>
      <c r="G14" s="1">
        <v>-3239286</v>
      </c>
      <c r="H14" s="1">
        <v>-14100408</v>
      </c>
      <c r="I14" s="1" t="s">
        <v>217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217</v>
      </c>
      <c r="G15" s="1">
        <v>-1807963</v>
      </c>
      <c r="H15" s="1">
        <v>-13793750</v>
      </c>
      <c r="I15" s="1" t="s">
        <v>217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217</v>
      </c>
      <c r="G16" s="1">
        <v>-1872094</v>
      </c>
      <c r="H16" s="1">
        <v>-13679854</v>
      </c>
      <c r="I16" s="1" t="s">
        <v>217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217</v>
      </c>
      <c r="G17" s="1">
        <v>-2004531</v>
      </c>
      <c r="H17" s="1">
        <v>-13969753</v>
      </c>
      <c r="I17" s="1" t="s">
        <v>217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217</v>
      </c>
      <c r="G18" s="1">
        <v>-1813591</v>
      </c>
      <c r="H18" s="1">
        <v>-14145468</v>
      </c>
      <c r="I18" s="1" t="s">
        <v>217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217</v>
      </c>
      <c r="G19" s="1">
        <v>-1976578</v>
      </c>
      <c r="H19" s="1">
        <v>-14091282</v>
      </c>
      <c r="I19" s="1" t="s">
        <v>217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217</v>
      </c>
      <c r="G20" s="1">
        <v>-1809273</v>
      </c>
      <c r="H20" s="1">
        <v>-15900555</v>
      </c>
      <c r="I20" s="1" t="s">
        <v>217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217</v>
      </c>
      <c r="G21" s="1">
        <v>-3110308</v>
      </c>
      <c r="H21" s="1">
        <v>-17201590</v>
      </c>
      <c r="I21" s="1" t="s">
        <v>217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217</v>
      </c>
      <c r="G22" s="1">
        <v>-2054174</v>
      </c>
      <c r="H22" s="1">
        <v>-17705613</v>
      </c>
      <c r="I22" s="1" t="s">
        <v>217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217</v>
      </c>
      <c r="G23" s="1">
        <v>-1732435</v>
      </c>
      <c r="H23" s="1">
        <v>-17630085</v>
      </c>
      <c r="I23" s="1" t="s">
        <v>217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217</v>
      </c>
      <c r="G4" s="1">
        <v>-6054833</v>
      </c>
      <c r="H4" s="1">
        <v>-6054833</v>
      </c>
      <c r="I4" s="1" t="s">
        <v>217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287</v>
      </c>
      <c r="N4" s="4">
        <v>43662</v>
      </c>
      <c r="O4" s="5">
        <v>0.831944444444444</v>
      </c>
      <c r="P4" s="11">
        <v>0.018</v>
      </c>
      <c r="Q4" s="11">
        <v>0.097</v>
      </c>
      <c r="R4" s="11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216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217</v>
      </c>
      <c r="G5" s="1">
        <v>-3407735</v>
      </c>
      <c r="H5" s="1">
        <v>-9462568</v>
      </c>
      <c r="I5" s="1" t="s">
        <v>217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217</v>
      </c>
      <c r="G6" s="1">
        <v>-3528614</v>
      </c>
      <c r="H6" s="1">
        <v>-12296267</v>
      </c>
      <c r="I6" s="1" t="s">
        <v>217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217</v>
      </c>
      <c r="G7" s="1">
        <v>-3778278</v>
      </c>
      <c r="H7" s="1">
        <v>-16074545</v>
      </c>
      <c r="I7" s="1" t="s">
        <v>217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217</v>
      </c>
      <c r="G8" s="1">
        <v>-3418343</v>
      </c>
      <c r="H8" s="1">
        <v>-19492888</v>
      </c>
      <c r="I8" s="1" t="s">
        <v>217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217</v>
      </c>
      <c r="G9" s="1">
        <v>-3725592</v>
      </c>
      <c r="H9" s="1">
        <v>-23218480</v>
      </c>
      <c r="I9" s="1" t="s">
        <v>217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217</v>
      </c>
      <c r="G10" s="1">
        <v>-3410243</v>
      </c>
      <c r="H10" s="1">
        <v>-26628723</v>
      </c>
      <c r="I10" s="1" t="s">
        <v>217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217</v>
      </c>
      <c r="G11" s="1">
        <v>-5862523</v>
      </c>
      <c r="H11" s="1">
        <v>-29081003</v>
      </c>
      <c r="I11" s="1" t="s">
        <v>217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217</v>
      </c>
      <c r="G12" s="1">
        <v>-3871849</v>
      </c>
      <c r="H12" s="1">
        <v>-30031021</v>
      </c>
      <c r="I12" s="1" t="s">
        <v>217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217</v>
      </c>
      <c r="G13" s="1">
        <v>-3265413</v>
      </c>
      <c r="H13" s="1">
        <v>-29888699</v>
      </c>
      <c r="I13" s="1" t="s">
        <v>217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248</v>
      </c>
    </row>
    <row r="2" ht="195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217</v>
      </c>
      <c r="G4" s="1">
        <v>-33365442</v>
      </c>
      <c r="H4" s="1">
        <v>-98422539</v>
      </c>
      <c r="I4" s="1" t="s">
        <v>217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290</v>
      </c>
      <c r="N4" s="4">
        <v>43633</v>
      </c>
      <c r="O4" s="5">
        <v>0.5</v>
      </c>
      <c r="P4" s="11" t="s">
        <v>291</v>
      </c>
      <c r="Q4" s="11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216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217</v>
      </c>
      <c r="G21" s="1">
        <v>-45145142</v>
      </c>
      <c r="H21" s="1">
        <v>1989718</v>
      </c>
      <c r="I21" s="1" t="s">
        <v>217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217</v>
      </c>
      <c r="G22" s="1">
        <v>-33686358</v>
      </c>
      <c r="H22" s="1">
        <v>-33239213</v>
      </c>
      <c r="I22" s="1" t="s">
        <v>217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217</v>
      </c>
      <c r="G23" s="1">
        <v>-29131134</v>
      </c>
      <c r="H23" s="1">
        <v>-65370205</v>
      </c>
      <c r="I23" s="1" t="s">
        <v>217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217</v>
      </c>
      <c r="G24" s="1">
        <v>-27505061</v>
      </c>
      <c r="H24" s="1">
        <v>-94599874</v>
      </c>
      <c r="I24" s="1" t="s">
        <v>217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217</v>
      </c>
      <c r="G25" s="1">
        <v>-55311283</v>
      </c>
      <c r="H25" s="1">
        <v>-123880945</v>
      </c>
      <c r="I25" s="1" t="s">
        <v>217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217</v>
      </c>
      <c r="G26" s="1">
        <v>-31634942</v>
      </c>
      <c r="H26" s="1">
        <v>-157869868</v>
      </c>
      <c r="I26" s="1" t="s">
        <v>217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217</v>
      </c>
      <c r="G27" s="1">
        <v>-36410821</v>
      </c>
      <c r="H27" s="1">
        <v>-191065844</v>
      </c>
      <c r="I27" s="1" t="s">
        <v>217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217</v>
      </c>
      <c r="G28" s="1">
        <v>-53398388</v>
      </c>
      <c r="H28" s="1">
        <v>-222454987</v>
      </c>
      <c r="I28" s="1" t="s">
        <v>217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217</v>
      </c>
      <c r="G29" s="1">
        <v>-32345800</v>
      </c>
      <c r="H29" s="1">
        <v>-235507905</v>
      </c>
      <c r="I29" s="1" t="s">
        <v>217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217</v>
      </c>
      <c r="G30" s="1">
        <v>-27809155</v>
      </c>
      <c r="H30" s="1">
        <v>-223761974</v>
      </c>
      <c r="I30" s="1" t="s">
        <v>217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217</v>
      </c>
      <c r="G31" s="1">
        <v>-54713523</v>
      </c>
      <c r="H31" s="1">
        <v>-227403936</v>
      </c>
      <c r="I31" s="1" t="s">
        <v>217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217</v>
      </c>
      <c r="G32" s="1">
        <v>-51595007</v>
      </c>
      <c r="H32" s="1">
        <v>-224589514</v>
      </c>
      <c r="I32" s="1" t="s">
        <v>217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217</v>
      </c>
      <c r="G33" s="1">
        <v>-28796728</v>
      </c>
      <c r="H33" s="1">
        <v>-219705099</v>
      </c>
      <c r="I33" s="1" t="s">
        <v>217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217</v>
      </c>
      <c r="G34" s="1">
        <v>-29818198</v>
      </c>
      <c r="H34" s="1">
        <v>-217890963</v>
      </c>
      <c r="I34" s="1" t="s">
        <v>217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217</v>
      </c>
      <c r="G35" s="1">
        <v>-31927956</v>
      </c>
      <c r="H35" s="1">
        <v>-222508440</v>
      </c>
      <c r="I35" s="1" t="s">
        <v>217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217</v>
      </c>
      <c r="G36" s="1">
        <v>-28886360</v>
      </c>
      <c r="H36" s="1">
        <v>-225306891</v>
      </c>
      <c r="I36" s="1" t="s">
        <v>217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217</v>
      </c>
      <c r="G37" s="1">
        <v>-31482733</v>
      </c>
      <c r="H37" s="1">
        <v>-224443824</v>
      </c>
      <c r="I37" s="1" t="s">
        <v>217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217</v>
      </c>
      <c r="G38" s="1">
        <v>-28817914</v>
      </c>
      <c r="H38" s="1">
        <v>-253261738</v>
      </c>
      <c r="I38" s="1" t="s">
        <v>217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217</v>
      </c>
      <c r="G39" s="1">
        <v>-49540659</v>
      </c>
      <c r="H39" s="1">
        <v>-273984483</v>
      </c>
      <c r="I39" s="1" t="s">
        <v>217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217</v>
      </c>
      <c r="G40" s="1">
        <v>-32718666</v>
      </c>
      <c r="H40" s="1">
        <v>-282012510</v>
      </c>
      <c r="I40" s="1" t="s">
        <v>217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217</v>
      </c>
      <c r="G41" s="1">
        <v>-60312706</v>
      </c>
      <c r="H41" s="1">
        <v>-280809822</v>
      </c>
      <c r="I41" s="1" t="s">
        <v>217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6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249</v>
      </c>
      <c r="AL3" t="s">
        <v>250</v>
      </c>
      <c r="AM3" t="s">
        <v>251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11">
        <v>0.015</v>
      </c>
      <c r="Q4" s="11">
        <v>0.097</v>
      </c>
      <c r="R4" s="11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216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6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6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6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218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117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217</v>
      </c>
      <c r="G4" s="1">
        <v>-34201876</v>
      </c>
      <c r="H4" s="1">
        <v>-139211842</v>
      </c>
      <c r="I4" s="1" t="s">
        <v>217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293</v>
      </c>
      <c r="N4" s="4">
        <v>43658</v>
      </c>
      <c r="O4" s="5">
        <v>0.798611111111111</v>
      </c>
      <c r="P4" s="11">
        <v>1</v>
      </c>
      <c r="Q4" s="11">
        <v>0.097</v>
      </c>
      <c r="R4" s="11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216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217</v>
      </c>
      <c r="G5" s="1">
        <v>-67290975</v>
      </c>
      <c r="H5" s="1">
        <v>-172300941</v>
      </c>
      <c r="I5" s="1" t="s">
        <v>217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217</v>
      </c>
      <c r="G6" s="1">
        <v>-63455580</v>
      </c>
      <c r="H6" s="1">
        <v>-202667422</v>
      </c>
      <c r="I6" s="1" t="s">
        <v>217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217</v>
      </c>
      <c r="G7" s="1">
        <v>-35416872</v>
      </c>
      <c r="H7" s="1">
        <v>-238084294</v>
      </c>
      <c r="I7" s="1" t="s">
        <v>217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217</v>
      </c>
      <c r="G8" s="1">
        <v>-36673156</v>
      </c>
      <c r="H8" s="1">
        <v>-267534818</v>
      </c>
      <c r="I8" s="1" t="s">
        <v>217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217</v>
      </c>
      <c r="G9" s="1">
        <v>-39267500</v>
      </c>
      <c r="H9" s="1">
        <v>-273658703</v>
      </c>
      <c r="I9" s="1" t="s">
        <v>217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217</v>
      </c>
      <c r="G10" s="1">
        <v>-35527108</v>
      </c>
      <c r="H10" s="1">
        <v>-277100858</v>
      </c>
      <c r="I10" s="1" t="s">
        <v>217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217</v>
      </c>
      <c r="G11" s="1">
        <v>-38719930</v>
      </c>
      <c r="H11" s="1">
        <v>-276039390</v>
      </c>
      <c r="I11" s="1" t="s">
        <v>217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217</v>
      </c>
      <c r="G12" s="1">
        <v>-60928982</v>
      </c>
      <c r="H12" s="1">
        <v>-336968372</v>
      </c>
      <c r="I12" s="1" t="s">
        <v>217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217</v>
      </c>
      <c r="G13" s="1">
        <v>-40239977</v>
      </c>
      <c r="H13" s="1">
        <v>-346841868</v>
      </c>
      <c r="I13" s="1" t="s">
        <v>217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217</v>
      </c>
      <c r="G14" s="1">
        <v>-33937311</v>
      </c>
      <c r="H14" s="1">
        <v>-345362307</v>
      </c>
      <c r="I14" s="1" t="s">
        <v>217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6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6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6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6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6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218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80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217</v>
      </c>
      <c r="G4" s="1">
        <v>-20486852</v>
      </c>
      <c r="H4" s="1">
        <v>-64420070</v>
      </c>
      <c r="I4" s="1" t="s">
        <v>217</v>
      </c>
      <c r="J4" s="1">
        <v>4022370000</v>
      </c>
      <c r="K4" s="1">
        <v>10261146</v>
      </c>
      <c r="L4" s="1" t="e">
        <f>F4+G4</f>
        <v>#VALUE!</v>
      </c>
      <c r="M4" s="18" t="s">
        <v>295</v>
      </c>
      <c r="N4" s="4">
        <v>43632</v>
      </c>
      <c r="O4" s="5">
        <v>0.577777777777778</v>
      </c>
      <c r="P4" s="11" t="s">
        <v>291</v>
      </c>
      <c r="Q4" s="11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216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217</v>
      </c>
      <c r="G5" s="1">
        <v>-23586032</v>
      </c>
      <c r="H5" s="1">
        <v>-880061020</v>
      </c>
      <c r="I5" s="1" t="s">
        <v>217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217</v>
      </c>
      <c r="G22" s="1">
        <v>-31913046</v>
      </c>
      <c r="H22" s="1">
        <v>2465916</v>
      </c>
      <c r="I22" s="1" t="s">
        <v>217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217</v>
      </c>
      <c r="G23" s="1">
        <v>-23812845</v>
      </c>
      <c r="H23" s="1">
        <v>-22625928</v>
      </c>
      <c r="I23" s="1" t="s">
        <v>217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217</v>
      </c>
      <c r="G24" s="1">
        <v>-20592762</v>
      </c>
      <c r="H24" s="1">
        <v>-43441603</v>
      </c>
      <c r="I24" s="1" t="s">
        <v>217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217</v>
      </c>
      <c r="G25" s="1">
        <v>-19443293</v>
      </c>
      <c r="H25" s="1">
        <v>-65442028</v>
      </c>
      <c r="I25" s="1" t="s">
        <v>217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217</v>
      </c>
      <c r="G26" s="1">
        <v>-39099477</v>
      </c>
      <c r="H26" s="1">
        <v>-87620830</v>
      </c>
      <c r="I26" s="1" t="s">
        <v>217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217</v>
      </c>
      <c r="G27" s="1">
        <v>-22362702</v>
      </c>
      <c r="H27" s="1">
        <v>-113445734</v>
      </c>
      <c r="I27" s="1" t="s">
        <v>217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217</v>
      </c>
      <c r="G28" s="1">
        <v>-25738765</v>
      </c>
      <c r="H28" s="1">
        <v>-136501773</v>
      </c>
      <c r="I28" s="1" t="s">
        <v>217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217</v>
      </c>
      <c r="G29" s="1">
        <v>-37747255</v>
      </c>
      <c r="H29" s="1">
        <v>-157253156</v>
      </c>
      <c r="I29" s="1" t="s">
        <v>217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217</v>
      </c>
      <c r="G30" s="1">
        <v>-22865206</v>
      </c>
      <c r="H30" s="1">
        <v>-166480247</v>
      </c>
      <c r="I30" s="1" t="s">
        <v>217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217</v>
      </c>
      <c r="G31" s="1">
        <v>-19658257</v>
      </c>
      <c r="H31" s="1">
        <v>-158177063</v>
      </c>
      <c r="I31" s="1" t="s">
        <v>217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217</v>
      </c>
      <c r="G32" s="1">
        <v>-38676922</v>
      </c>
      <c r="H32" s="1">
        <v>-160751562</v>
      </c>
      <c r="I32" s="1" t="s">
        <v>217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217</v>
      </c>
      <c r="G33" s="1">
        <v>-36472447</v>
      </c>
      <c r="H33" s="1">
        <v>-158762051</v>
      </c>
      <c r="I33" s="1" t="s">
        <v>217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217</v>
      </c>
      <c r="G34" s="1">
        <v>-20356371</v>
      </c>
      <c r="H34" s="1">
        <v>-155309264</v>
      </c>
      <c r="I34" s="1" t="s">
        <v>217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217</v>
      </c>
      <c r="G35" s="1">
        <v>-21078448</v>
      </c>
      <c r="H35" s="1">
        <v>-154026853</v>
      </c>
      <c r="I35" s="1" t="s">
        <v>217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217</v>
      </c>
      <c r="G36" s="1">
        <v>-22569832</v>
      </c>
      <c r="H36" s="1">
        <v>-157290941</v>
      </c>
      <c r="I36" s="1" t="s">
        <v>217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217</v>
      </c>
      <c r="G37" s="1">
        <v>-20419732</v>
      </c>
      <c r="H37" s="1">
        <v>-159269162</v>
      </c>
      <c r="I37" s="1" t="s">
        <v>217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217</v>
      </c>
      <c r="G38" s="1">
        <v>-22255105</v>
      </c>
      <c r="H38" s="1">
        <v>-158659061</v>
      </c>
      <c r="I38" s="1" t="s">
        <v>217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217</v>
      </c>
      <c r="G39" s="1">
        <v>-20371348</v>
      </c>
      <c r="H39" s="1">
        <v>-179030409</v>
      </c>
      <c r="I39" s="1" t="s">
        <v>217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217</v>
      </c>
      <c r="G40" s="1">
        <v>-35020231</v>
      </c>
      <c r="H40" s="1">
        <v>-193679292</v>
      </c>
      <c r="I40" s="1" t="s">
        <v>217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217</v>
      </c>
      <c r="G41" s="1">
        <v>-23128785</v>
      </c>
      <c r="H41" s="1">
        <v>-199354295</v>
      </c>
      <c r="I41" s="1" t="s">
        <v>217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217</v>
      </c>
      <c r="G42" s="1">
        <v>-42634978</v>
      </c>
      <c r="H42" s="1">
        <v>-198504117</v>
      </c>
      <c r="I42" s="1" t="s">
        <v>217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6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6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6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6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6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218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2"/>
  <sheetViews>
    <sheetView zoomScale="85" zoomScaleNormal="85" workbookViewId="0">
      <pane ySplit="3" topLeftCell="A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248</v>
      </c>
    </row>
    <row r="2" ht="236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75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-108765908</v>
      </c>
      <c r="H4" s="1">
        <v>-528488050</v>
      </c>
      <c r="I4" s="1" t="s">
        <v>217</v>
      </c>
      <c r="J4" s="1">
        <v>106775000</v>
      </c>
      <c r="K4" s="1">
        <v>54476166</v>
      </c>
      <c r="L4" s="1" t="e">
        <f>F4-G4</f>
        <v>#VALUE!</v>
      </c>
      <c r="M4" s="18" t="s">
        <v>296</v>
      </c>
      <c r="N4" s="4">
        <v>43630</v>
      </c>
      <c r="O4" s="5">
        <v>0.824305555555556</v>
      </c>
      <c r="P4" s="11" t="s">
        <v>291</v>
      </c>
      <c r="Q4" s="11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216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217</v>
      </c>
      <c r="G5" s="1">
        <v>-125219639</v>
      </c>
      <c r="H5" s="1">
        <v>-653707689</v>
      </c>
      <c r="I5" s="1" t="s">
        <v>217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0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-169429091</v>
      </c>
      <c r="H22" s="1">
        <v>4292485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-126424431</v>
      </c>
      <c r="H23" s="1">
        <v>-142427766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-109328741</v>
      </c>
      <c r="H24" s="1">
        <v>-251497303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-103226109</v>
      </c>
      <c r="H25" s="1">
        <v>-362730221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-207582471</v>
      </c>
      <c r="H26" s="1">
        <v>-484590366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-118725499</v>
      </c>
      <c r="H27" s="1">
        <v>-623009918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-136649306</v>
      </c>
      <c r="H28" s="1">
        <v>-724826134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-200403407</v>
      </c>
      <c r="H29" s="1">
        <v>-834870467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-121393337</v>
      </c>
      <c r="H30" s="1">
        <v>-883857886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-104367371</v>
      </c>
      <c r="H31" s="1">
        <v>-839775571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-205339090</v>
      </c>
      <c r="H32" s="1">
        <v>-853443804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-193635344</v>
      </c>
      <c r="H33" s="1">
        <v>-842881320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-108073720</v>
      </c>
      <c r="H34" s="1">
        <v>-824550181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-111907284</v>
      </c>
      <c r="H35" s="1">
        <v>-817741752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-119825172</v>
      </c>
      <c r="H36" s="1">
        <v>-835071076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-108410105</v>
      </c>
      <c r="H37" s="1">
        <v>-845573622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-118154256</v>
      </c>
      <c r="H38" s="1">
        <v>-842334541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-226307485</v>
      </c>
      <c r="H39" s="1">
        <v>-950487770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-185925403</v>
      </c>
      <c r="H40" s="1">
        <v>-1028259944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-122791474</v>
      </c>
      <c r="H41" s="1">
        <v>-1058387793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217</v>
      </c>
      <c r="G42" s="1">
        <v>-226351521</v>
      </c>
      <c r="H42" s="1">
        <v>-1053874120</v>
      </c>
      <c r="I42" s="1" t="s">
        <v>217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6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6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6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6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6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6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6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6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6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6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24:27">
      <c r="X71" s="7">
        <v>43701</v>
      </c>
      <c r="Y71">
        <v>-136909852</v>
      </c>
      <c r="Z71">
        <v>16714944</v>
      </c>
      <c r="AA71">
        <v>82484057</v>
      </c>
    </row>
    <row r="72" spans="24:27">
      <c r="X72" t="s">
        <v>218</v>
      </c>
      <c r="Y72">
        <v>-10586236924</v>
      </c>
      <c r="Z72" t="e">
        <v>#VALUE!</v>
      </c>
      <c r="AA72">
        <v>-16934564601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1"/>
  <sheetViews>
    <sheetView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174" customHeight="1" spans="13:13">
      <c r="M1" s="9" t="s">
        <v>248</v>
      </c>
    </row>
    <row r="2" ht="17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-125219639</v>
      </c>
      <c r="H4" s="1">
        <v>-547074809</v>
      </c>
      <c r="I4" s="1" t="s">
        <v>217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297</v>
      </c>
      <c r="N4" s="4">
        <v>43630</v>
      </c>
      <c r="O4" s="5">
        <v>0.844444444444444</v>
      </c>
      <c r="P4" s="11" t="s">
        <v>291</v>
      </c>
      <c r="Q4" s="11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216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-169429091</v>
      </c>
      <c r="H21" s="1">
        <v>-24784963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-126424431</v>
      </c>
      <c r="H22" s="1">
        <v>-158242787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-109328741</v>
      </c>
      <c r="H23" s="1">
        <v>-266123643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-103226109</v>
      </c>
      <c r="H24" s="1">
        <v>-374562068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-207582471</v>
      </c>
      <c r="H25" s="1">
        <v>-483157640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-118725499</v>
      </c>
      <c r="H26" s="1">
        <v>-601681588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-136649306</v>
      </c>
      <c r="H27" s="1">
        <v>-726339265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-200403407</v>
      </c>
      <c r="H28" s="1">
        <v>-834870467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-121393337</v>
      </c>
      <c r="H29" s="1">
        <v>-883857886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-104367371</v>
      </c>
      <c r="H30" s="1">
        <v>-839775571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-205339090</v>
      </c>
      <c r="H31" s="1">
        <v>-853443804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-193635344</v>
      </c>
      <c r="H32" s="1">
        <v>-842881320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-108073720</v>
      </c>
      <c r="H33" s="1">
        <v>-824550181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-111907284</v>
      </c>
      <c r="H34" s="1">
        <v>-817741752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-119825172</v>
      </c>
      <c r="H35" s="1">
        <v>-835071076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-108410105</v>
      </c>
      <c r="H36" s="1">
        <v>-845573622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-118154256</v>
      </c>
      <c r="H37" s="1">
        <v>-842334541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-108153229</v>
      </c>
      <c r="H38" s="1">
        <v>-950487770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-185925403</v>
      </c>
      <c r="H39" s="1">
        <v>-1028259944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-122792698</v>
      </c>
      <c r="H40" s="1">
        <v>-1058389017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-226352745</v>
      </c>
      <c r="H41" s="1">
        <v>-1053875344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6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6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6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6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6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6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6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6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6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6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>F69+G69</f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23:26">
      <c r="W70" s="7">
        <v>43701</v>
      </c>
      <c r="X70">
        <v>-136909852</v>
      </c>
      <c r="Y70">
        <v>16648087</v>
      </c>
      <c r="Z70">
        <v>111158632</v>
      </c>
    </row>
    <row r="71" spans="23:26">
      <c r="W71" t="s">
        <v>218</v>
      </c>
      <c r="X71">
        <v>-10359319232</v>
      </c>
      <c r="Y71" t="e">
        <v>#VALUE!</v>
      </c>
      <c r="Z71">
        <v>-15788354439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9"/>
  <sheetViews>
    <sheetView zoomScale="115" zoomScaleNormal="115" workbookViewId="0">
      <pane ySplit="3" topLeftCell="A57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248</v>
      </c>
    </row>
    <row r="2" ht="18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296</v>
      </c>
      <c r="N4" s="4">
        <v>43630</v>
      </c>
      <c r="O4" s="5">
        <v>0.824305555555556</v>
      </c>
      <c r="P4" t="s">
        <v>259</v>
      </c>
      <c r="Q4" s="11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216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259</v>
      </c>
      <c r="Q5" s="11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217</v>
      </c>
      <c r="G19" s="1">
        <v>-169429091</v>
      </c>
      <c r="H19" s="1">
        <v>-13639108</v>
      </c>
      <c r="I19" s="1" t="s">
        <v>217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217</v>
      </c>
      <c r="G20" s="1">
        <v>-126424431</v>
      </c>
      <c r="H20" s="1">
        <v>-148899297</v>
      </c>
      <c r="I20" s="1" t="s">
        <v>217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-109328741</v>
      </c>
      <c r="H21" s="1">
        <v>-259712811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-103226109</v>
      </c>
      <c r="H22" s="1">
        <v>-375073965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-207582471</v>
      </c>
      <c r="H23" s="1">
        <v>-486035883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-118725499</v>
      </c>
      <c r="H24" s="1">
        <v>-606617170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-136649306</v>
      </c>
      <c r="H25" s="1">
        <v>-724306713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-200403407</v>
      </c>
      <c r="H26" s="1">
        <v>-834870467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-121393337</v>
      </c>
      <c r="H27" s="1">
        <v>-883857886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-104367371</v>
      </c>
      <c r="H28" s="1">
        <v>-839775571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-205339090</v>
      </c>
      <c r="H29" s="1">
        <v>-853443804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-193635344</v>
      </c>
      <c r="H30" s="1">
        <v>-842881320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-108074943</v>
      </c>
      <c r="H31" s="1">
        <v>-824551404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-111908507</v>
      </c>
      <c r="H32" s="1">
        <v>-817742975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-119825172</v>
      </c>
      <c r="H33" s="1">
        <v>-835072299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-108411328</v>
      </c>
      <c r="H34" s="1">
        <v>-845576068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-118154256</v>
      </c>
      <c r="H35" s="1">
        <v>-842336987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-108153229</v>
      </c>
      <c r="H36" s="1">
        <v>-950490216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-185925403</v>
      </c>
      <c r="H37" s="1">
        <v>-1028262390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-122792698</v>
      </c>
      <c r="H38" s="1">
        <v>-1058391463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-226352745</v>
      </c>
      <c r="H39" s="1">
        <v>-1053876567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6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6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6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6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6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6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6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6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6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6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23:26">
      <c r="W68" s="7">
        <v>43701</v>
      </c>
      <c r="X68">
        <v>-136909852</v>
      </c>
      <c r="Y68">
        <v>9416694</v>
      </c>
      <c r="Z68">
        <v>93727893</v>
      </c>
    </row>
    <row r="69" spans="23:26">
      <c r="W69" t="s">
        <v>218</v>
      </c>
      <c r="X69">
        <v>-10025665868</v>
      </c>
      <c r="Y69" t="e">
        <v>#VALUE!</v>
      </c>
      <c r="Z69">
        <v>-14378974601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9"/>
  <sheetViews>
    <sheetView zoomScale="85" zoomScaleNormal="85" workbookViewId="0">
      <pane ySplit="3" topLeftCell="A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248</v>
      </c>
    </row>
    <row r="2" ht="174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298</v>
      </c>
      <c r="N4" s="4">
        <v>43634</v>
      </c>
      <c r="O4" s="5">
        <v>0.817361111111111</v>
      </c>
      <c r="P4" s="11" t="s">
        <v>291</v>
      </c>
      <c r="Q4" s="11">
        <v>0.098</v>
      </c>
      <c r="R4" s="11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216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8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-65550651</v>
      </c>
      <c r="H20" s="1">
        <v>-14542274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-48912519</v>
      </c>
      <c r="H21" s="1">
        <v>-64599777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-42298345</v>
      </c>
      <c r="H22" s="1">
        <v>-107525110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-39937289</v>
      </c>
      <c r="H23" s="1">
        <v>-147961874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-80311863</v>
      </c>
      <c r="H24" s="1">
        <v>-192786793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-45933867</v>
      </c>
      <c r="H25" s="1">
        <v>-237672217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-52868434</v>
      </c>
      <c r="H26" s="1">
        <v>-284161084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-77534345</v>
      </c>
      <c r="H27" s="1">
        <v>-323004163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-46966032</v>
      </c>
      <c r="H28" s="1">
        <v>-341956971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-40378834</v>
      </c>
      <c r="H29" s="1">
        <v>-324901905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-79443919</v>
      </c>
      <c r="H30" s="1">
        <v>-330190026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-74915840</v>
      </c>
      <c r="H31" s="1">
        <v>-326103492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-41812787</v>
      </c>
      <c r="H32" s="1">
        <v>-319011333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-43295960</v>
      </c>
      <c r="H33" s="1">
        <v>-316377212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-46359323</v>
      </c>
      <c r="H34" s="1">
        <v>-323081778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-41942932</v>
      </c>
      <c r="H35" s="1">
        <v>-327145122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-45712860</v>
      </c>
      <c r="H36" s="1">
        <v>-325891950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-41843549</v>
      </c>
      <c r="H37" s="1">
        <v>-367735499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217</v>
      </c>
      <c r="G38" s="1">
        <v>-71932931</v>
      </c>
      <c r="H38" s="1">
        <v>-397824881</v>
      </c>
      <c r="I38" s="1" t="s">
        <v>217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217</v>
      </c>
      <c r="G39" s="1">
        <v>-47506960</v>
      </c>
      <c r="H39" s="1">
        <v>-409481086</v>
      </c>
      <c r="I39" s="1" t="s">
        <v>217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217</v>
      </c>
      <c r="G40" s="1">
        <v>-87573447</v>
      </c>
      <c r="H40" s="1">
        <v>-447734786</v>
      </c>
      <c r="I40" s="1" t="s">
        <v>217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6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6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6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6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6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6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6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6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6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6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24:27">
      <c r="X69" t="s">
        <v>218</v>
      </c>
      <c r="Y69">
        <v>-3959023148</v>
      </c>
      <c r="Z69" t="e">
        <v>#VALUE!</v>
      </c>
      <c r="AA69">
        <v>-4100994960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6"/>
  <sheetViews>
    <sheetView zoomScale="85" zoomScaleNormal="85" workbookViewId="0">
      <pane ySplit="3" topLeftCell="A4" activePane="bottomLeft" state="frozen"/>
      <selection/>
      <selection pane="bottomLeft" activeCell="A64" sqref="A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4" si="0">F4+G4</f>
        <v>70948315</v>
      </c>
      <c r="M4" s="18" t="s">
        <v>84</v>
      </c>
      <c r="N4" s="4">
        <v>43637</v>
      </c>
      <c r="O4" s="5">
        <v>0.0277777777777778</v>
      </c>
      <c r="P4" s="11" t="s">
        <v>291</v>
      </c>
      <c r="Q4" s="11">
        <v>0.098</v>
      </c>
      <c r="R4" s="11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216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217</v>
      </c>
      <c r="G17" s="1">
        <v>-65550651</v>
      </c>
      <c r="H17" s="1">
        <v>-1323319</v>
      </c>
      <c r="I17" s="1" t="s">
        <v>217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217</v>
      </c>
      <c r="G18" s="1">
        <v>-48912519</v>
      </c>
      <c r="H18" s="1">
        <v>-56431922</v>
      </c>
      <c r="I18" s="1" t="s">
        <v>217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217</v>
      </c>
      <c r="G19" s="1">
        <v>-42298345</v>
      </c>
      <c r="H19" s="1">
        <v>-100912980</v>
      </c>
      <c r="I19" s="1" t="s">
        <v>217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-39937289</v>
      </c>
      <c r="H20" s="1">
        <v>-144776843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-80311863</v>
      </c>
      <c r="H21" s="1">
        <v>-185355240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-45933867</v>
      </c>
      <c r="H22" s="1">
        <v>-235123457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-52868434</v>
      </c>
      <c r="H23" s="1">
        <v>-279677316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-77534345</v>
      </c>
      <c r="H24" s="1">
        <v>-323004163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-46966032</v>
      </c>
      <c r="H25" s="1">
        <v>-341956971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-40378834</v>
      </c>
      <c r="H26" s="1">
        <v>-324901905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-79443919</v>
      </c>
      <c r="H27" s="1">
        <v>-330190026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-74915840</v>
      </c>
      <c r="H28" s="1">
        <v>-326103492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-41812787</v>
      </c>
      <c r="H29" s="1">
        <v>-319011333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-43295960</v>
      </c>
      <c r="H30" s="1">
        <v>-316377212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-46359323</v>
      </c>
      <c r="H31" s="1">
        <v>-323081778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-41942932</v>
      </c>
      <c r="H32" s="1">
        <v>-327145122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-45712860</v>
      </c>
      <c r="H33" s="1">
        <v>-325891950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-41843549</v>
      </c>
      <c r="H34" s="1">
        <v>-367735499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-71932931</v>
      </c>
      <c r="H35" s="1">
        <v>-397824881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-47507433</v>
      </c>
      <c r="H36" s="1">
        <v>-409481559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-87573920</v>
      </c>
      <c r="H37" s="1">
        <v>-407735259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6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6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6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6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6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6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6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6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6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24:27">
      <c r="X65" s="7">
        <v>43701</v>
      </c>
      <c r="Y65">
        <v>-52969238</v>
      </c>
      <c r="Z65">
        <v>6406808</v>
      </c>
      <c r="AA65">
        <v>26896653</v>
      </c>
    </row>
    <row r="66" spans="24:27">
      <c r="X66" t="s">
        <v>218</v>
      </c>
      <c r="Y66">
        <v>-3684641330</v>
      </c>
      <c r="Z66" t="e">
        <v>#VALUE!</v>
      </c>
      <c r="AA66">
        <v>-4223446000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5"/>
  <sheetViews>
    <sheetView zoomScale="85" zoomScaleNormal="85" workbookViewId="0">
      <pane ySplit="3" topLeftCell="A20" activePane="bottomLeft" state="frozen"/>
      <selection/>
      <selection pane="bottomLeft" activeCell="A29" sqref="A2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248</v>
      </c>
    </row>
    <row r="2" ht="226" customHeight="1"/>
    <row r="3" ht="54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299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3" si="0">F4+G4</f>
        <v>662528578</v>
      </c>
      <c r="M4" s="18" t="s">
        <v>300</v>
      </c>
      <c r="N4" s="4">
        <v>43637</v>
      </c>
      <c r="O4" s="5">
        <v>0.0680555555555555</v>
      </c>
      <c r="P4" s="11">
        <v>1</v>
      </c>
      <c r="Q4" s="11">
        <v>0.098</v>
      </c>
      <c r="R4" s="11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216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217</v>
      </c>
      <c r="G15" s="1">
        <v>-198734428</v>
      </c>
      <c r="H15" s="1">
        <v>-20796397</v>
      </c>
      <c r="I15" s="1" t="s">
        <v>217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217</v>
      </c>
      <c r="G16" s="1">
        <v>-148291457</v>
      </c>
      <c r="H16" s="1">
        <v>-178556785</v>
      </c>
      <c r="I16" s="1" t="s">
        <v>217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217</v>
      </c>
      <c r="G17" s="1">
        <v>-128238808</v>
      </c>
      <c r="H17" s="1">
        <v>-304363801</v>
      </c>
      <c r="I17" s="1" t="s">
        <v>217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217</v>
      </c>
      <c r="G18" s="1">
        <v>-121079199</v>
      </c>
      <c r="H18" s="1">
        <v>-438952056</v>
      </c>
      <c r="I18" s="1" t="s">
        <v>217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217</v>
      </c>
      <c r="G19" s="1">
        <v>-243485580</v>
      </c>
      <c r="H19" s="1">
        <v>-561489458</v>
      </c>
      <c r="I19" s="1" t="s">
        <v>217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217</v>
      </c>
      <c r="G20" s="1">
        <v>-139260878</v>
      </c>
      <c r="H20" s="1">
        <v>-712978456</v>
      </c>
      <c r="I20" s="1" t="s">
        <v>217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217</v>
      </c>
      <c r="G21" s="1">
        <v>-160284881</v>
      </c>
      <c r="H21" s="1">
        <v>-859956364</v>
      </c>
      <c r="I21" s="1" t="s">
        <v>217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217</v>
      </c>
      <c r="G22" s="1">
        <v>-235066222</v>
      </c>
      <c r="H22" s="1">
        <v>-979272468</v>
      </c>
      <c r="I22" s="1" t="s">
        <v>217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217</v>
      </c>
      <c r="G23" s="1">
        <v>-142390159</v>
      </c>
      <c r="H23" s="1">
        <v>-1036733104</v>
      </c>
      <c r="I23" s="1" t="s">
        <v>217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217</v>
      </c>
      <c r="G24" s="1">
        <v>-122419294</v>
      </c>
      <c r="H24" s="1">
        <v>-987026083</v>
      </c>
      <c r="I24" s="1" t="s">
        <v>217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217</v>
      </c>
      <c r="G25" s="1">
        <v>-240855606</v>
      </c>
      <c r="H25" s="1">
        <v>-1001058445</v>
      </c>
      <c r="I25" s="1" t="s">
        <v>217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217</v>
      </c>
      <c r="G26" s="1">
        <v>-227127519</v>
      </c>
      <c r="H26" s="1">
        <v>-988670453</v>
      </c>
      <c r="I26" s="1" t="s">
        <v>217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217</v>
      </c>
      <c r="G27" s="1">
        <v>-126766712</v>
      </c>
      <c r="H27" s="1">
        <v>-967168665</v>
      </c>
      <c r="I27" s="1" t="s">
        <v>217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217</v>
      </c>
      <c r="G28" s="1">
        <v>-131263349</v>
      </c>
      <c r="H28" s="1">
        <v>-959182614</v>
      </c>
      <c r="I28" s="1" t="s">
        <v>217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217</v>
      </c>
      <c r="G29" s="1">
        <v>-140550756</v>
      </c>
      <c r="H29" s="1">
        <v>-979509307</v>
      </c>
      <c r="I29" s="1" t="s">
        <v>217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217</v>
      </c>
      <c r="G30" s="1">
        <v>-127161281</v>
      </c>
      <c r="H30" s="1">
        <v>-991828429</v>
      </c>
      <c r="I30" s="1" t="s">
        <v>217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217</v>
      </c>
      <c r="G31" s="1">
        <v>-138590831</v>
      </c>
      <c r="H31" s="1">
        <v>-988029101</v>
      </c>
      <c r="I31" s="1" t="s">
        <v>217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217</v>
      </c>
      <c r="G32" s="1">
        <v>-126859974</v>
      </c>
      <c r="H32" s="1">
        <v>-1114889075</v>
      </c>
      <c r="I32" s="1" t="s">
        <v>217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217</v>
      </c>
      <c r="G33" s="1">
        <v>-218084028</v>
      </c>
      <c r="H33" s="1">
        <v>-1206113129</v>
      </c>
      <c r="I33" s="1" t="s">
        <v>217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217</v>
      </c>
      <c r="G34" s="1">
        <v>-144030126</v>
      </c>
      <c r="H34" s="1">
        <v>-1241452048</v>
      </c>
      <c r="I34" s="1" t="s">
        <v>217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217</v>
      </c>
      <c r="G35" s="1">
        <v>-265502458</v>
      </c>
      <c r="H35" s="1">
        <v>-1236157668</v>
      </c>
      <c r="I35" s="1" t="s">
        <v>217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6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6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6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6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6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6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6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6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6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6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26:29">
      <c r="Z64" s="7">
        <v>43701</v>
      </c>
      <c r="AA64">
        <v>-160590492</v>
      </c>
      <c r="AB64">
        <v>5019428</v>
      </c>
      <c r="AC64">
        <v>79971010</v>
      </c>
    </row>
    <row r="65" spans="26:29">
      <c r="Z65" t="s">
        <v>218</v>
      </c>
      <c r="AA65">
        <v>-10651899615</v>
      </c>
      <c r="AB65" t="e">
        <v>#VALUE!</v>
      </c>
      <c r="AC65">
        <v>-15875301072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5"/>
  <sheetViews>
    <sheetView zoomScale="85" zoomScaleNormal="85" workbookViewId="0">
      <pane ySplit="3" topLeftCell="A4" activePane="bottomLeft" state="frozen"/>
      <selection/>
      <selection pane="bottomLeft" activeCell="K8" sqref="K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248</v>
      </c>
    </row>
    <row r="2" ht="217" customHeight="1"/>
    <row r="3" ht="40.5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3" si="0">F4+G4</f>
        <v>333539108</v>
      </c>
      <c r="M4" s="18" t="s">
        <v>301</v>
      </c>
      <c r="N4" s="4">
        <v>43637</v>
      </c>
      <c r="O4" s="5">
        <v>0.770138888888889</v>
      </c>
      <c r="P4" s="11">
        <v>0.094</v>
      </c>
      <c r="Q4" s="11">
        <v>0.098</v>
      </c>
      <c r="R4" s="11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216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217</v>
      </c>
      <c r="G15" s="1">
        <v>-132266516</v>
      </c>
      <c r="H15" s="1">
        <v>5132675</v>
      </c>
      <c r="I15" s="1" t="s">
        <v>217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217</v>
      </c>
      <c r="G16" s="1">
        <v>-98694497</v>
      </c>
      <c r="H16" s="1">
        <v>-103188562</v>
      </c>
      <c r="I16" s="1" t="s">
        <v>217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217</v>
      </c>
      <c r="G17" s="1">
        <v>-85348576</v>
      </c>
      <c r="H17" s="1">
        <v>-188264918</v>
      </c>
      <c r="I17" s="1" t="s">
        <v>217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217</v>
      </c>
      <c r="G18" s="1">
        <v>-80584495</v>
      </c>
      <c r="H18" s="1">
        <v>-273335362</v>
      </c>
      <c r="I18" s="1" t="s">
        <v>217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217</v>
      </c>
      <c r="G19" s="1">
        <v>-162051334</v>
      </c>
      <c r="H19" s="1">
        <v>-360391583</v>
      </c>
      <c r="I19" s="1" t="s">
        <v>217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217</v>
      </c>
      <c r="G20" s="1">
        <v>-92684249</v>
      </c>
      <c r="H20" s="1">
        <v>-464831167</v>
      </c>
      <c r="I20" s="1" t="s">
        <v>217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217</v>
      </c>
      <c r="G21" s="1">
        <v>-106676649</v>
      </c>
      <c r="H21" s="1">
        <v>-561595827</v>
      </c>
      <c r="I21" s="1" t="s">
        <v>217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217</v>
      </c>
      <c r="G22" s="1">
        <v>-156446926</v>
      </c>
      <c r="H22" s="1">
        <v>-651749987</v>
      </c>
      <c r="I22" s="1" t="s">
        <v>217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217</v>
      </c>
      <c r="G23" s="1">
        <v>-94766923</v>
      </c>
      <c r="H23" s="1">
        <v>-689992505</v>
      </c>
      <c r="I23" s="1" t="s">
        <v>217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217</v>
      </c>
      <c r="G24" s="1">
        <v>-81475433</v>
      </c>
      <c r="H24" s="1">
        <v>-655579205</v>
      </c>
      <c r="I24" s="1" t="s">
        <v>217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217</v>
      </c>
      <c r="G25" s="1">
        <v>-160300016</v>
      </c>
      <c r="H25" s="1">
        <v>-666249448</v>
      </c>
      <c r="I25" s="1" t="s">
        <v>217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217</v>
      </c>
      <c r="G26" s="1">
        <v>-151163369</v>
      </c>
      <c r="H26" s="1">
        <v>-658003739</v>
      </c>
      <c r="I26" s="1" t="s">
        <v>217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217</v>
      </c>
      <c r="G27" s="1">
        <v>-84368831</v>
      </c>
      <c r="H27" s="1">
        <v>-643693351</v>
      </c>
      <c r="I27" s="1" t="s">
        <v>217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217</v>
      </c>
      <c r="G28" s="1">
        <v>-87361541</v>
      </c>
      <c r="H28" s="1">
        <v>-638378283</v>
      </c>
      <c r="I28" s="1" t="s">
        <v>217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217</v>
      </c>
      <c r="G29" s="1">
        <v>-93542720</v>
      </c>
      <c r="H29" s="1">
        <v>-651906593</v>
      </c>
      <c r="I29" s="1" t="s">
        <v>217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217</v>
      </c>
      <c r="G30" s="1">
        <v>-84631434</v>
      </c>
      <c r="H30" s="1">
        <v>-660105511</v>
      </c>
      <c r="I30" s="1" t="s">
        <v>217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217</v>
      </c>
      <c r="G31" s="1">
        <v>-92238303</v>
      </c>
      <c r="H31" s="1">
        <v>-657576891</v>
      </c>
      <c r="I31" s="1" t="s">
        <v>217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217</v>
      </c>
      <c r="G32" s="1">
        <v>-84430901</v>
      </c>
      <c r="H32" s="1">
        <v>-742007792</v>
      </c>
      <c r="I32" s="1" t="s">
        <v>217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217</v>
      </c>
      <c r="G33" s="1">
        <v>-145144527</v>
      </c>
      <c r="H33" s="1">
        <v>-802721418</v>
      </c>
      <c r="I33" s="1" t="s">
        <v>217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217</v>
      </c>
      <c r="G34" s="1">
        <v>-95858394</v>
      </c>
      <c r="H34" s="1">
        <v>-826241026</v>
      </c>
      <c r="I34" s="1" t="s">
        <v>217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217</v>
      </c>
      <c r="G35" s="1">
        <v>-80845188</v>
      </c>
      <c r="H35" s="1">
        <v>-822717383</v>
      </c>
      <c r="I35" s="1" t="s">
        <v>217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6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6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6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6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6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6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6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6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6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6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26:29">
      <c r="Z64" s="7">
        <v>43701</v>
      </c>
      <c r="AA64">
        <v>-106880046</v>
      </c>
      <c r="AB64">
        <v>2424619</v>
      </c>
      <c r="AC64">
        <v>61940483</v>
      </c>
    </row>
    <row r="65" spans="26:29">
      <c r="Z65" t="s">
        <v>218</v>
      </c>
      <c r="AA65">
        <v>-6937678062</v>
      </c>
      <c r="AB65" t="e">
        <v>#VALUE!</v>
      </c>
      <c r="AC65">
        <v>-10170958774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7"/>
  <sheetViews>
    <sheetView zoomScale="85" zoomScaleNormal="85" workbookViewId="0">
      <pane ySplit="3" topLeftCell="A10" activePane="bottomLeft" state="frozen"/>
      <selection/>
      <selection pane="bottomLeft" activeCell="H15" sqref="H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302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217</v>
      </c>
      <c r="G4" s="1">
        <v>-116233976</v>
      </c>
      <c r="H4" s="1">
        <v>-298588781</v>
      </c>
      <c r="I4" s="1" t="s">
        <v>217</v>
      </c>
      <c r="J4" s="1">
        <v>105686000</v>
      </c>
      <c r="K4" s="1">
        <v>47394796</v>
      </c>
      <c r="L4" s="1" t="e">
        <f t="shared" ref="L4:L45" si="0">F4+G4</f>
        <v>#VALUE!</v>
      </c>
      <c r="M4" s="18"/>
      <c r="N4" s="4">
        <v>43655</v>
      </c>
      <c r="O4" s="5">
        <v>0.809722222222222</v>
      </c>
      <c r="P4" s="11">
        <v>0.58</v>
      </c>
      <c r="Q4" s="11">
        <v>0.097</v>
      </c>
      <c r="R4" s="11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216</v>
      </c>
      <c r="AB4"/>
      <c r="AC4"/>
      <c r="AD4"/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217</v>
      </c>
      <c r="G5" s="1">
        <v>-70408135</v>
      </c>
      <c r="H5" s="1">
        <v>-368996916</v>
      </c>
      <c r="I5" s="1" t="s">
        <v>217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217</v>
      </c>
      <c r="G6" s="1">
        <v>-60533075</v>
      </c>
      <c r="H6" s="1">
        <v>-429529991</v>
      </c>
      <c r="I6" s="1" t="s">
        <v>217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217</v>
      </c>
      <c r="G7" s="1">
        <v>-119096672</v>
      </c>
      <c r="H7" s="1">
        <v>-488093588</v>
      </c>
      <c r="I7" s="1" t="s">
        <v>217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217</v>
      </c>
      <c r="G8" s="1">
        <v>-112308499</v>
      </c>
      <c r="H8" s="1">
        <v>-488871163</v>
      </c>
      <c r="I8" s="1" t="s">
        <v>217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217</v>
      </c>
      <c r="G9" s="1">
        <v>-62682757</v>
      </c>
      <c r="H9" s="1">
        <v>-478239102</v>
      </c>
      <c r="I9" s="1" t="s">
        <v>217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217</v>
      </c>
      <c r="G10" s="1">
        <v>-64906224</v>
      </c>
      <c r="H10" s="1">
        <v>-474290214</v>
      </c>
      <c r="I10" s="1" t="s">
        <v>217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217</v>
      </c>
      <c r="G11" s="1">
        <v>-69498599</v>
      </c>
      <c r="H11" s="1">
        <v>-484341221</v>
      </c>
      <c r="I11" s="1" t="s">
        <v>217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217</v>
      </c>
      <c r="G12" s="1">
        <v>-62877861</v>
      </c>
      <c r="H12" s="1">
        <v>-490432698</v>
      </c>
      <c r="I12" s="1" t="s">
        <v>217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217</v>
      </c>
      <c r="G13" s="1">
        <v>-68529469</v>
      </c>
      <c r="H13" s="1">
        <v>-488554032</v>
      </c>
      <c r="I13" s="1" t="s">
        <v>217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217</v>
      </c>
      <c r="G14" s="1">
        <v>-62728873</v>
      </c>
      <c r="H14" s="1">
        <v>-551282905</v>
      </c>
      <c r="I14" s="1" t="s">
        <v>217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217</v>
      </c>
      <c r="G15" s="1">
        <v>-107836734</v>
      </c>
      <c r="H15" s="1">
        <v>-596390766</v>
      </c>
      <c r="I15" s="1" t="s">
        <v>217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217</v>
      </c>
      <c r="G16" s="1">
        <v>-71219055</v>
      </c>
      <c r="H16" s="1">
        <v>-613864919</v>
      </c>
      <c r="I16" s="1" t="s">
        <v>217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217</v>
      </c>
      <c r="G17" s="1">
        <v>-60064827</v>
      </c>
      <c r="H17" s="1">
        <v>-611246989</v>
      </c>
      <c r="I17" s="1" t="s">
        <v>217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6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6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6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6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6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6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6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6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6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6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27:30">
      <c r="AA46" s="7">
        <v>43701</v>
      </c>
      <c r="AB46">
        <v>-79407714</v>
      </c>
      <c r="AC46">
        <v>-1349151</v>
      </c>
      <c r="AD46">
        <v>25418941</v>
      </c>
    </row>
    <row r="47" spans="27:30">
      <c r="AA47" t="s">
        <v>218</v>
      </c>
      <c r="AB47">
        <v>-3576150919</v>
      </c>
      <c r="AC47" t="e">
        <v>#VALUE!</v>
      </c>
      <c r="AD47">
        <v>-6349267390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5"/>
  <sheetViews>
    <sheetView zoomScale="70" zoomScaleNormal="70" workbookViewId="0">
      <pane ySplit="3" topLeftCell="A25" activePane="bottomLeft" state="frozen"/>
      <selection/>
      <selection pane="bottomLeft" activeCell="A36" sqref="A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217</v>
      </c>
      <c r="G4" s="1">
        <v>-109585443</v>
      </c>
      <c r="H4" s="1">
        <v>-552535554</v>
      </c>
      <c r="I4" s="1" t="s">
        <v>217</v>
      </c>
      <c r="J4" s="1">
        <v>110970000</v>
      </c>
      <c r="K4" s="1">
        <v>85801874</v>
      </c>
      <c r="L4" s="1" t="e">
        <f>F4+G4</f>
        <v>#VALUE!</v>
      </c>
      <c r="M4" s="18" t="s">
        <v>304</v>
      </c>
      <c r="N4" s="4">
        <v>43657</v>
      </c>
      <c r="O4" s="5">
        <v>0.845833333333333</v>
      </c>
      <c r="P4" s="11">
        <v>1</v>
      </c>
      <c r="Q4" s="11">
        <v>0.097</v>
      </c>
      <c r="R4" s="11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216</v>
      </c>
      <c r="AB4"/>
      <c r="AC4"/>
      <c r="AD4"/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217</v>
      </c>
      <c r="G5" s="1">
        <v>-215605461</v>
      </c>
      <c r="H5" s="1">
        <v>-658555572</v>
      </c>
      <c r="I5" s="1" t="s">
        <v>217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217</v>
      </c>
      <c r="G6" s="1">
        <v>-203316561</v>
      </c>
      <c r="H6" s="1">
        <v>-755852115</v>
      </c>
      <c r="I6" s="1" t="s">
        <v>217</v>
      </c>
      <c r="J6" s="1">
        <v>110970000</v>
      </c>
      <c r="K6" s="1">
        <v>85801874</v>
      </c>
      <c r="L6" s="1" t="e">
        <f t="shared" ref="L6:L43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217</v>
      </c>
      <c r="G7" s="1">
        <v>-113477099</v>
      </c>
      <c r="H7" s="1">
        <v>-869329214</v>
      </c>
      <c r="I7" s="1" t="s">
        <v>217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217</v>
      </c>
      <c r="G8" s="1">
        <v>-117502330</v>
      </c>
      <c r="H8" s="1">
        <v>-858626517</v>
      </c>
      <c r="I8" s="1" t="s">
        <v>217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217</v>
      </c>
      <c r="G9" s="1">
        <v>-125816090</v>
      </c>
      <c r="H9" s="1">
        <v>-876822257</v>
      </c>
      <c r="I9" s="1" t="s">
        <v>217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217</v>
      </c>
      <c r="G10" s="1">
        <v>-113830303</v>
      </c>
      <c r="H10" s="1">
        <v>-887849901</v>
      </c>
      <c r="I10" s="1" t="s">
        <v>217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217</v>
      </c>
      <c r="G11" s="1">
        <v>-124061634</v>
      </c>
      <c r="H11" s="1">
        <v>-884448876</v>
      </c>
      <c r="I11" s="1" t="s">
        <v>217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217</v>
      </c>
      <c r="G12" s="1">
        <v>-113560584</v>
      </c>
      <c r="H12" s="1">
        <v>-998009460</v>
      </c>
      <c r="I12" s="1" t="s">
        <v>217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217</v>
      </c>
      <c r="G13" s="1">
        <v>-195221146</v>
      </c>
      <c r="H13" s="1">
        <v>-1079670022</v>
      </c>
      <c r="I13" s="1" t="s">
        <v>217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217</v>
      </c>
      <c r="G14" s="1">
        <v>-128931984</v>
      </c>
      <c r="H14" s="1">
        <v>-1111305463</v>
      </c>
      <c r="I14" s="1" t="s">
        <v>217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217</v>
      </c>
      <c r="G15" s="1">
        <v>-108737756</v>
      </c>
      <c r="H15" s="1">
        <v>-1106566120</v>
      </c>
      <c r="I15" s="1" t="s">
        <v>217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6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6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6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6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6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6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6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6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6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6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27:30">
      <c r="AA44" s="7">
        <v>43701</v>
      </c>
      <c r="AB44">
        <v>-143754956</v>
      </c>
      <c r="AC44">
        <v>12820771</v>
      </c>
      <c r="AD44">
        <v>104377628</v>
      </c>
    </row>
    <row r="45" spans="27:30">
      <c r="AA45" t="s">
        <v>218</v>
      </c>
      <c r="AB45">
        <v>-6136625750</v>
      </c>
      <c r="AC45" t="e">
        <v>#VALUE!</v>
      </c>
      <c r="AD45">
        <v>-11093510675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zoomScale="85" zoomScaleNormal="85" workbookViewId="0">
      <pane ySplit="3" topLeftCell="A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217</v>
      </c>
      <c r="G4" s="1">
        <v>-104367371</v>
      </c>
      <c r="H4" s="1">
        <v>-525933411</v>
      </c>
      <c r="I4" s="1" t="s">
        <v>217</v>
      </c>
      <c r="J4" s="1">
        <v>105686000</v>
      </c>
      <c r="K4" s="1">
        <v>81715165</v>
      </c>
      <c r="L4" s="1" t="e">
        <f t="shared" ref="L4:L43" si="0">F4+G4</f>
        <v>#VALUE!</v>
      </c>
      <c r="M4" s="18" t="s">
        <v>306</v>
      </c>
      <c r="N4" s="4">
        <v>43657</v>
      </c>
      <c r="O4" s="5">
        <v>0.846527777777778</v>
      </c>
      <c r="P4" s="11">
        <v>1</v>
      </c>
      <c r="Q4" s="11">
        <v>0.097</v>
      </c>
      <c r="R4" s="11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216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217</v>
      </c>
      <c r="G5" s="1">
        <v>-205339090</v>
      </c>
      <c r="H5" s="1">
        <v>-626905130</v>
      </c>
      <c r="I5" s="1" t="s">
        <v>217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217</v>
      </c>
      <c r="G6" s="1">
        <v>-193635344</v>
      </c>
      <c r="H6" s="1">
        <v>-719568755</v>
      </c>
      <c r="I6" s="1" t="s">
        <v>217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217</v>
      </c>
      <c r="G7" s="1">
        <v>-108074943</v>
      </c>
      <c r="H7" s="1">
        <v>-827643698</v>
      </c>
      <c r="I7" s="1" t="s">
        <v>217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217</v>
      </c>
      <c r="G8" s="1">
        <v>-111908507</v>
      </c>
      <c r="H8" s="1">
        <v>-817742975</v>
      </c>
      <c r="I8" s="1" t="s">
        <v>217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217</v>
      </c>
      <c r="G9" s="1">
        <v>-119825172</v>
      </c>
      <c r="H9" s="1">
        <v>-835072299</v>
      </c>
      <c r="I9" s="1" t="s">
        <v>217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217</v>
      </c>
      <c r="G10" s="1">
        <v>-108411328</v>
      </c>
      <c r="H10" s="1">
        <v>-845576068</v>
      </c>
      <c r="I10" s="1" t="s">
        <v>217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217</v>
      </c>
      <c r="G11" s="1">
        <v>-118154256</v>
      </c>
      <c r="H11" s="1">
        <v>-842336987</v>
      </c>
      <c r="I11" s="1" t="s">
        <v>217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217</v>
      </c>
      <c r="G12" s="1">
        <v>-108153229</v>
      </c>
      <c r="H12" s="1">
        <v>-950490216</v>
      </c>
      <c r="I12" s="1" t="s">
        <v>217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217</v>
      </c>
      <c r="G13" s="1">
        <v>-185925403</v>
      </c>
      <c r="H13" s="1">
        <v>-1028262390</v>
      </c>
      <c r="I13" s="1" t="s">
        <v>217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217</v>
      </c>
      <c r="G14" s="1">
        <v>-122792698</v>
      </c>
      <c r="H14" s="1">
        <v>-1058391463</v>
      </c>
      <c r="I14" s="1" t="s">
        <v>217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217</v>
      </c>
      <c r="G15" s="1">
        <v>-103560047</v>
      </c>
      <c r="H15" s="1">
        <v>-1053876567</v>
      </c>
      <c r="I15" s="1" t="s">
        <v>217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6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6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6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6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6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6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6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6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6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6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27:30">
      <c r="AA44" s="7">
        <v>43701</v>
      </c>
      <c r="AB44">
        <v>-136909852</v>
      </c>
      <c r="AC44">
        <v>23638460</v>
      </c>
      <c r="AD44">
        <v>74842260</v>
      </c>
    </row>
    <row r="45" spans="27:30">
      <c r="AA45" t="s">
        <v>218</v>
      </c>
      <c r="AB45">
        <v>-5843984396</v>
      </c>
      <c r="AC45" t="e">
        <v>#VALUE!</v>
      </c>
      <c r="AD45">
        <v>-10623984960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4"/>
  <sheetViews>
    <sheetView workbookViewId="0">
      <pane ySplit="3" topLeftCell="A4" activePane="bottomLeft" state="frozen"/>
      <selection/>
      <selection pane="bottomLeft" activeCell="A3" sqref="A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248</v>
      </c>
    </row>
    <row r="2" ht="180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216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2057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1539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1193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682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154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-294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-772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-16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-192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-363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-689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-821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-1027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11">
        <v>0.999</v>
      </c>
      <c r="T65" s="11">
        <v>0.097</v>
      </c>
      <c r="U65" s="11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-174277</v>
      </c>
      <c r="H73" s="1">
        <v>-1211017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-1204611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6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02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6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6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6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6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6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4:17">
      <c r="N103" s="7">
        <v>43701</v>
      </c>
      <c r="O103">
        <v>-187838</v>
      </c>
      <c r="P103">
        <v>27966</v>
      </c>
      <c r="Q103">
        <v>104567</v>
      </c>
    </row>
    <row r="104" spans="14:17">
      <c r="N104" t="s">
        <v>218</v>
      </c>
      <c r="O104">
        <v>-7699492</v>
      </c>
      <c r="P104" t="e">
        <v>#VALUE!</v>
      </c>
      <c r="Q104">
        <v>-1110868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4"/>
  <sheetViews>
    <sheetView zoomScale="115" zoomScaleNormal="115" workbookViewId="0">
      <pane ySplit="3" topLeftCell="A5" activePane="bottomLeft" state="frozen"/>
      <selection/>
      <selection pane="bottomLeft" activeCell="A5" sqref="A5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248</v>
      </c>
    </row>
    <row r="2" ht="208" customHeight="1"/>
    <row r="3" ht="40.5" spans="1:24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249</v>
      </c>
      <c r="W3" t="s">
        <v>250</v>
      </c>
      <c r="X3" t="s">
        <v>251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1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216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2054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1550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1213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736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131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-289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-761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-157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-23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-212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-372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-690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-820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-1030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11">
        <v>0.999</v>
      </c>
      <c r="AA64" s="11">
        <v>0.097</v>
      </c>
      <c r="AB64" s="11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-174279</v>
      </c>
      <c r="H73" s="1">
        <v>-1211019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-1204613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6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02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6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6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6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6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6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21:24">
      <c r="U103" s="7">
        <v>43701</v>
      </c>
      <c r="V103">
        <v>-187838</v>
      </c>
      <c r="W103">
        <v>21183</v>
      </c>
      <c r="X103">
        <v>94688</v>
      </c>
    </row>
    <row r="104" spans="21:24">
      <c r="U104" t="s">
        <v>218</v>
      </c>
      <c r="V104">
        <v>-7699503</v>
      </c>
      <c r="W104" t="e">
        <v>#VALUE!</v>
      </c>
      <c r="X104">
        <v>-1238195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8"/>
  <sheetViews>
    <sheetView zoomScale="115" zoomScaleNormal="115" workbookViewId="0">
      <pane ySplit="3" topLeftCell="A4" activePane="bottomLeft" state="frozen"/>
      <selection/>
      <selection pane="bottomLeft" activeCell="A7" sqref="A7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248</v>
      </c>
    </row>
    <row r="2" ht="201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259</v>
      </c>
      <c r="Q4" s="11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216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217</v>
      </c>
      <c r="G15" s="1">
        <v>-327</v>
      </c>
      <c r="H15" s="1">
        <v>4702</v>
      </c>
      <c r="I15" s="1" t="s">
        <v>217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217</v>
      </c>
      <c r="G16" s="1">
        <v>-340</v>
      </c>
      <c r="H16" s="1">
        <v>3530</v>
      </c>
      <c r="I16" s="1" t="s">
        <v>217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217</v>
      </c>
      <c r="G17" s="1">
        <v>-630</v>
      </c>
      <c r="H17" s="1">
        <v>2659</v>
      </c>
      <c r="I17" s="1" t="s">
        <v>217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217</v>
      </c>
      <c r="G18" s="1">
        <v>-367</v>
      </c>
      <c r="H18" s="1">
        <v>1540</v>
      </c>
      <c r="I18" s="1" t="s">
        <v>217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217</v>
      </c>
      <c r="G19" s="1">
        <v>-475</v>
      </c>
      <c r="H19" s="1">
        <v>296</v>
      </c>
      <c r="I19" s="1" t="s">
        <v>217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217</v>
      </c>
      <c r="G20" s="1">
        <v>-366</v>
      </c>
      <c r="H20" s="1">
        <v>-731</v>
      </c>
      <c r="I20" s="1" t="s">
        <v>217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217</v>
      </c>
      <c r="G21" s="1">
        <v>-422</v>
      </c>
      <c r="H21" s="1">
        <v>-1936</v>
      </c>
      <c r="I21" s="1" t="s">
        <v>217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217</v>
      </c>
      <c r="G22" s="1">
        <v>-702</v>
      </c>
      <c r="H22" s="1">
        <v>-156</v>
      </c>
      <c r="I22" s="1" t="s">
        <v>217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217</v>
      </c>
      <c r="G38" s="1">
        <v>-544</v>
      </c>
      <c r="H38" s="1">
        <v>-16</v>
      </c>
      <c r="I38" s="1" t="s">
        <v>217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217</v>
      </c>
      <c r="G39" s="1">
        <v>-406</v>
      </c>
      <c r="H39" s="1">
        <v>-413</v>
      </c>
      <c r="I39" s="1" t="s">
        <v>217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217</v>
      </c>
      <c r="G40" s="1">
        <v>-351</v>
      </c>
      <c r="H40" s="1">
        <v>-780</v>
      </c>
      <c r="I40" s="1" t="s">
        <v>217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217</v>
      </c>
      <c r="G41" s="1">
        <v>-332</v>
      </c>
      <c r="H41" s="1">
        <v>-1141</v>
      </c>
      <c r="I41" s="1" t="s">
        <v>217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217</v>
      </c>
      <c r="G42" s="1">
        <v>-667</v>
      </c>
      <c r="H42" s="1">
        <v>-1516</v>
      </c>
      <c r="I42" s="1" t="s">
        <v>217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217</v>
      </c>
      <c r="G43" s="1">
        <v>-381</v>
      </c>
      <c r="H43" s="1">
        <v>-1927</v>
      </c>
      <c r="I43" s="1" t="s">
        <v>217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217</v>
      </c>
      <c r="G44" s="1">
        <v>-438</v>
      </c>
      <c r="H44" s="1">
        <v>-2343</v>
      </c>
      <c r="I44" s="1" t="s">
        <v>217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217</v>
      </c>
      <c r="G45" s="1">
        <v>-643</v>
      </c>
      <c r="H45" s="1">
        <v>-2680</v>
      </c>
      <c r="I45" s="1" t="s">
        <v>217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217</v>
      </c>
      <c r="G46" s="1">
        <v>-390</v>
      </c>
      <c r="H46" s="1">
        <v>-2838</v>
      </c>
      <c r="I46" s="1" t="s">
        <v>217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217</v>
      </c>
      <c r="G47" s="1">
        <v>-335</v>
      </c>
      <c r="H47" s="1">
        <v>-2767</v>
      </c>
      <c r="I47" s="1" t="s">
        <v>217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217</v>
      </c>
      <c r="G48" s="1">
        <v>-659</v>
      </c>
      <c r="H48" s="1">
        <v>-2740</v>
      </c>
      <c r="I48" s="1" t="s">
        <v>217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217</v>
      </c>
      <c r="G49" s="1">
        <v>-622</v>
      </c>
      <c r="H49" s="1">
        <v>-2706</v>
      </c>
      <c r="I49" s="1" t="s">
        <v>217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11">
        <v>0.99</v>
      </c>
      <c r="R49" s="11">
        <v>0.097</v>
      </c>
      <c r="S49" s="11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217</v>
      </c>
      <c r="G50" s="1">
        <v>-34768</v>
      </c>
      <c r="H50" s="1">
        <v>-37139</v>
      </c>
      <c r="I50" s="1" t="s">
        <v>217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217</v>
      </c>
      <c r="G51" s="1">
        <v>-36001</v>
      </c>
      <c r="H51" s="1">
        <v>-65669</v>
      </c>
      <c r="I51" s="1" t="s">
        <v>217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217</v>
      </c>
      <c r="G52" s="1">
        <v>-38548</v>
      </c>
      <c r="H52" s="1">
        <v>-103888</v>
      </c>
      <c r="I52" s="1" t="s">
        <v>217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217</v>
      </c>
      <c r="G53" s="1">
        <v>-34876</v>
      </c>
      <c r="H53" s="1">
        <v>-138450</v>
      </c>
      <c r="I53" s="1" t="s">
        <v>217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217</v>
      </c>
      <c r="G54" s="1">
        <v>-38011</v>
      </c>
      <c r="H54" s="1">
        <v>-176071</v>
      </c>
      <c r="I54" s="1" t="s">
        <v>217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217</v>
      </c>
      <c r="G55" s="1">
        <v>-34793</v>
      </c>
      <c r="H55" s="1">
        <v>-210864</v>
      </c>
      <c r="I55" s="1" t="s">
        <v>217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217</v>
      </c>
      <c r="G56" s="1">
        <v>-59812</v>
      </c>
      <c r="H56" s="1">
        <v>-235883</v>
      </c>
      <c r="I56" s="1" t="s">
        <v>217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217</v>
      </c>
      <c r="G57" s="1">
        <v>-39503</v>
      </c>
      <c r="H57" s="1">
        <v>-275088</v>
      </c>
      <c r="I57" s="1" t="s">
        <v>217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217</v>
      </c>
      <c r="G58" s="1">
        <v>-33316</v>
      </c>
      <c r="H58" s="1">
        <v>-273636</v>
      </c>
      <c r="I58" s="1" t="s">
        <v>217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6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6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86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6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6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6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6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6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6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6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6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28:31">
      <c r="AB87" s="7">
        <v>43701</v>
      </c>
      <c r="AC87">
        <v>-44044</v>
      </c>
      <c r="AD87">
        <v>8923</v>
      </c>
      <c r="AE87">
        <v>41760</v>
      </c>
    </row>
    <row r="88" spans="28:31">
      <c r="AB88" t="s">
        <v>218</v>
      </c>
      <c r="AC88">
        <v>-1748931</v>
      </c>
      <c r="AD88" t="e">
        <v>#VALUE!</v>
      </c>
      <c r="AE88">
        <v>366006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7"/>
  <sheetViews>
    <sheetView workbookViewId="0">
      <pane ySplit="3" topLeftCell="A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248</v>
      </c>
    </row>
    <row r="2" ht="197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259</v>
      </c>
      <c r="Q4" s="11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216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217</v>
      </c>
      <c r="G24" s="1">
        <v>-617</v>
      </c>
      <c r="H24" s="1">
        <v>7889</v>
      </c>
      <c r="I24" s="1" t="s">
        <v>217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217</v>
      </c>
      <c r="G25" s="1">
        <v>-714</v>
      </c>
      <c r="H25" s="1">
        <v>5974</v>
      </c>
      <c r="I25" s="1" t="s">
        <v>217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217</v>
      </c>
      <c r="G26" s="1">
        <v>-948</v>
      </c>
      <c r="H26" s="1">
        <v>4509</v>
      </c>
      <c r="I26" s="1" t="s">
        <v>217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217</v>
      </c>
      <c r="G27" s="1">
        <v>-632</v>
      </c>
      <c r="H27" s="1">
        <v>2616</v>
      </c>
      <c r="I27" s="1" t="s">
        <v>217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217</v>
      </c>
      <c r="G28" s="1">
        <v>-818</v>
      </c>
      <c r="H28" s="1">
        <v>450</v>
      </c>
      <c r="I28" s="1" t="s">
        <v>217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217</v>
      </c>
      <c r="G29" s="1">
        <v>-631</v>
      </c>
      <c r="H29" s="1">
        <v>-1135</v>
      </c>
      <c r="I29" s="1" t="s">
        <v>217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217</v>
      </c>
      <c r="G30" s="1">
        <v>-727</v>
      </c>
      <c r="H30" s="1">
        <v>-3086</v>
      </c>
      <c r="I30" s="1" t="s">
        <v>217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217</v>
      </c>
      <c r="G31" s="1">
        <v>-1210</v>
      </c>
      <c r="H31" s="1">
        <v>-590</v>
      </c>
      <c r="I31" s="1" t="s">
        <v>217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217</v>
      </c>
      <c r="G47" s="1">
        <v>-864</v>
      </c>
      <c r="H47" s="1">
        <v>18</v>
      </c>
      <c r="I47" s="1" t="s">
        <v>217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217</v>
      </c>
      <c r="G48" s="1">
        <v>-645</v>
      </c>
      <c r="H48" s="1">
        <v>-721</v>
      </c>
      <c r="I48" s="1" t="s">
        <v>217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217</v>
      </c>
      <c r="G49" s="1">
        <v>-558</v>
      </c>
      <c r="H49" s="1">
        <v>-1354</v>
      </c>
      <c r="I49" s="1" t="s">
        <v>217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217</v>
      </c>
      <c r="G50" s="1">
        <v>-527</v>
      </c>
      <c r="H50" s="1">
        <v>-1900</v>
      </c>
      <c r="I50" s="1" t="s">
        <v>217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217</v>
      </c>
      <c r="G51" s="1">
        <v>-1060</v>
      </c>
      <c r="H51" s="1">
        <v>-2513</v>
      </c>
      <c r="I51" s="1" t="s">
        <v>217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217</v>
      </c>
      <c r="G52" s="1">
        <v>-605</v>
      </c>
      <c r="H52" s="1">
        <v>-3157</v>
      </c>
      <c r="I52" s="1" t="s">
        <v>217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217</v>
      </c>
      <c r="G53" s="1">
        <v>-697</v>
      </c>
      <c r="H53" s="1">
        <v>-3734</v>
      </c>
      <c r="I53" s="1" t="s">
        <v>217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217</v>
      </c>
      <c r="G54" s="1">
        <v>-1023</v>
      </c>
      <c r="H54" s="1">
        <v>-4260</v>
      </c>
      <c r="I54" s="1" t="s">
        <v>217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217</v>
      </c>
      <c r="G55" s="1">
        <v>-620</v>
      </c>
      <c r="H55" s="1">
        <v>-4511</v>
      </c>
      <c r="I55" s="1" t="s">
        <v>217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217</v>
      </c>
      <c r="G56" s="1">
        <v>-533</v>
      </c>
      <c r="H56" s="1">
        <v>-4287</v>
      </c>
      <c r="I56" s="1" t="s">
        <v>217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217</v>
      </c>
      <c r="G57" s="1">
        <v>-1048</v>
      </c>
      <c r="H57" s="1">
        <v>-4356</v>
      </c>
      <c r="I57" s="1" t="s">
        <v>217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217</v>
      </c>
      <c r="G58" s="1">
        <v>-988</v>
      </c>
      <c r="H58" s="1">
        <v>-4302</v>
      </c>
      <c r="I58" s="1" t="s">
        <v>217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11">
        <v>0.99</v>
      </c>
      <c r="R58" s="11">
        <v>0.097</v>
      </c>
      <c r="S58" s="11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217</v>
      </c>
      <c r="G59" s="1">
        <v>-55219</v>
      </c>
      <c r="H59" s="1">
        <v>-58876</v>
      </c>
      <c r="I59" s="1" t="s">
        <v>217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217</v>
      </c>
      <c r="G60" s="1">
        <v>-57178</v>
      </c>
      <c r="H60" s="1">
        <v>-104301</v>
      </c>
      <c r="I60" s="1" t="s">
        <v>217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217</v>
      </c>
      <c r="G61" s="1">
        <v>-61224</v>
      </c>
      <c r="H61" s="1">
        <v>-165002</v>
      </c>
      <c r="I61" s="1" t="s">
        <v>217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217</v>
      </c>
      <c r="G62" s="1">
        <v>-55391</v>
      </c>
      <c r="H62" s="1">
        <v>-219893</v>
      </c>
      <c r="I62" s="1" t="s">
        <v>217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217</v>
      </c>
      <c r="G63" s="1">
        <v>-60370</v>
      </c>
      <c r="H63" s="1">
        <v>-279643</v>
      </c>
      <c r="I63" s="1" t="s">
        <v>217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217</v>
      </c>
      <c r="G64" s="1">
        <v>-55260</v>
      </c>
      <c r="H64" s="1">
        <v>-334903</v>
      </c>
      <c r="I64" s="1" t="s">
        <v>217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217</v>
      </c>
      <c r="G65" s="1">
        <v>-94997</v>
      </c>
      <c r="H65" s="1">
        <v>-374640</v>
      </c>
      <c r="I65" s="1" t="s">
        <v>217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217</v>
      </c>
      <c r="G66" s="1">
        <v>-62740</v>
      </c>
      <c r="H66" s="1">
        <v>-436907</v>
      </c>
      <c r="I66" s="1" t="s">
        <v>217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217</v>
      </c>
      <c r="G67" s="1">
        <v>-52913</v>
      </c>
      <c r="H67" s="1">
        <v>-434601</v>
      </c>
      <c r="I67" s="1" t="s">
        <v>217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6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6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9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6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6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6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6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6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6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6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6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28:31">
      <c r="AB96" s="7">
        <v>43701</v>
      </c>
      <c r="AC96">
        <v>-67658</v>
      </c>
      <c r="AD96">
        <v>6199</v>
      </c>
      <c r="AE96">
        <v>52275</v>
      </c>
    </row>
    <row r="97" spans="28:31">
      <c r="AB97" t="s">
        <v>218</v>
      </c>
      <c r="AC97">
        <v>-2774700</v>
      </c>
      <c r="AD97" t="e">
        <v>#VALUE!</v>
      </c>
      <c r="AE97">
        <v>60041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zoomScale="85" zoomScaleNormal="85" workbookViewId="0">
      <pane ySplit="3" topLeftCell="A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248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t="s">
        <v>133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217</v>
      </c>
      <c r="G4" s="1">
        <v>-161226885</v>
      </c>
      <c r="H4" s="1">
        <v>-161226885</v>
      </c>
      <c r="I4" s="1" t="s">
        <v>217</v>
      </c>
      <c r="L4" s="1" t="e">
        <f t="shared" ref="L4:L22" si="0">F4+G4</f>
        <v>#VALUE!</v>
      </c>
      <c r="M4" s="15" t="s">
        <v>307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217</v>
      </c>
      <c r="G5" s="1">
        <v>-196036310</v>
      </c>
      <c r="H5" s="1">
        <v>-318654625</v>
      </c>
      <c r="I5" s="1" t="s">
        <v>217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-528558993</v>
      </c>
      <c r="I6" s="1" t="s">
        <v>217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217</v>
      </c>
      <c r="G7" s="1">
        <v>-189907966</v>
      </c>
      <c r="H7" s="1">
        <v>-718466959</v>
      </c>
      <c r="I7" s="1" t="s">
        <v>217</v>
      </c>
      <c r="L7" s="1" t="e">
        <f t="shared" si="0"/>
        <v>#VALUE!</v>
      </c>
      <c r="M7" s="15"/>
      <c r="R7" s="17" t="s">
        <v>308</v>
      </c>
      <c r="S7" s="15" t="s">
        <v>309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-925444292</v>
      </c>
      <c r="I8" s="1" t="s">
        <v>217</v>
      </c>
      <c r="L8" s="1" t="e">
        <f t="shared" si="0"/>
        <v>#VALUE!</v>
      </c>
      <c r="M8" s="15"/>
      <c r="R8" s="17" t="s">
        <v>310</v>
      </c>
      <c r="S8" s="15" t="s">
        <v>311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217</v>
      </c>
      <c r="G9" s="1">
        <v>-189457982</v>
      </c>
      <c r="H9" s="1">
        <v>-1114902274</v>
      </c>
      <c r="I9" s="1" t="s">
        <v>217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312</v>
      </c>
      <c r="S9" s="15" t="s">
        <v>313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-1251140085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314</v>
      </c>
      <c r="S10" s="15" t="s">
        <v>315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-1466242832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316</v>
      </c>
      <c r="R11" s="17" t="s">
        <v>317</v>
      </c>
      <c r="S11" s="15" t="s">
        <v>318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-1486427799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319</v>
      </c>
      <c r="R12" s="17" t="s">
        <v>320</v>
      </c>
      <c r="S12" s="15" t="s">
        <v>321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322</v>
      </c>
      <c r="R13" s="17" t="s">
        <v>323</v>
      </c>
      <c r="S13" s="15" t="s">
        <v>324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40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6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6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6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6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6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27:30">
      <c r="AA41" s="7">
        <v>43701</v>
      </c>
      <c r="AB41">
        <v>-248306017</v>
      </c>
      <c r="AC41">
        <v>40823862</v>
      </c>
      <c r="AD41">
        <v>110660069</v>
      </c>
    </row>
    <row r="42" spans="27:30">
      <c r="AA42" t="s">
        <v>218</v>
      </c>
      <c r="AB42">
        <v>-9233381461</v>
      </c>
      <c r="AC42" t="e">
        <v>#VALUE!</v>
      </c>
      <c r="AD42">
        <v>-8902388227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zoomScale="70" zoomScaleNormal="70" workbookViewId="0">
      <pane ySplit="3" topLeftCell="A4" activePane="bottomLeft" state="frozen"/>
      <selection/>
      <selection pane="bottomLeft" activeCell="A40" sqref="A4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248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134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249</v>
      </c>
      <c r="AD3" t="s">
        <v>251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217</v>
      </c>
      <c r="G4" s="1">
        <v>0</v>
      </c>
      <c r="H4" s="1">
        <v>0</v>
      </c>
      <c r="I4" s="1" t="s">
        <v>217</v>
      </c>
      <c r="L4" s="1" t="e">
        <f t="shared" ref="L4:L40" si="0">F4+G4</f>
        <v>#VALUE!</v>
      </c>
      <c r="M4" s="15" t="s">
        <v>325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217</v>
      </c>
      <c r="G5" s="1">
        <v>-172234335</v>
      </c>
      <c r="H5" s="1">
        <v>-172234335</v>
      </c>
      <c r="I5" s="1" t="s">
        <v>217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-382138703</v>
      </c>
      <c r="I6" s="1" t="s">
        <v>217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217</v>
      </c>
      <c r="G7" s="1">
        <v>-189910108</v>
      </c>
      <c r="H7" s="1">
        <v>-572048811</v>
      </c>
      <c r="I7" s="1" t="s">
        <v>217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-779026144</v>
      </c>
      <c r="I8" s="1" t="s">
        <v>217</v>
      </c>
      <c r="L8" s="1" t="e">
        <f t="shared" si="0"/>
        <v>#VALUE!</v>
      </c>
      <c r="M8" s="15"/>
      <c r="S8" s="17" t="s">
        <v>308</v>
      </c>
      <c r="T8" s="15" t="s">
        <v>309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217</v>
      </c>
      <c r="G9" s="1">
        <v>-189457982</v>
      </c>
      <c r="H9" s="1">
        <v>-968484126</v>
      </c>
      <c r="I9" s="1" t="s">
        <v>217</v>
      </c>
      <c r="L9" s="1" t="e">
        <f t="shared" si="0"/>
        <v>#VALUE!</v>
      </c>
      <c r="M9" s="15"/>
      <c r="S9" s="17" t="s">
        <v>310</v>
      </c>
      <c r="T9" s="15" t="s">
        <v>326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-1104721937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312</v>
      </c>
      <c r="T10" s="15" t="s">
        <v>327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-1319824684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328</v>
      </c>
      <c r="S11" s="17" t="s">
        <v>314</v>
      </c>
      <c r="T11" s="15" t="s">
        <v>329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-1501236536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330</v>
      </c>
      <c r="S12" s="17" t="s">
        <v>317</v>
      </c>
      <c r="T12" s="15" t="s">
        <v>331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332</v>
      </c>
      <c r="S13" s="17" t="s">
        <v>320</v>
      </c>
      <c r="T13" s="15" t="s">
        <v>333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323</v>
      </c>
      <c r="T14" s="15" t="s">
        <v>334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6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6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6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6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6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27:30">
      <c r="AA41" s="7">
        <v>43701</v>
      </c>
      <c r="AB41">
        <v>3962170</v>
      </c>
      <c r="AC41">
        <v>-248306017</v>
      </c>
      <c r="AD41">
        <v>102138695</v>
      </c>
    </row>
    <row r="42" spans="27:30">
      <c r="AA42" t="s">
        <v>218</v>
      </c>
      <c r="AB42" t="e">
        <v>#VALUE!</v>
      </c>
      <c r="AC42">
        <v>-9254060457</v>
      </c>
      <c r="AD42">
        <v>-7467044001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85" zoomScaleNormal="85" workbookViewId="0">
      <pane ySplit="3" topLeftCell="A4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15" si="0">F4+G4</f>
        <v>-117838836</v>
      </c>
      <c r="N4" s="4">
        <v>43689</v>
      </c>
      <c r="O4" s="5">
        <v>0.596527777777778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6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6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6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6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6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6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6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6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6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6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27:30">
      <c r="AA16" s="7">
        <v>43701</v>
      </c>
      <c r="AB16">
        <v>-143754956</v>
      </c>
      <c r="AC16">
        <v>-3286274</v>
      </c>
      <c r="AD16">
        <v>477736540</v>
      </c>
    </row>
    <row r="17" spans="27:30">
      <c r="AA17" t="s">
        <v>218</v>
      </c>
      <c r="AB17">
        <v>-1939835221</v>
      </c>
      <c r="AC17">
        <v>400543704</v>
      </c>
      <c r="AD17">
        <v>-210195960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85" zoomScaleNormal="85" workbookViewId="0">
      <pane ySplit="3" topLeftCell="A4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15" si="0">F4+G4</f>
        <v>-111817988</v>
      </c>
      <c r="N4" s="4">
        <v>43689</v>
      </c>
      <c r="O4" s="5">
        <v>0.601388888888889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6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6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6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6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6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6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6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6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6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6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27:30">
      <c r="AA16" s="7">
        <v>43701</v>
      </c>
      <c r="AB16">
        <v>-136909852</v>
      </c>
      <c r="AC16">
        <v>25201239</v>
      </c>
      <c r="AD16">
        <v>575033304</v>
      </c>
    </row>
    <row r="17" spans="27:30">
      <c r="AA17" t="s">
        <v>218</v>
      </c>
      <c r="AB17">
        <v>-1847057331</v>
      </c>
      <c r="AC17">
        <v>-17675304</v>
      </c>
      <c r="AD17">
        <v>1054517500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130" zoomScaleNormal="130" workbookViewId="0">
      <pane ySplit="3" topLeftCell="A4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5" si="0">F4+G4</f>
        <v>-41001983</v>
      </c>
      <c r="N4" s="4">
        <v>43689</v>
      </c>
      <c r="O4" s="5">
        <v>0.610416666666667</v>
      </c>
      <c r="P4" s="11">
        <v>0.37</v>
      </c>
      <c r="Q4" s="11">
        <v>0.097</v>
      </c>
      <c r="R4" s="11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216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6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6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6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6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6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6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6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6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6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6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27:30">
      <c r="AA16" s="7">
        <v>43701</v>
      </c>
      <c r="AB16">
        <v>-50656645</v>
      </c>
      <c r="AC16">
        <v>-1099559</v>
      </c>
      <c r="AD16">
        <v>19338365</v>
      </c>
    </row>
    <row r="17" spans="27:30">
      <c r="AA17" t="s">
        <v>218</v>
      </c>
      <c r="AB17">
        <v>-683040536</v>
      </c>
      <c r="AC17">
        <v>-38275681</v>
      </c>
      <c r="AD17">
        <v>197200493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85" zoomScaleNormal="85" workbookViewId="0">
      <pane ySplit="3" topLeftCell="A4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14" si="0">F4+G4</f>
        <v>-100842703</v>
      </c>
      <c r="N4" s="4">
        <v>43690</v>
      </c>
      <c r="O4" s="5">
        <v>0.802777777777778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43692</v>
      </c>
      <c r="B5" s="5">
        <v>0.627083333333333</v>
      </c>
      <c r="C5" s="6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6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6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6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6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6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6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6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6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6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27:30">
      <c r="AA15" s="7">
        <v>43701</v>
      </c>
      <c r="AB15">
        <v>-143754956</v>
      </c>
      <c r="AC15">
        <v>4975512</v>
      </c>
      <c r="AD15">
        <v>436312051</v>
      </c>
    </row>
    <row r="16" spans="27:30">
      <c r="AA16" t="s">
        <v>218</v>
      </c>
      <c r="AB16">
        <v>-1790156729</v>
      </c>
      <c r="AC16">
        <v>-160066316</v>
      </c>
      <c r="AD16">
        <v>-237408638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zoomScale="115" zoomScaleNormal="115" workbookViewId="0">
      <pane ySplit="3" topLeftCell="A4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4" t="s">
        <v>336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0.532638888888889</v>
      </c>
      <c r="C4" s="6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11" si="0">F4+G4</f>
        <v>-34067067</v>
      </c>
      <c r="N4" s="4">
        <v>43693</v>
      </c>
      <c r="O4" s="5">
        <v>0.602777777777778</v>
      </c>
      <c r="P4" s="11">
        <v>1</v>
      </c>
      <c r="Q4" s="11">
        <v>0.097</v>
      </c>
      <c r="R4" s="11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216</v>
      </c>
    </row>
    <row r="5" spans="1:30">
      <c r="A5" s="4">
        <v>43695</v>
      </c>
      <c r="B5" s="5">
        <v>0.709722222222222</v>
      </c>
      <c r="C5" s="6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6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6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6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6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6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6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27:30">
      <c r="AA12" s="7">
        <v>43701</v>
      </c>
      <c r="AB12">
        <v>-52969238</v>
      </c>
      <c r="AC12">
        <v>5586088</v>
      </c>
      <c r="AD12">
        <v>29006602</v>
      </c>
    </row>
    <row r="13" spans="27:30">
      <c r="AA13" t="s">
        <v>218</v>
      </c>
      <c r="AB13">
        <v>-471237673</v>
      </c>
      <c r="AC13">
        <v>111787096</v>
      </c>
      <c r="AD13">
        <v>-127465625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248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0.533333333333333</v>
      </c>
      <c r="C4" s="6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11" si="0">F4+G4</f>
        <v>-40476894</v>
      </c>
      <c r="M4" t="s">
        <v>336</v>
      </c>
      <c r="N4" s="4">
        <v>43693</v>
      </c>
      <c r="O4" s="5">
        <v>0.60625</v>
      </c>
      <c r="P4" s="11">
        <v>1</v>
      </c>
      <c r="Q4" s="11">
        <v>0.097</v>
      </c>
      <c r="R4" s="11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216</v>
      </c>
    </row>
    <row r="5" spans="1:30">
      <c r="A5" s="4">
        <v>43695</v>
      </c>
      <c r="B5" s="5">
        <v>0.710416666666667</v>
      </c>
      <c r="C5" s="6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6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6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6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6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6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6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27:30">
      <c r="AA12" s="7">
        <v>43701</v>
      </c>
      <c r="AB12">
        <v>-63052942</v>
      </c>
      <c r="AC12">
        <v>7611422</v>
      </c>
      <c r="AD12">
        <v>20072051</v>
      </c>
    </row>
    <row r="13" spans="27:30">
      <c r="AA13" t="s">
        <v>218</v>
      </c>
      <c r="AB13">
        <v>-560871253</v>
      </c>
      <c r="AC13">
        <v>101578077</v>
      </c>
      <c r="AD13">
        <v>-229608551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0.534027777777778</v>
      </c>
      <c r="C4" s="6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11" si="0">F4+G4</f>
        <v>-35607392</v>
      </c>
      <c r="N4" s="4">
        <v>43693</v>
      </c>
      <c r="O4" s="5">
        <v>0.607638888888889</v>
      </c>
      <c r="P4" s="11">
        <v>1</v>
      </c>
      <c r="Q4" s="11">
        <v>0.097</v>
      </c>
      <c r="R4" s="11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216</v>
      </c>
    </row>
    <row r="5" spans="1:30">
      <c r="A5" s="4">
        <v>43695</v>
      </c>
      <c r="B5" s="5">
        <v>0.711111111111111</v>
      </c>
      <c r="C5" s="6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6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6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6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6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6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6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27:30">
      <c r="AA12" s="7">
        <v>43701</v>
      </c>
      <c r="AB12">
        <v>-55618413</v>
      </c>
      <c r="AC12">
        <v>-590902</v>
      </c>
      <c r="AD12">
        <v>26898937</v>
      </c>
    </row>
    <row r="13" spans="27:30">
      <c r="AA13" t="s">
        <v>218</v>
      </c>
      <c r="AB13">
        <v>-494642409</v>
      </c>
      <c r="AC13">
        <v>121505739</v>
      </c>
      <c r="AD13">
        <v>-130498323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A6" sqref="A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0.624305555555556</v>
      </c>
      <c r="C4" s="6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>F4+G4</f>
        <v>-87771978</v>
      </c>
      <c r="M4" s="10"/>
      <c r="N4" s="4">
        <v>43699</v>
      </c>
      <c r="O4" s="5">
        <v>0.725694444444444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0.946527777777778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>F5+G5</f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3:30"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3:30">
      <c r="M7" s="10"/>
      <c r="AA7" t="s">
        <v>218</v>
      </c>
      <c r="AB7">
        <v>-224681830</v>
      </c>
      <c r="AC7">
        <v>-224681830</v>
      </c>
      <c r="AD7">
        <v>-312453808</v>
      </c>
    </row>
    <row r="8" spans="13:13">
      <c r="M8" s="13" t="s">
        <v>338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AA6" sqref="AA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0.635416666666667</v>
      </c>
      <c r="C4" s="6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>F4+G4</f>
        <v>-85138390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>F5+G5</f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3:30"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3:30">
      <c r="M7" s="10"/>
      <c r="AA7" t="s">
        <v>218</v>
      </c>
      <c r="AB7">
        <v>-222048242</v>
      </c>
      <c r="AC7">
        <v>-222048242</v>
      </c>
      <c r="AD7">
        <v>-307186632</v>
      </c>
    </row>
    <row r="8" spans="13:13">
      <c r="M8" s="13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zoomScale="85" zoomScaleNormal="85" workbookViewId="0">
      <selection activeCell="A6" sqref="A6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340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0.645833333333333</v>
      </c>
      <c r="C4" s="6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>F4+G4</f>
        <v>-84424031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>F5+G5</f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3:30"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3:30">
      <c r="M7" s="10"/>
      <c r="AA7" t="s">
        <v>218</v>
      </c>
      <c r="AB7">
        <v>-221333883</v>
      </c>
      <c r="AC7">
        <v>-221333883</v>
      </c>
      <c r="AD7">
        <v>-305757914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zoomScale="85" zoomScaleNormal="85" workbookViewId="0">
      <selection activeCell="A6" sqref="A6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>F4+G4</f>
        <v>-83701110</v>
      </c>
      <c r="M4" s="10"/>
      <c r="N4" s="4">
        <v>43699</v>
      </c>
      <c r="O4" s="5">
        <v>0.764583333333333</v>
      </c>
      <c r="P4" s="11">
        <v>1</v>
      </c>
      <c r="Q4" s="11">
        <v>0.097</v>
      </c>
      <c r="R4" s="11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0.947916666666667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>F5+G5</f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3:30"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3:30">
      <c r="M7" s="10"/>
      <c r="AA7" t="s">
        <v>218</v>
      </c>
      <c r="AB7">
        <v>-220610962</v>
      </c>
      <c r="AC7">
        <v>-220610962</v>
      </c>
      <c r="AD7">
        <v>-304312072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tabSelected="1" zoomScale="85" zoomScaleNormal="85" workbookViewId="0">
      <selection activeCell="A1" sqref="A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>F4+G4</f>
        <v>-82156186</v>
      </c>
      <c r="M4" s="10"/>
      <c r="N4" s="4">
        <v>43699</v>
      </c>
      <c r="O4" s="5">
        <v>0.771527777777778</v>
      </c>
      <c r="P4" s="11">
        <v>1</v>
      </c>
      <c r="Q4" s="11">
        <v>0.097</v>
      </c>
      <c r="R4" s="11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0.948611111111111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>F5+G5</f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3:30"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3:30">
      <c r="M7" s="10"/>
      <c r="AA7" t="s">
        <v>218</v>
      </c>
      <c r="AB7">
        <v>-219066038</v>
      </c>
      <c r="AC7">
        <v>-219066038</v>
      </c>
      <c r="AD7">
        <v>-301222224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外伶仃岛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2019-08-24T18:40:08Z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