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785" windowHeight="14100" tabRatio="808" firstSheet="87" activeTab="100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Lambertisland" sheetId="40" r:id="rId69"/>
    <sheet name="ISLASANTAY" sheetId="44" r:id="rId70"/>
    <sheet name="甘尼森岛" sheetId="47" r:id="rId71"/>
    <sheet name="斯壮结" sheetId="48" r:id="rId72"/>
    <sheet name="Kugluktuk" sheetId="53" r:id="rId73"/>
    <sheet name="Moosonee" sheetId="54" r:id="rId74"/>
    <sheet name="螺洲岛" sheetId="55" r:id="rId75"/>
    <sheet name="果州群岛" sheetId="56" r:id="rId76"/>
    <sheet name="庙湾岛" sheetId="58" r:id="rId77"/>
    <sheet name="向岛" sheetId="62" r:id="rId78"/>
    <sheet name="岛田岛" sheetId="63" r:id="rId79"/>
    <sheet name="小槌岛" sheetId="64" r:id="rId80"/>
    <sheet name="高岛" sheetId="66" r:id="rId81"/>
    <sheet name="平郡岛" sheetId="67" r:id="rId82"/>
    <sheet name="狗骨岛" sheetId="69" r:id="rId83"/>
    <sheet name="普拉兰岛" sheetId="70" r:id="rId84"/>
    <sheet name="法伊拉卡岛" sheetId="71" r:id="rId85"/>
    <sheet name="Nakhiloo岛" sheetId="72" r:id="rId86"/>
    <sheet name="巴赫达尔机场" sheetId="73" r:id="rId87"/>
    <sheet name="Ukerewe" sheetId="82" r:id="rId88"/>
    <sheet name="鲁邦多岛" sheetId="84" r:id="rId89"/>
    <sheet name="丹戎乌班市" sheetId="86" r:id="rId90"/>
    <sheet name="霍马利格岛" sheetId="91" r:id="rId91"/>
    <sheet name="中路镇" sheetId="92" r:id="rId92"/>
    <sheet name="卡尔尼科巴机场" sheetId="93" r:id="rId93"/>
    <sheet name="锡纳邦机场" sheetId="94" r:id="rId94"/>
    <sheet name="五结乡" sheetId="95" r:id="rId95"/>
    <sheet name="阿勒格尼县机场" sheetId="96" r:id="rId96"/>
    <sheet name="伊维桑" sheetId="97" r:id="rId97"/>
    <sheet name="菲利宾BCCM" sheetId="98" r:id="rId98"/>
    <sheet name="池田町" sheetId="99" r:id="rId99"/>
    <sheet name="切列波维茨机场" sheetId="100" r:id="rId100"/>
    <sheet name="麦迪逊市" sheetId="101" r:id="rId101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 concurrentCalc="0"/>
  <pivotCaches>
    <pivotCache cacheId="0" r:id="rId107"/>
    <pivotCache cacheId="1" r:id="rId108"/>
    <pivotCache cacheId="2" r:id="rId109"/>
    <pivotCache cacheId="3" r:id="rId110"/>
    <pivotCache cacheId="4" r:id="rId111"/>
    <pivotCache cacheId="5" r:id="rId112"/>
    <pivotCache cacheId="6" r:id="rId113"/>
    <pivotCache cacheId="7" r:id="rId114"/>
    <pivotCache cacheId="8" r:id="rId115"/>
    <pivotCache cacheId="9" r:id="rId116"/>
    <pivotCache cacheId="10" r:id="rId117"/>
    <pivotCache cacheId="11" r:id="rId118"/>
    <pivotCache cacheId="12" r:id="rId119"/>
    <pivotCache cacheId="13" r:id="rId120"/>
    <pivotCache cacheId="14" r:id="rId121"/>
    <pivotCache cacheId="15" r:id="rId122"/>
    <pivotCache cacheId="16" r:id="rId123"/>
    <pivotCache cacheId="17" r:id="rId124"/>
    <pivotCache cacheId="18" r:id="rId125"/>
    <pivotCache cacheId="19" r:id="rId126"/>
    <pivotCache cacheId="20" r:id="rId127"/>
    <pivotCache cacheId="21" r:id="rId128"/>
    <pivotCache cacheId="22" r:id="rId129"/>
    <pivotCache cacheId="23" r:id="rId130"/>
    <pivotCache cacheId="24" r:id="rId131"/>
    <pivotCache cacheId="25" r:id="rId132"/>
    <pivotCache cacheId="26" r:id="rId133"/>
    <pivotCache cacheId="27" r:id="rId134"/>
    <pivotCache cacheId="28" r:id="rId135"/>
    <pivotCache cacheId="29" r:id="rId136"/>
    <pivotCache cacheId="30" r:id="rId137"/>
    <pivotCache cacheId="31" r:id="rId138"/>
    <pivotCache cacheId="32" r:id="rId139"/>
    <pivotCache cacheId="33" r:id="rId140"/>
    <pivotCache cacheId="34" r:id="rId141"/>
    <pivotCache cacheId="35" r:id="rId142"/>
    <pivotCache cacheId="36" r:id="rId143"/>
    <pivotCache cacheId="37" r:id="rId144"/>
    <pivotCache cacheId="38" r:id="rId145"/>
    <pivotCache cacheId="39" r:id="rId146"/>
    <pivotCache cacheId="40" r:id="rId147"/>
    <pivotCache cacheId="41" r:id="rId148"/>
    <pivotCache cacheId="42" r:id="rId149"/>
    <pivotCache cacheId="43" r:id="rId150"/>
    <pivotCache cacheId="44" r:id="rId151"/>
    <pivotCache cacheId="45" r:id="rId152"/>
    <pivotCache cacheId="46" r:id="rId153"/>
    <pivotCache cacheId="47" r:id="rId154"/>
    <pivotCache cacheId="48" r:id="rId155"/>
    <pivotCache cacheId="49" r:id="rId156"/>
    <pivotCache cacheId="50" r:id="rId157"/>
    <pivotCache cacheId="51" r:id="rId158"/>
    <pivotCache cacheId="52" r:id="rId159"/>
    <pivotCache cacheId="53" r:id="rId160"/>
    <pivotCache cacheId="54" r:id="rId161"/>
    <pivotCache cacheId="55" r:id="rId162"/>
    <pivotCache cacheId="56" r:id="rId163"/>
    <pivotCache cacheId="57" r:id="rId164"/>
    <pivotCache cacheId="58" r:id="rId165"/>
    <pivotCache cacheId="59" r:id="rId166"/>
    <pivotCache cacheId="60" r:id="rId167"/>
    <pivotCache cacheId="61" r:id="rId168"/>
    <pivotCache cacheId="62" r:id="rId169"/>
    <pivotCache cacheId="63" r:id="rId170"/>
    <pivotCache cacheId="64" r:id="rId171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<sst xmlns="http://schemas.openxmlformats.org/spreadsheetml/2006/main" count="6775" uniqueCount="459">
  <si>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</si>
  <si>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</si>
  <si>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</si>
  <si>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</si>
  <si>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</si>
  <si>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</si>
  <si>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</si>
  <si>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</si>
  <si>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</si>
  <si>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</si>
  <si>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</si>
  <si>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</si>
  <si>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</si>
  <si>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</si>
  <si>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</si>
  <si>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</si>
  <si>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</si>
  <si>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</si>
  <si>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</si>
  <si>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</si>
  <si>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</si>
  <si>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</si>
  <si>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</si>
  <si>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</si>
  <si>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</si>
  <si>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</si>
  <si>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</si>
  <si>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</si>
  <si>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</si>
  <si>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</si>
  <si>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</si>
  <si>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</si>
  <si>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</si>
  <si>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</si>
  <si>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</si>
  <si>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</si>
  <si>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</si>
  <si>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</si>
  <si>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</si>
  <si>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</si>
  <si>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</si>
  <si>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</si>
  <si>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</si>
  <si>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</si>
  <si>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</si>
  <si>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</si>
  <si>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</si>
  <si>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</si>
  <si>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</si>
  <si>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</si>
  <si>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</si>
  <si>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</si>
  <si>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</si>
  <si>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</si>
  <si>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</si>
  <si>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</si>
  <si>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</si>
  <si>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</si>
  <si>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</si>
  <si>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</si>
  <si>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</si>
  <si>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</si>
  <si>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</si>
  <si>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</si>
  <si>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</si>
  <si>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</si>
  <si>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</si>
  <si>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</si>
  <si>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</si>
  <si>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</si>
  <si>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</si>
  <si>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</si>
  <si>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</si>
  <si>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</si>
  <si>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</si>
  <si>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</si>
  <si>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</si>
  <si>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</si>
  <si>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</si>
  <si>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</si>
  <si>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</si>
  <si>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</si>
  <si>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</si>
  <si>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</si>
  <si>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</si>
  <si>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</si>
  <si>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</si>
  <si>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</si>
  <si>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</si>
  <si>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</si>
  <si>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</si>
  <si>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</si>
  <si>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</si>
  <si>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</si>
  <si>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</si>
  <si>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</si>
  <si>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</si>
  <si>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</si>
  <si>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</si>
  <si>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</si>
  <si>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</si>
  <si>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</si>
  <si>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</si>
  <si>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</si>
  <si>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</si>
  <si>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</si>
  <si>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</si>
  <si>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</si>
  <si>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</si>
  <si>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</si>
  <si>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</si>
  <si>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</si>
  <si>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</si>
  <si>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</si>
  <si>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</si>
  <si>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</si>
  <si>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</si>
  <si>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</si>
  <si>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</si>
  <si>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</si>
  <si>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</si>
  <si>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</si>
  <si>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</si>
  <si>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</si>
  <si>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</si>
  <si>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</si>
  <si>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</si>
  <si>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</si>
  <si>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</si>
  <si>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</si>
  <si>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</si>
  <si>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</si>
  <si>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</si>
  <si>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</si>
  <si>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</si>
  <si>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</si>
  <si>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</si>
  <si>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</si>
  <si>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</si>
  <si>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</si>
  <si>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</si>
  <si>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</si>
  <si>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</si>
  <si>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</si>
  <si>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</si>
  <si>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</si>
  <si>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</si>
  <si>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</si>
  <si>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</si>
  <si>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</si>
  <si>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</si>
  <si>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</si>
  <si>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</si>
  <si>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</si>
  <si>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</si>
  <si>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</si>
  <si>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</si>
  <si>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</si>
  <si>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</si>
  <si>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</si>
  <si>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</si>
  <si>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</si>
  <si>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</si>
  <si>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</si>
  <si>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</si>
  <si>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</si>
  <si>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</si>
  <si>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</si>
  <si>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</si>
  <si>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</si>
  <si>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</si>
  <si>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</si>
  <si>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</si>
  <si>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</si>
  <si>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</si>
  <si>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</si>
  <si>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</si>
  <si>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</si>
  <si>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</si>
  <si>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</si>
  <si>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</si>
  <si>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</si>
  <si>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</si>
  <si>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</si>
  <si>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</si>
  <si>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</si>
  <si>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</si>
  <si>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</si>
  <si>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</si>
  <si>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</si>
  <si>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</si>
  <si>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</si>
  <si>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</si>
  <si>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</si>
  <si>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</si>
  <si>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</si>
  <si>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</si>
  <si>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</si>
  <si>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</si>
  <si>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</si>
  <si>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</si>
  <si>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</si>
  <si>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</si>
  <si>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</si>
  <si>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</si>
  <si>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</si>
  <si>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</si>
  <si>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</si>
  <si>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</si>
  <si>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</si>
  <si>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</si>
  <si>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</si>
  <si>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</si>
  <si>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</si>
  <si>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</si>
  <si>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</si>
  <si>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</si>
  <si>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</si>
  <si>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</si>
  <si>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</si>
  <si>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</si>
  <si>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</si>
  <si>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</si>
  <si>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</si>
  <si>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</si>
  <si>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</si>
  <si>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</si>
  <si>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</si>
  <si>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</si>
  <si>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</si>
  <si>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</si>
  <si>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</si>
  <si>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</si>
  <si>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</si>
  <si>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</si>
  <si>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</si>
  <si>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</si>
  <si>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</si>
  <si>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</si>
  <si>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</si>
  <si>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</si>
  <si>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</si>
  <si>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</si>
  <si>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</si>
  <si>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</si>
  <si>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</si>
  <si>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</si>
  <si>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</si>
  <si>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</si>
  <si>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</si>
  <si>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</si>
  <si>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</si>
  <si>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</si>
  <si>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</si>
  <si>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</si>
  <si>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</si>
  <si>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</si>
  <si>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</si>
  <si>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</si>
  <si>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</si>
  <si>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</si>
  <si>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</si>
  <si>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</si>
  <si>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</si>
  <si>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</si>
  <si>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</si>
  <si>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</si>
  <si>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</si>
  <si>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</si>
  <si>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</si>
  <si>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</si>
  <si>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</si>
  <si>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</si>
  <si>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</si>
  <si>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</si>
  <si>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</si>
  <si>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</si>
  <si>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</si>
  <si>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</si>
  <si>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</si>
  <si>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</si>
  <si>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</si>
  <si>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</si>
  <si>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求和项:7天赢利能力</t>
  </si>
  <si>
    <t>升序排列，从低价的开始卖出</t>
  </si>
  <si>
    <t>北京超图软件</t>
  </si>
  <si>
    <t>IslaSantay</t>
  </si>
  <si>
    <t>甘尼森岛</t>
  </si>
  <si>
    <t>斯壮结</t>
  </si>
  <si>
    <t>Ukerewe</t>
  </si>
  <si>
    <t>Kugluktuk机场</t>
  </si>
  <si>
    <t>普拉兰岛</t>
  </si>
  <si>
    <t>螺洲岛</t>
  </si>
  <si>
    <t>果州群岛</t>
  </si>
  <si>
    <t>hasbahce</t>
  </si>
  <si>
    <t>狗骨岛</t>
  </si>
  <si>
    <t>Nakhiloo岛</t>
  </si>
  <si>
    <t>Melodica</t>
  </si>
  <si>
    <t>法伊拉卡岛</t>
  </si>
  <si>
    <t>MUGHALGARDENS</t>
  </si>
  <si>
    <t>秦山核电站方家山堆场</t>
  </si>
  <si>
    <t>巴赫达尔机场</t>
  </si>
  <si>
    <t>阿勒格尼县机场</t>
  </si>
  <si>
    <t>鲁邦多岛</t>
  </si>
  <si>
    <t>丹戎乌班市</t>
  </si>
  <si>
    <t>霍马利格岛</t>
  </si>
  <si>
    <t>锡纳邦机场</t>
  </si>
  <si>
    <t>中路镇</t>
  </si>
  <si>
    <t>卡尔尼科巴机场</t>
  </si>
  <si>
    <t>切列波维茨机场</t>
  </si>
  <si>
    <t>菲利宾BCCM</t>
  </si>
  <si>
    <t>五结乡</t>
  </si>
  <si>
    <t>CrocodileIsland</t>
  </si>
  <si>
    <t>Ghana</t>
  </si>
  <si>
    <t>伊维桑</t>
  </si>
  <si>
    <t>Elephantineisland</t>
  </si>
  <si>
    <t>麦迪逊市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</si>
  <si>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</si>
  <si>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</si>
  <si>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</si>
  <si>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</si>
  <si>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</si>
  <si>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</si>
  <si>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</si>
  <si>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</si>
  <si>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</si>
  <si>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</si>
  <si>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</si>
  <si>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</si>
  <si>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</si>
  <si>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</si>
  <si>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</si>
  <si>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</si>
  <si>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</si>
  <si>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</si>
  <si>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</si>
  <si>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</si>
  <si>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</si>
  <si>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</si>
  <si>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</si>
  <si>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</si>
  <si>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</si>
  <si>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</si>
  <si>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</si>
  <si>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</si>
  <si>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</si>
  <si>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</si>
  <si>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</si>
  <si>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</si>
  <si>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</si>
  <si>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</si>
  <si>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</si>
  <si>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</si>
  <si>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</si>
  <si>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</si>
  <si>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</si>
  <si>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</si>
  <si>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</si>
  <si>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</si>
  <si>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</si>
  <si>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</si>
  <si>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</si>
  <si>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</si>
  <si>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</si>
  <si>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</si>
  <si>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</si>
  <si>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</si>
  <si>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</si>
  <si>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</si>
  <si>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</si>
  <si>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</si>
  <si>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</si>
  <si>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</si>
  <si>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</si>
  <si>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</si>
  <si>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</si>
  <si>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</si>
  <si>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</si>
  <si>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</si>
  <si>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</si>
  <si>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</si>
  <si>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</si>
  <si>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</si>
  <si>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</si>
  <si>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</si>
  <si>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</si>
  <si>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</si>
  <si>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</si>
  <si>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</si>
  <si>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</si>
  <si>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</si>
  <si>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</si>
  <si>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</si>
  <si>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</si>
  <si>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</si>
  <si>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</si>
  <si>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</si>
  <si>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</si>
  <si>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</si>
  <si>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</si>
  <si>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</si>
  <si>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</si>
  <si>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</si>
  <si>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</si>
  <si>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位于北美忽必利尔湖北侧加拿大境内的一个小小的岛</t>
  </si>
  <si>
    <t>ISLA SANTAY</t>
  </si>
  <si>
    <t>厄瓜多尔的瓜亚基尔Guayas省桑泰岛ISLA SANTAY</t>
  </si>
  <si>
    <t>甘尼森岛Gunnison Island</t>
  </si>
  <si>
    <t>美国犹他州大盐湖中的一个小岛</t>
  </si>
  <si>
    <t>是就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</si>
  <si>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</si>
  <si>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</si>
  <si>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</si>
  <si>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</si>
  <si>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</si>
  <si>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</si>
  <si>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</si>
  <si>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</si>
  <si>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</si>
  <si>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</si>
  <si>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</si>
  <si>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</si>
  <si>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</si>
  <si>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</si>
  <si>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</si>
  <si>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</si>
  <si>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</si>
  <si>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</si>
  <si>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</si>
  <si>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</si>
  <si>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</si>
  <si>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</si>
  <si>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</si>
  <si>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</si>
  <si>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</si>
  <si>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</si>
  <si>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</si>
  <si>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</si>
  <si>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</si>
  <si>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</si>
  <si>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</si>
  <si>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日本濑户内海里的一个小岛，隔着尾道水道与尾道相望。</t>
  </si>
  <si>
    <t>http://murakami-kaizoku.com/zh-cn/islands/mukaishima/</t>
  </si>
  <si>
    <t>日本濑户内海里的两个岛，一个大槌岛一个小槌岛，可惜大槌岛被别人买了去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</si>
  <si>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</si>
  <si>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</si>
  <si>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</si>
  <si>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</si>
  <si>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</si>
  <si>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Ukerewe坦桑尼亚在维多利亚大湖畔的乌凯雷韦岛</t>
  </si>
  <si>
    <t>RuBondo岛是坦桑尼亚在维多利亚大湖畔的一个小岛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</si>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</sst>
</file>

<file path=xl/styles.xml><?xml version="1.0" encoding="utf-8"?>
<styleSheet xmlns="http://schemas.openxmlformats.org/spreadsheetml/2006/main">
  <numFmts count="6"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26" formatCode="\$#,##0.00_);[Red]\(\$#,##0.00\)"/>
    <numFmt numFmtId="176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b/>
      <sz val="13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3F3F7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12" fillId="0" borderId="0" applyFont="0" applyFill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15" fillId="8" borderId="12" applyNumberFormat="0" applyAlignment="0" applyProtection="0">
      <alignment vertical="center"/>
    </xf>
    <xf numFmtId="44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43" fontId="12" fillId="0" borderId="0" applyFont="0" applyFill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11" fillId="0" borderId="0" applyNumberFormat="0" applyFill="0" applyBorder="0" applyAlignment="0" applyProtection="0">
      <alignment vertical="center"/>
    </xf>
    <xf numFmtId="0" fontId="12" fillId="15" borderId="13" applyNumberFormat="0" applyFont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3" fillId="0" borderId="9" applyNumberFormat="0" applyFill="0" applyAlignment="0" applyProtection="0">
      <alignment vertical="center"/>
    </xf>
    <xf numFmtId="0" fontId="10" fillId="0" borderId="9" applyNumberFormat="0" applyFill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4" fillId="6" borderId="11" applyNumberFormat="0" applyAlignment="0" applyProtection="0">
      <alignment vertical="center"/>
    </xf>
    <xf numFmtId="0" fontId="17" fillId="6" borderId="12" applyNumberFormat="0" applyAlignment="0" applyProtection="0">
      <alignment vertical="center"/>
    </xf>
    <xf numFmtId="0" fontId="13" fillId="7" borderId="10" applyNumberFormat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25" fillId="0" borderId="15" applyNumberFormat="0" applyFill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</cellStyleXfs>
  <cellXfs count="69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176" fontId="1" fillId="0" borderId="0" xfId="0" applyNumberFormat="1" applyFont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">
    <dxf>
      <font>
        <name val="宋体"/>
        <scheme val="none"/>
        <charset val="134"/>
        <family val="0"/>
        <b val="0"/>
        <i val="0"/>
        <strike val="0"/>
        <u val="none"/>
        <sz val="11"/>
        <color rgb="FF000000"/>
      </font>
      <numFmt numFmtId="176" formatCode="&quot;$&quot;#,##0.00_);[Red]\(&quot;$&quot;#,##0.00\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4" Type="http://schemas.openxmlformats.org/officeDocument/2006/relationships/sharedStrings" Target="sharedStrings.xml"/><Relationship Id="rId173" Type="http://schemas.openxmlformats.org/officeDocument/2006/relationships/styles" Target="styles.xml"/><Relationship Id="rId172" Type="http://schemas.openxmlformats.org/officeDocument/2006/relationships/theme" Target="theme/theme1.xml"/><Relationship Id="rId171" Type="http://schemas.openxmlformats.org/officeDocument/2006/relationships/pivotCacheDefinition" Target="pivotCache/pivotCacheDefinition65.xml"/><Relationship Id="rId170" Type="http://schemas.openxmlformats.org/officeDocument/2006/relationships/pivotCacheDefinition" Target="pivotCache/pivotCacheDefinition64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63.xml"/><Relationship Id="rId168" Type="http://schemas.openxmlformats.org/officeDocument/2006/relationships/pivotCacheDefinition" Target="pivotCache/pivotCacheDefinition62.xml"/><Relationship Id="rId167" Type="http://schemas.openxmlformats.org/officeDocument/2006/relationships/pivotCacheDefinition" Target="pivotCache/pivotCacheDefinition61.xml"/><Relationship Id="rId166" Type="http://schemas.openxmlformats.org/officeDocument/2006/relationships/pivotCacheDefinition" Target="pivotCache/pivotCacheDefinition60.xml"/><Relationship Id="rId165" Type="http://schemas.openxmlformats.org/officeDocument/2006/relationships/pivotCacheDefinition" Target="pivotCache/pivotCacheDefinition59.xml"/><Relationship Id="rId164" Type="http://schemas.openxmlformats.org/officeDocument/2006/relationships/pivotCacheDefinition" Target="pivotCache/pivotCacheDefinition58.xml"/><Relationship Id="rId163" Type="http://schemas.openxmlformats.org/officeDocument/2006/relationships/pivotCacheDefinition" Target="pivotCache/pivotCacheDefinition57.xml"/><Relationship Id="rId162" Type="http://schemas.openxmlformats.org/officeDocument/2006/relationships/pivotCacheDefinition" Target="pivotCache/pivotCacheDefinition56.xml"/><Relationship Id="rId161" Type="http://schemas.openxmlformats.org/officeDocument/2006/relationships/pivotCacheDefinition" Target="pivotCache/pivotCacheDefinition55.xml"/><Relationship Id="rId160" Type="http://schemas.openxmlformats.org/officeDocument/2006/relationships/pivotCacheDefinition" Target="pivotCache/pivotCacheDefinition54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53.xml"/><Relationship Id="rId158" Type="http://schemas.openxmlformats.org/officeDocument/2006/relationships/pivotCacheDefinition" Target="pivotCache/pivotCacheDefinition52.xml"/><Relationship Id="rId157" Type="http://schemas.openxmlformats.org/officeDocument/2006/relationships/pivotCacheDefinition" Target="pivotCache/pivotCacheDefinition51.xml"/><Relationship Id="rId156" Type="http://schemas.openxmlformats.org/officeDocument/2006/relationships/pivotCacheDefinition" Target="pivotCache/pivotCacheDefinition50.xml"/><Relationship Id="rId155" Type="http://schemas.openxmlformats.org/officeDocument/2006/relationships/pivotCacheDefinition" Target="pivotCache/pivotCacheDefinition49.xml"/><Relationship Id="rId154" Type="http://schemas.openxmlformats.org/officeDocument/2006/relationships/pivotCacheDefinition" Target="pivotCache/pivotCacheDefinition48.xml"/><Relationship Id="rId153" Type="http://schemas.openxmlformats.org/officeDocument/2006/relationships/pivotCacheDefinition" Target="pivotCache/pivotCacheDefinition47.xml"/><Relationship Id="rId152" Type="http://schemas.openxmlformats.org/officeDocument/2006/relationships/pivotCacheDefinition" Target="pivotCache/pivotCacheDefinition46.xml"/><Relationship Id="rId151" Type="http://schemas.openxmlformats.org/officeDocument/2006/relationships/pivotCacheDefinition" Target="pivotCache/pivotCacheDefinition45.xml"/><Relationship Id="rId150" Type="http://schemas.openxmlformats.org/officeDocument/2006/relationships/pivotCacheDefinition" Target="pivotCache/pivotCacheDefinition44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43.xml"/><Relationship Id="rId148" Type="http://schemas.openxmlformats.org/officeDocument/2006/relationships/pivotCacheDefinition" Target="pivotCache/pivotCacheDefinition42.xml"/><Relationship Id="rId147" Type="http://schemas.openxmlformats.org/officeDocument/2006/relationships/pivotCacheDefinition" Target="pivotCache/pivotCacheDefinition41.xml"/><Relationship Id="rId146" Type="http://schemas.openxmlformats.org/officeDocument/2006/relationships/pivotCacheDefinition" Target="pivotCache/pivotCacheDefinition40.xml"/><Relationship Id="rId145" Type="http://schemas.openxmlformats.org/officeDocument/2006/relationships/pivotCacheDefinition" Target="pivotCache/pivotCacheDefinition39.xml"/><Relationship Id="rId144" Type="http://schemas.openxmlformats.org/officeDocument/2006/relationships/pivotCacheDefinition" Target="pivotCache/pivotCacheDefinition38.xml"/><Relationship Id="rId143" Type="http://schemas.openxmlformats.org/officeDocument/2006/relationships/pivotCacheDefinition" Target="pivotCache/pivotCacheDefinition37.xml"/><Relationship Id="rId142" Type="http://schemas.openxmlformats.org/officeDocument/2006/relationships/pivotCacheDefinition" Target="pivotCache/pivotCacheDefinition36.xml"/><Relationship Id="rId141" Type="http://schemas.openxmlformats.org/officeDocument/2006/relationships/pivotCacheDefinition" Target="pivotCache/pivotCacheDefinition35.xml"/><Relationship Id="rId140" Type="http://schemas.openxmlformats.org/officeDocument/2006/relationships/pivotCacheDefinition" Target="pivotCache/pivotCacheDefinition34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33.xml"/><Relationship Id="rId138" Type="http://schemas.openxmlformats.org/officeDocument/2006/relationships/pivotCacheDefinition" Target="pivotCache/pivotCacheDefinition32.xml"/><Relationship Id="rId137" Type="http://schemas.openxmlformats.org/officeDocument/2006/relationships/pivotCacheDefinition" Target="pivotCache/pivotCacheDefinition31.xml"/><Relationship Id="rId136" Type="http://schemas.openxmlformats.org/officeDocument/2006/relationships/pivotCacheDefinition" Target="pivotCache/pivotCacheDefinition30.xml"/><Relationship Id="rId135" Type="http://schemas.openxmlformats.org/officeDocument/2006/relationships/pivotCacheDefinition" Target="pivotCache/pivotCacheDefinition29.xml"/><Relationship Id="rId134" Type="http://schemas.openxmlformats.org/officeDocument/2006/relationships/pivotCacheDefinition" Target="pivotCache/pivotCacheDefinition28.xml"/><Relationship Id="rId133" Type="http://schemas.openxmlformats.org/officeDocument/2006/relationships/pivotCacheDefinition" Target="pivotCache/pivotCacheDefinition27.xml"/><Relationship Id="rId132" Type="http://schemas.openxmlformats.org/officeDocument/2006/relationships/pivotCacheDefinition" Target="pivotCache/pivotCacheDefinition26.xml"/><Relationship Id="rId131" Type="http://schemas.openxmlformats.org/officeDocument/2006/relationships/pivotCacheDefinition" Target="pivotCache/pivotCacheDefinition25.xml"/><Relationship Id="rId130" Type="http://schemas.openxmlformats.org/officeDocument/2006/relationships/pivotCacheDefinition" Target="pivotCache/pivotCacheDefinition24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23.xml"/><Relationship Id="rId128" Type="http://schemas.openxmlformats.org/officeDocument/2006/relationships/pivotCacheDefinition" Target="pivotCache/pivotCacheDefinition22.xml"/><Relationship Id="rId127" Type="http://schemas.openxmlformats.org/officeDocument/2006/relationships/pivotCacheDefinition" Target="pivotCache/pivotCacheDefinition21.xml"/><Relationship Id="rId126" Type="http://schemas.openxmlformats.org/officeDocument/2006/relationships/pivotCacheDefinition" Target="pivotCache/pivotCacheDefinition20.xml"/><Relationship Id="rId125" Type="http://schemas.openxmlformats.org/officeDocument/2006/relationships/pivotCacheDefinition" Target="pivotCache/pivotCacheDefinition19.xml"/><Relationship Id="rId124" Type="http://schemas.openxmlformats.org/officeDocument/2006/relationships/pivotCacheDefinition" Target="pivotCache/pivotCacheDefinition18.xml"/><Relationship Id="rId123" Type="http://schemas.openxmlformats.org/officeDocument/2006/relationships/pivotCacheDefinition" Target="pivotCache/pivotCacheDefinition17.xml"/><Relationship Id="rId122" Type="http://schemas.openxmlformats.org/officeDocument/2006/relationships/pivotCacheDefinition" Target="pivotCache/pivotCacheDefinition16.xml"/><Relationship Id="rId121" Type="http://schemas.openxmlformats.org/officeDocument/2006/relationships/pivotCacheDefinition" Target="pivotCache/pivotCacheDefinition15.xml"/><Relationship Id="rId120" Type="http://schemas.openxmlformats.org/officeDocument/2006/relationships/pivotCacheDefinition" Target="pivotCache/pivotCacheDefinition14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13.xml"/><Relationship Id="rId118" Type="http://schemas.openxmlformats.org/officeDocument/2006/relationships/pivotCacheDefinition" Target="pivotCache/pivotCacheDefinition12.xml"/><Relationship Id="rId117" Type="http://schemas.openxmlformats.org/officeDocument/2006/relationships/pivotCacheDefinition" Target="pivotCache/pivotCacheDefinition11.xml"/><Relationship Id="rId116" Type="http://schemas.openxmlformats.org/officeDocument/2006/relationships/pivotCacheDefinition" Target="pivotCache/pivotCacheDefinition10.xml"/><Relationship Id="rId115" Type="http://schemas.openxmlformats.org/officeDocument/2006/relationships/pivotCacheDefinition" Target="pivotCache/pivotCacheDefinition9.xml"/><Relationship Id="rId114" Type="http://schemas.openxmlformats.org/officeDocument/2006/relationships/pivotCacheDefinition" Target="pivotCache/pivotCacheDefinition8.xml"/><Relationship Id="rId113" Type="http://schemas.openxmlformats.org/officeDocument/2006/relationships/pivotCacheDefinition" Target="pivotCache/pivotCacheDefinition7.xml"/><Relationship Id="rId112" Type="http://schemas.openxmlformats.org/officeDocument/2006/relationships/pivotCacheDefinition" Target="pivotCache/pivotCacheDefinition6.xml"/><Relationship Id="rId111" Type="http://schemas.openxmlformats.org/officeDocument/2006/relationships/pivotCacheDefinition" Target="pivotCache/pivotCacheDefinition5.xml"/><Relationship Id="rId110" Type="http://schemas.openxmlformats.org/officeDocument/2006/relationships/pivotCacheDefinition" Target="pivotCache/pivotCacheDefinition4.xml"/><Relationship Id="rId11" Type="http://schemas.openxmlformats.org/officeDocument/2006/relationships/worksheet" Target="worksheets/sheet11.xml"/><Relationship Id="rId109" Type="http://schemas.openxmlformats.org/officeDocument/2006/relationships/pivotCacheDefinition" Target="pivotCache/pivotCacheDefinition3.xml"/><Relationship Id="rId108" Type="http://schemas.openxmlformats.org/officeDocument/2006/relationships/pivotCacheDefinition" Target="pivotCache/pivotCacheDefinition2.xml"/><Relationship Id="rId107" Type="http://schemas.openxmlformats.org/officeDocument/2006/relationships/pivotCacheDefinition" Target="pivotCache/pivotCacheDefinition1.xml"/><Relationship Id="rId106" Type="http://schemas.openxmlformats.org/officeDocument/2006/relationships/customXml" Target="../customXml/item5.xml"/><Relationship Id="rId105" Type="http://schemas.openxmlformats.org/officeDocument/2006/relationships/customXml" Target="../customXml/item4.xml"/><Relationship Id="rId104" Type="http://schemas.openxmlformats.org/officeDocument/2006/relationships/customXml" Target="../customXml/item3.xml"/><Relationship Id="rId103" Type="http://schemas.openxmlformats.org/officeDocument/2006/relationships/customXml" Target="../customXml/item2.xml"/><Relationship Id="rId102" Type="http://schemas.openxmlformats.org/officeDocument/2006/relationships/customXml" Target="../customXml/item1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5492315250193"/>
          <c:y val="0.073605197816319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控制面板!$O$13:$O$225</c:f>
              <c:strCache>
                <c:ptCount val="21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</c:strCache>
            </c:strRef>
          </c:cat>
          <c:val>
            <c:numRef>
              <c:f>控制面板!$P$13:$P$225</c:f>
              <c:numCache>
                <c:formatCode>General</c:formatCode>
                <c:ptCount val="212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控制面板!$O$13:$O$225</c:f>
              <c:strCache>
                <c:ptCount val="21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</c:strCache>
            </c:strRef>
          </c:cat>
          <c:val>
            <c:numRef>
              <c:f>控制面板!$Q$13:$Q$225</c:f>
              <c:numCache>
                <c:formatCode>General</c:formatCode>
                <c:ptCount val="212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控制面板!$O$13:$O$225</c:f>
              <c:strCache>
                <c:ptCount val="21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</c:strCache>
            </c:strRef>
          </c:cat>
          <c:val>
            <c:numRef>
              <c:f>控制面板!$R$13:$R$225</c:f>
              <c:numCache>
                <c:formatCode>General</c:formatCode>
                <c:ptCount val="212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控制面板!$O$13:$O$225</c:f>
              <c:strCache>
                <c:ptCount val="21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</c:strCache>
            </c:strRef>
          </c:cat>
          <c:val>
            <c:numRef>
              <c:f>控制面板!$S$13:$S$225</c:f>
              <c:numCache>
                <c:formatCode>General</c:formatCode>
                <c:ptCount val="212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控制面板!$O$13:$O$225</c:f>
              <c:strCache>
                <c:ptCount val="21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</c:strCache>
            </c:strRef>
          </c:cat>
          <c:val>
            <c:numRef>
              <c:f>控制面板!$T$13:$T$225</c:f>
              <c:numCache>
                <c:formatCode>General</c:formatCode>
                <c:ptCount val="212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控制面板!$O$13:$O$225</c:f>
              <c:strCache>
                <c:ptCount val="21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</c:strCache>
            </c:strRef>
          </c:cat>
          <c:val>
            <c:numRef>
              <c:f>控制面板!$P$13:$P$225</c:f>
              <c:numCache>
                <c:formatCode>General</c:formatCode>
                <c:ptCount val="212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控制面板!$O$13:$O$225</c:f>
              <c:strCache>
                <c:ptCount val="21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</c:strCache>
            </c:strRef>
          </c:cat>
          <c:val>
            <c:numRef>
              <c:f>控制面板!$Q$13:$Q$225</c:f>
              <c:numCache>
                <c:formatCode>General</c:formatCode>
                <c:ptCount val="212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控制面板!$O$13:$O$225</c:f>
              <c:strCache>
                <c:ptCount val="21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</c:strCache>
            </c:strRef>
          </c:cat>
          <c:val>
            <c:numRef>
              <c:f>控制面板!$R$13:$R$225</c:f>
              <c:numCache>
                <c:formatCode>General</c:formatCode>
                <c:ptCount val="212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控制面板!$O$13:$O$225</c:f>
              <c:strCache>
                <c:ptCount val="21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</c:strCache>
            </c:strRef>
          </c:cat>
          <c:val>
            <c:numRef>
              <c:f>控制面板!$S$13:$S$225</c:f>
              <c:numCache>
                <c:formatCode>General</c:formatCode>
                <c:ptCount val="212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控制面板!$O$13:$O$225</c:f>
              <c:strCache>
                <c:ptCount val="21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</c:strCache>
            </c:strRef>
          </c:cat>
          <c:val>
            <c:numRef>
              <c:f>控制面板!$T$13:$T$225</c:f>
              <c:numCache>
                <c:formatCode>General</c:formatCode>
                <c:ptCount val="212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小计!$A$8:$A$40</c:f>
              <c:strCache>
                <c:ptCount val="33"/>
                <c:pt idx="0">
                  <c:v>Lambertisland</c:v>
                </c:pt>
                <c:pt idx="1">
                  <c:v>IslaSantay</c:v>
                </c:pt>
                <c:pt idx="2">
                  <c:v>甘尼森岛</c:v>
                </c:pt>
                <c:pt idx="3">
                  <c:v>斯壮结</c:v>
                </c:pt>
                <c:pt idx="4">
                  <c:v>Kugluktuk机场</c:v>
                </c:pt>
                <c:pt idx="5" c:formatCode="0%">
                  <c:v>Moosonee穆索尼机场</c:v>
                </c:pt>
                <c:pt idx="6" c:formatCode="0%">
                  <c:v>螺洲岛</c:v>
                </c:pt>
                <c:pt idx="7" c:formatCode="0%">
                  <c:v>果州群岛</c:v>
                </c:pt>
                <c:pt idx="8" c:formatCode="0%">
                  <c:v>庙湾岛</c:v>
                </c:pt>
                <c:pt idx="9" c:formatCode="0%">
                  <c:v>向岛</c:v>
                </c:pt>
                <c:pt idx="10" c:formatCode="0%">
                  <c:v>岛田岛</c:v>
                </c:pt>
                <c:pt idx="11" c:formatCode="0%">
                  <c:v>小槌岛</c:v>
                </c:pt>
                <c:pt idx="12" c:formatCode="0%">
                  <c:v>高岛</c:v>
                </c:pt>
                <c:pt idx="13" c:formatCode="0%">
                  <c:v>平郡岛</c:v>
                </c:pt>
                <c:pt idx="14" c:formatCode="0%">
                  <c:v>狗骨岛</c:v>
                </c:pt>
                <c:pt idx="15" c:formatCode="0%">
                  <c:v>普拉兰岛</c:v>
                </c:pt>
                <c:pt idx="16" c:formatCode="0%">
                  <c:v>法伊拉卡岛</c:v>
                </c:pt>
                <c:pt idx="17" c:formatCode="0%">
                  <c:v>Nakhiloo岛</c:v>
                </c:pt>
                <c:pt idx="18" c:formatCode="0%">
                  <c:v>巴赫达尔机场</c:v>
                </c:pt>
                <c:pt idx="19" c:formatCode="0%">
                  <c:v>Ukerewe</c:v>
                </c:pt>
                <c:pt idx="20" c:formatCode="0%">
                  <c:v>鲁邦多岛</c:v>
                </c:pt>
                <c:pt idx="21" c:formatCode="0%">
                  <c:v>丹戎乌班市</c:v>
                </c:pt>
                <c:pt idx="22" c:formatCode="0%">
                  <c:v>霍马利格岛</c:v>
                </c:pt>
                <c:pt idx="23" c:formatCode="0%">
                  <c:v>中路镇</c:v>
                </c:pt>
                <c:pt idx="24" c:formatCode="0%">
                  <c:v>卡尔尼科巴机场</c:v>
                </c:pt>
                <c:pt idx="25" c:formatCode="0%">
                  <c:v>锡纳邦机场</c:v>
                </c:pt>
                <c:pt idx="26" c:formatCode="0%">
                  <c:v>五结乡</c:v>
                </c:pt>
                <c:pt idx="27" c:formatCode="0%">
                  <c:v>阿勒格尼县机场</c:v>
                </c:pt>
                <c:pt idx="28" c:formatCode="0%">
                  <c:v>伊维桑</c:v>
                </c:pt>
                <c:pt idx="29" c:formatCode="0%">
                  <c:v>菲利宾BCCM</c:v>
                </c:pt>
                <c:pt idx="30" c:formatCode="0%">
                  <c:v>池田町</c:v>
                </c:pt>
                <c:pt idx="31" c:formatCode="0%">
                  <c:v>切列波维茨机场</c:v>
                </c:pt>
                <c:pt idx="32" c:formatCode="0%">
                  <c:v>麦迪逊市</c:v>
                </c:pt>
              </c:strCache>
            </c:strRef>
          </c:cat>
          <c:val>
            <c:numRef>
              <c:f>小计!$B$8:$B$40</c:f>
              <c:numCache>
                <c:formatCode>"$"#,##0.00_);[Red]\("$"#,##0.00\)</c:formatCode>
                <c:ptCount val="33"/>
                <c:pt idx="0">
                  <c:v>72783826</c:v>
                </c:pt>
                <c:pt idx="1">
                  <c:v>75464369</c:v>
                </c:pt>
                <c:pt idx="2">
                  <c:v>94070268</c:v>
                </c:pt>
                <c:pt idx="3">
                  <c:v>56704939</c:v>
                </c:pt>
                <c:pt idx="4">
                  <c:v>89687169</c:v>
                </c:pt>
                <c:pt idx="5">
                  <c:v>146356203</c:v>
                </c:pt>
                <c:pt idx="6">
                  <c:v>66764919</c:v>
                </c:pt>
                <c:pt idx="7">
                  <c:v>91546723</c:v>
                </c:pt>
                <c:pt idx="8">
                  <c:v>67727498</c:v>
                </c:pt>
                <c:pt idx="9">
                  <c:v>35384507</c:v>
                </c:pt>
                <c:pt idx="10">
                  <c:v>89696134</c:v>
                </c:pt>
                <c:pt idx="11">
                  <c:v>71909317</c:v>
                </c:pt>
                <c:pt idx="12">
                  <c:v>90808069</c:v>
                </c:pt>
                <c:pt idx="13">
                  <c:v>53154783</c:v>
                </c:pt>
                <c:pt idx="14">
                  <c:v>76464478</c:v>
                </c:pt>
                <c:pt idx="15">
                  <c:v>66359236</c:v>
                </c:pt>
                <c:pt idx="16">
                  <c:v>82511418</c:v>
                </c:pt>
                <c:pt idx="17">
                  <c:v>79758589</c:v>
                </c:pt>
                <c:pt idx="18">
                  <c:v>111180079</c:v>
                </c:pt>
                <c:pt idx="19">
                  <c:v>63604217</c:v>
                </c:pt>
                <c:pt idx="20">
                  <c:v>111654513</c:v>
                </c:pt>
                <c:pt idx="21">
                  <c:v>624828970</c:v>
                </c:pt>
                <c:pt idx="22">
                  <c:v>539642273</c:v>
                </c:pt>
                <c:pt idx="23">
                  <c:v>557741623</c:v>
                </c:pt>
                <c:pt idx="24">
                  <c:v>168444117</c:v>
                </c:pt>
                <c:pt idx="25">
                  <c:v>157497606</c:v>
                </c:pt>
                <c:pt idx="26">
                  <c:v>367203131</c:v>
                </c:pt>
                <c:pt idx="27">
                  <c:v>104241227</c:v>
                </c:pt>
                <c:pt idx="28">
                  <c:v>427376467</c:v>
                </c:pt>
                <c:pt idx="29">
                  <c:v>189353682</c:v>
                </c:pt>
                <c:pt idx="30">
                  <c:v>505359840</c:v>
                </c:pt>
                <c:pt idx="31">
                  <c:v>168824705</c:v>
                </c:pt>
                <c:pt idx="32">
                  <c:v>1492289465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Lambertisland!$W$4:$W$184</c:f>
              <c:strCache>
                <c:ptCount val="180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</c:strCache>
            </c:strRef>
          </c:cat>
          <c:val>
            <c:numRef>
              <c:f>Lambertisland!$X$4:$X$184</c:f>
              <c:numCache>
                <c:formatCode>General</c:formatCode>
                <c:ptCount val="180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Lambertisland!$W$4:$W$184</c:f>
              <c:strCache>
                <c:ptCount val="180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</c:strCache>
            </c:strRef>
          </c:cat>
          <c:val>
            <c:numRef>
              <c:f>Lambertisland!$Y$4:$Y$184</c:f>
              <c:numCache>
                <c:formatCode>General</c:formatCode>
                <c:ptCount val="180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Lambertisland!$W$4:$W$184</c:f>
              <c:strCache>
                <c:ptCount val="180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</c:strCache>
            </c:strRef>
          </c:cat>
          <c:val>
            <c:numRef>
              <c:f>Lambertisland!$Z$4:$Z$184</c:f>
              <c:numCache>
                <c:formatCode>General</c:formatCode>
                <c:ptCount val="180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ISLASANTAY!$Z$4:$Z$178</c:f>
              <c:strCache>
                <c:ptCount val="174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</c:strCache>
            </c:strRef>
          </c:cat>
          <c:val>
            <c:numRef>
              <c:f>ISLASANTAY!$AA$4:$AA$178</c:f>
              <c:numCache>
                <c:formatCode>General</c:formatCode>
                <c:ptCount val="174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ISLASANTAY!$Z$4:$Z$178</c:f>
              <c:strCache>
                <c:ptCount val="174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</c:strCache>
            </c:strRef>
          </c:cat>
          <c:val>
            <c:numRef>
              <c:f>ISLASANTAY!$AB$4:$AB$178</c:f>
              <c:numCache>
                <c:formatCode>General</c:formatCode>
                <c:ptCount val="174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ISLASANTAY!$Z$4:$Z$178</c:f>
              <c:strCache>
                <c:ptCount val="174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</c:strCache>
            </c:strRef>
          </c:cat>
          <c:val>
            <c:numRef>
              <c:f>ISLASANTAY!$AC$4:$AC$178</c:f>
              <c:numCache>
                <c:formatCode>General</c:formatCode>
                <c:ptCount val="174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甘尼森岛!$AA$4:$AA$158</c:f>
              <c:strCache>
                <c:ptCount val="15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</c:strCache>
            </c:strRef>
          </c:cat>
          <c:val>
            <c:numRef>
              <c:f>甘尼森岛!$AB$4:$AB$158</c:f>
              <c:numCache>
                <c:formatCode>General</c:formatCode>
                <c:ptCount val="154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甘尼森岛!$AA$4:$AA$158</c:f>
              <c:strCache>
                <c:ptCount val="15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</c:strCache>
            </c:strRef>
          </c:cat>
          <c:val>
            <c:numRef>
              <c:f>甘尼森岛!$AC$4:$AC$158</c:f>
              <c:numCache>
                <c:formatCode>General</c:formatCode>
                <c:ptCount val="15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甘尼森岛!$AA$4:$AA$158</c:f>
              <c:strCache>
                <c:ptCount val="15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</c:strCache>
            </c:strRef>
          </c:cat>
          <c:val>
            <c:numRef>
              <c:f>甘尼森岛!$AD$4:$AD$158</c:f>
              <c:numCache>
                <c:formatCode>General</c:formatCode>
                <c:ptCount val="154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斯壮结!$AA$4:$AA$158</c:f>
              <c:strCache>
                <c:ptCount val="15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</c:strCache>
            </c:strRef>
          </c:cat>
          <c:val>
            <c:numRef>
              <c:f>斯壮结!$AB$4:$AB$158</c:f>
              <c:numCache>
                <c:formatCode>General</c:formatCode>
                <c:ptCount val="154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斯壮结!$AA$4:$AA$158</c:f>
              <c:strCache>
                <c:ptCount val="15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</c:strCache>
            </c:strRef>
          </c:cat>
          <c:val>
            <c:numRef>
              <c:f>斯壮结!$AC$4:$AC$158</c:f>
              <c:numCache>
                <c:formatCode>General</c:formatCode>
                <c:ptCount val="15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斯壮结!$AA$4:$AA$158</c:f>
              <c:strCache>
                <c:ptCount val="15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</c:strCache>
            </c:strRef>
          </c:cat>
          <c:val>
            <c:numRef>
              <c:f>斯壮结!$AD$4:$AD$158</c:f>
              <c:numCache>
                <c:formatCode>General</c:formatCode>
                <c:ptCount val="154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Kugluktuk!$AA$4:$AA$155</c:f>
              <c:strCache>
                <c:ptCount val="15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</c:strCache>
            </c:strRef>
          </c:cat>
          <c:val>
            <c:numRef>
              <c:f>Kugluktuk!$AB$4:$AB$155</c:f>
              <c:numCache>
                <c:formatCode>General</c:formatCode>
                <c:ptCount val="151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Kugluktuk!$AA$4:$AA$155</c:f>
              <c:strCache>
                <c:ptCount val="15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</c:strCache>
            </c:strRef>
          </c:cat>
          <c:val>
            <c:numRef>
              <c:f>Kugluktuk!$AC$4:$AC$155</c:f>
              <c:numCache>
                <c:formatCode>General</c:formatCode>
                <c:ptCount val="15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Kugluktuk!$AA$4:$AA$155</c:f>
              <c:strCache>
                <c:ptCount val="15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</c:strCache>
            </c:strRef>
          </c:cat>
          <c:val>
            <c:numRef>
              <c:f>Kugluktuk!$AD$4:$AD$155</c:f>
              <c:numCache>
                <c:formatCode>General</c:formatCode>
                <c:ptCount val="151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Moosonee!$AA$4:$AA$155</c:f>
              <c:strCache>
                <c:ptCount val="15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</c:strCache>
            </c:strRef>
          </c:cat>
          <c:val>
            <c:numRef>
              <c:f>Moosonee!$AB$4:$AB$155</c:f>
              <c:numCache>
                <c:formatCode>General</c:formatCode>
                <c:ptCount val="15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Moosonee!$AA$4:$AA$155</c:f>
              <c:strCache>
                <c:ptCount val="15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</c:strCache>
            </c:strRef>
          </c:cat>
          <c:val>
            <c:numRef>
              <c:f>Moosonee!$AC$4:$AC$155</c:f>
              <c:numCache>
                <c:formatCode>General</c:formatCode>
                <c:ptCount val="151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Moosonee!$AA$4:$AA$155</c:f>
              <c:strCache>
                <c:ptCount val="15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</c:strCache>
            </c:strRef>
          </c:cat>
          <c:val>
            <c:numRef>
              <c:f>Moosonee!$AD$4:$AD$155</c:f>
              <c:numCache>
                <c:formatCode>General</c:formatCode>
                <c:ptCount val="151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螺洲岛!$AA$4:$AA$130</c:f>
              <c:strCache>
                <c:ptCount val="12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</c:strCache>
            </c:strRef>
          </c:cat>
          <c:val>
            <c:numRef>
              <c:f>螺洲岛!$AB$4:$AB$130</c:f>
              <c:numCache>
                <c:formatCode>General</c:formatCode>
                <c:ptCount val="126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螺洲岛!$AA$4:$AA$130</c:f>
              <c:strCache>
                <c:ptCount val="12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</c:strCache>
            </c:strRef>
          </c:cat>
          <c:val>
            <c:numRef>
              <c:f>螺洲岛!$AC$4:$AC$130</c:f>
              <c:numCache>
                <c:formatCode>General</c:formatCode>
                <c:ptCount val="126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螺洲岛!$AA$4:$AA$130</c:f>
              <c:strCache>
                <c:ptCount val="12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</c:strCache>
            </c:strRef>
          </c:cat>
          <c:val>
            <c:numRef>
              <c:f>螺洲岛!$AD$4:$AD$130</c:f>
              <c:numCache>
                <c:formatCode>General</c:formatCode>
                <c:ptCount val="126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果州群岛!$AA$4:$AA$130</c:f>
              <c:strCache>
                <c:ptCount val="12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</c:strCache>
            </c:strRef>
          </c:cat>
          <c:val>
            <c:numRef>
              <c:f>果州群岛!$AB$4:$AB$130</c:f>
              <c:numCache>
                <c:formatCode>General</c:formatCode>
                <c:ptCount val="126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果州群岛!$AA$4:$AA$130</c:f>
              <c:strCache>
                <c:ptCount val="12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</c:strCache>
            </c:strRef>
          </c:cat>
          <c:val>
            <c:numRef>
              <c:f>果州群岛!$AC$4:$AC$130</c:f>
              <c:numCache>
                <c:formatCode>General</c:formatCode>
                <c:ptCount val="126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果州群岛!$AA$4:$AA$130</c:f>
              <c:strCache>
                <c:ptCount val="12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</c:strCache>
            </c:strRef>
          </c:cat>
          <c:val>
            <c:numRef>
              <c:f>果州群岛!$AD$4:$AD$130</c:f>
              <c:numCache>
                <c:formatCode>General</c:formatCode>
                <c:ptCount val="126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庙湾岛!$AA$4:$AA$129</c:f>
              <c:strCache>
                <c:ptCount val="125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</c:strCache>
            </c:strRef>
          </c:cat>
          <c:val>
            <c:numRef>
              <c:f>庙湾岛!$AB$4:$AB$129</c:f>
              <c:numCache>
                <c:formatCode>General</c:formatCode>
                <c:ptCount val="125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庙湾岛!$AA$4:$AA$129</c:f>
              <c:strCache>
                <c:ptCount val="125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</c:strCache>
            </c:strRef>
          </c:cat>
          <c:val>
            <c:numRef>
              <c:f>庙湾岛!$AC$4:$AC$129</c:f>
              <c:numCache>
                <c:formatCode>General</c:formatCode>
                <c:ptCount val="125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庙湾岛!$AA$4:$AA$129</c:f>
              <c:strCache>
                <c:ptCount val="125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</c:strCache>
            </c:strRef>
          </c:cat>
          <c:val>
            <c:numRef>
              <c:f>庙湾岛!$AD$4:$AD$129</c:f>
              <c:numCache>
                <c:formatCode>General</c:formatCode>
                <c:ptCount val="125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向岛!$AA$4:$AA$120</c:f>
              <c:strCache>
                <c:ptCount val="11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</c:strCache>
            </c:strRef>
          </c:cat>
          <c:val>
            <c:numRef>
              <c:f>向岛!$AB$4:$AB$120</c:f>
              <c:numCache>
                <c:formatCode>General</c:formatCode>
                <c:ptCount val="116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向岛!$AA$4:$AA$120</c:f>
              <c:strCache>
                <c:ptCount val="11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</c:strCache>
            </c:strRef>
          </c:cat>
          <c:val>
            <c:numRef>
              <c:f>向岛!$AC$4:$AC$120</c:f>
              <c:numCache>
                <c:formatCode>General</c:formatCode>
                <c:ptCount val="116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向岛!$AA$4:$AA$120</c:f>
              <c:strCache>
                <c:ptCount val="11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</c:strCache>
            </c:strRef>
          </c:cat>
          <c:val>
            <c:numRef>
              <c:f>向岛!$AD$4:$AD$120</c:f>
              <c:numCache>
                <c:formatCode>General</c:formatCode>
                <c:ptCount val="116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岛田岛!$AA$4:$AA$120</c:f>
              <c:strCache>
                <c:ptCount val="11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</c:strCache>
            </c:strRef>
          </c:cat>
          <c:val>
            <c:numRef>
              <c:f>岛田岛!$AB$4:$AB$120</c:f>
              <c:numCache>
                <c:formatCode>General</c:formatCode>
                <c:ptCount val="116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岛田岛!$AA$4:$AA$120</c:f>
              <c:strCache>
                <c:ptCount val="11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</c:strCache>
            </c:strRef>
          </c:cat>
          <c:val>
            <c:numRef>
              <c:f>岛田岛!$AC$4:$AC$120</c:f>
              <c:numCache>
                <c:formatCode>General</c:formatCode>
                <c:ptCount val="116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岛田岛!$AA$4:$AA$120</c:f>
              <c:strCache>
                <c:ptCount val="11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</c:strCache>
            </c:strRef>
          </c:cat>
          <c:val>
            <c:numRef>
              <c:f>岛田岛!$AD$4:$AD$120</c:f>
              <c:numCache>
                <c:formatCode>General</c:formatCode>
                <c:ptCount val="116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小槌岛!$AA$4:$AA$120</c:f>
              <c:strCache>
                <c:ptCount val="11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</c:strCache>
            </c:strRef>
          </c:cat>
          <c:val>
            <c:numRef>
              <c:f>小槌岛!$AB$4:$AB$120</c:f>
              <c:numCache>
                <c:formatCode>General</c:formatCode>
                <c:ptCount val="116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小槌岛!$AA$4:$AA$120</c:f>
              <c:strCache>
                <c:ptCount val="11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</c:strCache>
            </c:strRef>
          </c:cat>
          <c:val>
            <c:numRef>
              <c:f>小槌岛!$AC$4:$AC$120</c:f>
              <c:numCache>
                <c:formatCode>General</c:formatCode>
                <c:ptCount val="116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小槌岛!$AA$4:$AA$120</c:f>
              <c:strCache>
                <c:ptCount val="11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</c:strCache>
            </c:strRef>
          </c:cat>
          <c:val>
            <c:numRef>
              <c:f>小槌岛!$AD$4:$AD$120</c:f>
              <c:numCache>
                <c:formatCode>General</c:formatCode>
                <c:ptCount val="116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高岛!$AA$4:$AA$120</c:f>
              <c:strCache>
                <c:ptCount val="11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</c:strCache>
            </c:strRef>
          </c:cat>
          <c:val>
            <c:numRef>
              <c:f>高岛!$AB$4:$AB$120</c:f>
              <c:numCache>
                <c:formatCode>General</c:formatCode>
                <c:ptCount val="116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高岛!$AA$4:$AA$120</c:f>
              <c:strCache>
                <c:ptCount val="11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</c:strCache>
            </c:strRef>
          </c:cat>
          <c:val>
            <c:numRef>
              <c:f>高岛!$AC$4:$AC$120</c:f>
              <c:numCache>
                <c:formatCode>General</c:formatCode>
                <c:ptCount val="116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高岛!$AA$4:$AA$120</c:f>
              <c:strCache>
                <c:ptCount val="11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</c:strCache>
            </c:strRef>
          </c:cat>
          <c:val>
            <c:numRef>
              <c:f>高岛!$AD$4:$AD$120</c:f>
              <c:numCache>
                <c:formatCode>General</c:formatCode>
                <c:ptCount val="116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平郡岛!$AA$4:$AA$111</c:f>
              <c:strCache>
                <c:ptCount val="107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</c:strCache>
            </c:strRef>
          </c:cat>
          <c:val>
            <c:numRef>
              <c:f>平郡岛!$AB$4:$AB$111</c:f>
              <c:numCache>
                <c:formatCode>General</c:formatCode>
                <c:ptCount val="107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平郡岛!$AA$4:$AA$111</c:f>
              <c:strCache>
                <c:ptCount val="107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</c:strCache>
            </c:strRef>
          </c:cat>
          <c:val>
            <c:numRef>
              <c:f>平郡岛!$AC$4:$AC$111</c:f>
              <c:numCache>
                <c:formatCode>General</c:formatCode>
                <c:ptCount val="107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平郡岛!$AA$4:$AA$111</c:f>
              <c:strCache>
                <c:ptCount val="107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</c:strCache>
            </c:strRef>
          </c:cat>
          <c:val>
            <c:numRef>
              <c:f>平郡岛!$AD$4:$AD$111</c:f>
              <c:numCache>
                <c:formatCode>General</c:formatCode>
                <c:ptCount val="107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狗骨岛!$AA$4:$AA$101</c:f>
              <c:strCache>
                <c:ptCount val="97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</c:strCache>
            </c:strRef>
          </c:cat>
          <c:val>
            <c:numRef>
              <c:f>狗骨岛!$AB$4:$AB$101</c:f>
              <c:numCache>
                <c:formatCode>General</c:formatCode>
                <c:ptCount val="97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狗骨岛!$AA$4:$AA$101</c:f>
              <c:strCache>
                <c:ptCount val="97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</c:strCache>
            </c:strRef>
          </c:cat>
          <c:val>
            <c:numRef>
              <c:f>狗骨岛!$AC$4:$AC$101</c:f>
              <c:numCache>
                <c:formatCode>General</c:formatCode>
                <c:ptCount val="97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狗骨岛!$AA$4:$AA$101</c:f>
              <c:strCache>
                <c:ptCount val="97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</c:strCache>
            </c:strRef>
          </c:cat>
          <c:val>
            <c:numRef>
              <c:f>狗骨岛!$AD$4:$AD$101</c:f>
              <c:numCache>
                <c:formatCode>General</c:formatCode>
                <c:ptCount val="97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普拉兰岛!$AA$4:$AA$100</c:f>
              <c:strCache>
                <c:ptCount val="96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</c:strCache>
            </c:strRef>
          </c:cat>
          <c:val>
            <c:numRef>
              <c:f>普拉兰岛!$AB$4:$AB$100</c:f>
              <c:numCache>
                <c:formatCode>General</c:formatCode>
                <c:ptCount val="96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普拉兰岛!$AA$4:$AA$100</c:f>
              <c:strCache>
                <c:ptCount val="96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</c:strCache>
            </c:strRef>
          </c:cat>
          <c:val>
            <c:numRef>
              <c:f>普拉兰岛!$AC$4:$AC$100</c:f>
              <c:numCache>
                <c:formatCode>General</c:formatCode>
                <c:ptCount val="96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普拉兰岛!$AA$4:$AA$100</c:f>
              <c:strCache>
                <c:ptCount val="96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</c:strCache>
            </c:strRef>
          </c:cat>
          <c:val>
            <c:numRef>
              <c:f>普拉兰岛!$AD$4:$AD$100</c:f>
              <c:numCache>
                <c:formatCode>General</c:formatCode>
                <c:ptCount val="96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法伊拉卡岛!$AA$4:$AA$94</c:f>
              <c:strCache>
                <c:ptCount val="90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</c:strCache>
            </c:strRef>
          </c:cat>
          <c:val>
            <c:numRef>
              <c:f>法伊拉卡岛!$AB$4:$AB$94</c:f>
              <c:numCache>
                <c:formatCode>General</c:formatCode>
                <c:ptCount val="90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法伊拉卡岛!$AA$4:$AA$94</c:f>
              <c:strCache>
                <c:ptCount val="90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</c:strCache>
            </c:strRef>
          </c:cat>
          <c:val>
            <c:numRef>
              <c:f>法伊拉卡岛!$AC$4:$AC$94</c:f>
              <c:numCache>
                <c:formatCode>General</c:formatCode>
                <c:ptCount val="90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法伊拉卡岛!$AA$4:$AA$94</c:f>
              <c:strCache>
                <c:ptCount val="90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</c:strCache>
            </c:strRef>
          </c:cat>
          <c:val>
            <c:numRef>
              <c:f>法伊拉卡岛!$AD$4:$AD$94</c:f>
              <c:numCache>
                <c:formatCode>General</c:formatCode>
                <c:ptCount val="90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Nakhiloo岛!$AA$4:$AA$94</c:f>
              <c:strCache>
                <c:ptCount val="90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</c:strCache>
            </c:strRef>
          </c:cat>
          <c:val>
            <c:numRef>
              <c:f>Nakhiloo岛!$AB$4:$AB$94</c:f>
              <c:numCache>
                <c:formatCode>General</c:formatCode>
                <c:ptCount val="90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Nakhiloo岛!$AA$4:$AA$94</c:f>
              <c:strCache>
                <c:ptCount val="90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</c:strCache>
            </c:strRef>
          </c:cat>
          <c:val>
            <c:numRef>
              <c:f>Nakhiloo岛!$AC$4:$AC$94</c:f>
              <c:numCache>
                <c:formatCode>General</c:formatCode>
                <c:ptCount val="90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Nakhiloo岛!$AA$4:$AA$94</c:f>
              <c:strCache>
                <c:ptCount val="90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</c:strCache>
            </c:strRef>
          </c:cat>
          <c:val>
            <c:numRef>
              <c:f>Nakhiloo岛!$AD$4:$AD$94</c:f>
              <c:numCache>
                <c:formatCode>General</c:formatCode>
                <c:ptCount val="90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巴赫达尔机场!$AA$4:$AA$91</c:f>
              <c:strCache>
                <c:ptCount val="87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</c:strCache>
            </c:strRef>
          </c:cat>
          <c:val>
            <c:numRef>
              <c:f>巴赫达尔机场!$AB$4:$AB$91</c:f>
              <c:numCache>
                <c:formatCode>General</c:formatCode>
                <c:ptCount val="87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巴赫达尔机场!$AA$4:$AA$91</c:f>
              <c:strCache>
                <c:ptCount val="87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</c:strCache>
            </c:strRef>
          </c:cat>
          <c:val>
            <c:numRef>
              <c:f>巴赫达尔机场!$AC$4:$AC$91</c:f>
              <c:numCache>
                <c:formatCode>General</c:formatCode>
                <c:ptCount val="87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巴赫达尔机场!$AA$4:$AA$91</c:f>
              <c:strCache>
                <c:ptCount val="87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</c:strCache>
            </c:strRef>
          </c:cat>
          <c:val>
            <c:numRef>
              <c:f>巴赫达尔机场!$AD$4:$AD$91</c:f>
              <c:numCache>
                <c:formatCode>General</c:formatCode>
                <c:ptCount val="87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Ukerewe!$AA$4:$AA$79</c:f>
              <c:strCache>
                <c:ptCount val="75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</c:strCache>
            </c:strRef>
          </c:cat>
          <c:val>
            <c:numRef>
              <c:f>Ukerewe!$AB$4:$AB$79</c:f>
              <c:numCache>
                <c:formatCode>General</c:formatCode>
                <c:ptCount val="75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Ukerewe!$AA$4:$AA$79</c:f>
              <c:strCache>
                <c:ptCount val="75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</c:strCache>
            </c:strRef>
          </c:cat>
          <c:val>
            <c:numRef>
              <c:f>Ukerewe!$AC$4:$AC$79</c:f>
              <c:numCache>
                <c:formatCode>General</c:formatCode>
                <c:ptCount val="75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Ukerewe!$AA$4:$AA$79</c:f>
              <c:strCache>
                <c:ptCount val="75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</c:strCache>
            </c:strRef>
          </c:cat>
          <c:val>
            <c:numRef>
              <c:f>Ukerewe!$AD$4:$AD$79</c:f>
              <c:numCache>
                <c:formatCode>General</c:formatCode>
                <c:ptCount val="75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鲁邦多岛!$AA$4:$AA$77</c:f>
              <c:strCache>
                <c:ptCount val="73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</c:strCache>
            </c:strRef>
          </c:cat>
          <c:val>
            <c:numRef>
              <c:f>鲁邦多岛!$AB$4:$AB$77</c:f>
              <c:numCache>
                <c:formatCode>General</c:formatCode>
                <c:ptCount val="73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鲁邦多岛!$AA$4:$AA$77</c:f>
              <c:strCache>
                <c:ptCount val="73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</c:strCache>
            </c:strRef>
          </c:cat>
          <c:val>
            <c:numRef>
              <c:f>鲁邦多岛!$AC$4:$AC$77</c:f>
              <c:numCache>
                <c:formatCode>General</c:formatCode>
                <c:ptCount val="73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鲁邦多岛!$AA$4:$AA$77</c:f>
              <c:strCache>
                <c:ptCount val="73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</c:strCache>
            </c:strRef>
          </c:cat>
          <c:val>
            <c:numRef>
              <c:f>鲁邦多岛!$AD$4:$AD$77</c:f>
              <c:numCache>
                <c:formatCode>General</c:formatCode>
                <c:ptCount val="73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丹戎乌班市!$AA$4:$AA$69</c:f>
              <c:strCache>
                <c:ptCount val="65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</c:strCache>
            </c:strRef>
          </c:cat>
          <c:val>
            <c:numRef>
              <c:f>丹戎乌班市!$AB$4:$AB$69</c:f>
              <c:numCache>
                <c:formatCode>General</c:formatCode>
                <c:ptCount val="65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丹戎乌班市!$AA$4:$AA$69</c:f>
              <c:strCache>
                <c:ptCount val="65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</c:strCache>
            </c:strRef>
          </c:cat>
          <c:val>
            <c:numRef>
              <c:f>丹戎乌班市!$AC$4:$AC$69</c:f>
              <c:numCache>
                <c:formatCode>General</c:formatCode>
                <c:ptCount val="65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丹戎乌班市!$AA$4:$AA$69</c:f>
              <c:strCache>
                <c:ptCount val="65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</c:strCache>
            </c:strRef>
          </c:cat>
          <c:val>
            <c:numRef>
              <c:f>丹戎乌班市!$AD$4:$AD$69</c:f>
              <c:numCache>
                <c:formatCode>General</c:formatCode>
                <c:ptCount val="65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霍马利格岛!$AA$4:$AA$47</c:f>
              <c:strCache>
                <c:ptCount val="43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</c:strCache>
            </c:strRef>
          </c:cat>
          <c:val>
            <c:numRef>
              <c:f>霍马利格岛!$AB$4:$AB$47</c:f>
              <c:numCache>
                <c:formatCode>General</c:formatCode>
                <c:ptCount val="43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霍马利格岛!$AA$4:$AA$47</c:f>
              <c:strCache>
                <c:ptCount val="43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</c:strCache>
            </c:strRef>
          </c:cat>
          <c:val>
            <c:numRef>
              <c:f>霍马利格岛!$AC$4:$AC$47</c:f>
              <c:numCache>
                <c:formatCode>General</c:formatCode>
                <c:ptCount val="43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霍马利格岛!$AA$4:$AA$47</c:f>
              <c:strCache>
                <c:ptCount val="43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</c:strCache>
            </c:strRef>
          </c:cat>
          <c:val>
            <c:numRef>
              <c:f>霍马利格岛!$AD$4:$AD$47</c:f>
              <c:numCache>
                <c:formatCode>General</c:formatCode>
                <c:ptCount val="43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中路镇!$AA$4:$AA$42</c:f>
              <c:strCache>
                <c:ptCount val="38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</c:strCache>
            </c:strRef>
          </c:cat>
          <c:val>
            <c:numRef>
              <c:f>中路镇!$AB$4:$AB$42</c:f>
              <c:numCache>
                <c:formatCode>General</c:formatCode>
                <c:ptCount val="38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中路镇!$AA$4:$AA$42</c:f>
              <c:strCache>
                <c:ptCount val="38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</c:strCache>
            </c:strRef>
          </c:cat>
          <c:val>
            <c:numRef>
              <c:f>中路镇!$AC$4:$AC$42</c:f>
              <c:numCache>
                <c:formatCode>General</c:formatCode>
                <c:ptCount val="38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中路镇!$AA$4:$AA$42</c:f>
              <c:strCache>
                <c:ptCount val="38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</c:strCache>
            </c:strRef>
          </c:cat>
          <c:val>
            <c:numRef>
              <c:f>中路镇!$AD$4:$AD$42</c:f>
              <c:numCache>
                <c:formatCode>General</c:formatCode>
                <c:ptCount val="38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卡尔尼科巴机场!$AA$4:$AA$40</c:f>
              <c:strCache>
                <c:ptCount val="36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</c:strCache>
            </c:strRef>
          </c:cat>
          <c:val>
            <c:numRef>
              <c:f>卡尔尼科巴机场!$AB$4:$AB$40</c:f>
              <c:numCache>
                <c:formatCode>General</c:formatCode>
                <c:ptCount val="36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卡尔尼科巴机场!$AA$4:$AA$40</c:f>
              <c:strCache>
                <c:ptCount val="36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</c:strCache>
            </c:strRef>
          </c:cat>
          <c:val>
            <c:numRef>
              <c:f>卡尔尼科巴机场!$AC$4:$AC$40</c:f>
              <c:numCache>
                <c:formatCode>General</c:formatCode>
                <c:ptCount val="36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卡尔尼科巴机场!$AA$4:$AA$40</c:f>
              <c:strCache>
                <c:ptCount val="36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</c:strCache>
            </c:strRef>
          </c:cat>
          <c:val>
            <c:numRef>
              <c:f>卡尔尼科巴机场!$AD$4:$AD$40</c:f>
              <c:numCache>
                <c:formatCode>General</c:formatCode>
                <c:ptCount val="36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锡纳邦机场!$AA$4:$AA$38</c:f>
              <c:strCache>
                <c:ptCount val="34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</c:strCache>
            </c:strRef>
          </c:cat>
          <c:val>
            <c:numRef>
              <c:f>锡纳邦机场!$AB$4:$AB$38</c:f>
              <c:numCache>
                <c:formatCode>General</c:formatCode>
                <c:ptCount val="34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锡纳邦机场!$AA$4:$AA$38</c:f>
              <c:strCache>
                <c:ptCount val="34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</c:strCache>
            </c:strRef>
          </c:cat>
          <c:val>
            <c:numRef>
              <c:f>锡纳邦机场!$AC$4:$AC$38</c:f>
              <c:numCache>
                <c:formatCode>General</c:formatCode>
                <c:ptCount val="34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锡纳邦机场!$AA$4:$AA$38</c:f>
              <c:strCache>
                <c:ptCount val="34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</c:strCache>
            </c:strRef>
          </c:cat>
          <c:val>
            <c:numRef>
              <c:f>锡纳邦机场!$AD$4:$AD$38</c:f>
              <c:numCache>
                <c:formatCode>General</c:formatCode>
                <c:ptCount val="34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五结乡!$AA$4:$AA$36</c:f>
              <c:strCache>
                <c:ptCount val="32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</c:strCache>
            </c:strRef>
          </c:cat>
          <c:val>
            <c:numRef>
              <c:f>五结乡!$AB$4:$AB$36</c:f>
              <c:numCache>
                <c:formatCode>General</c:formatCode>
                <c:ptCount val="32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五结乡!$AA$4:$AA$36</c:f>
              <c:strCache>
                <c:ptCount val="32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</c:strCache>
            </c:strRef>
          </c:cat>
          <c:val>
            <c:numRef>
              <c:f>五结乡!$AC$4:$AC$36</c:f>
              <c:numCache>
                <c:formatCode>General</c:formatCode>
                <c:ptCount val="32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五结乡!$AA$4:$AA$36</c:f>
              <c:strCache>
                <c:ptCount val="32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</c:strCache>
            </c:strRef>
          </c:cat>
          <c:val>
            <c:numRef>
              <c:f>五结乡!$AD$4:$AD$36</c:f>
              <c:numCache>
                <c:formatCode>General</c:formatCode>
                <c:ptCount val="32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阿勒格尼县机场!$AA$4:$AA$30</c:f>
              <c:strCache>
                <c:ptCount val="26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</c:strCache>
            </c:strRef>
          </c:cat>
          <c:val>
            <c:numRef>
              <c:f>阿勒格尼县机场!$AB$4:$AB$30</c:f>
              <c:numCache>
                <c:formatCode>General</c:formatCode>
                <c:ptCount val="26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阿勒格尼县机场!$AA$4:$AA$30</c:f>
              <c:strCache>
                <c:ptCount val="26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</c:strCache>
            </c:strRef>
          </c:cat>
          <c:val>
            <c:numRef>
              <c:f>阿勒格尼县机场!$AC$4:$AC$30</c:f>
              <c:numCache>
                <c:formatCode>General</c:formatCode>
                <c:ptCount val="26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阿勒格尼县机场!$AA$4:$AA$30</c:f>
              <c:strCache>
                <c:ptCount val="26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</c:strCache>
            </c:strRef>
          </c:cat>
          <c:val>
            <c:numRef>
              <c:f>阿勒格尼县机场!$AD$4:$AD$30</c:f>
              <c:numCache>
                <c:formatCode>General</c:formatCode>
                <c:ptCount val="26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伊维桑!$AA$4:$AA$26</c:f>
              <c:strCache>
                <c:ptCount val="22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</c:strCache>
            </c:strRef>
          </c:cat>
          <c:val>
            <c:numRef>
              <c:f>伊维桑!$AB$4:$AB$26</c:f>
              <c:numCache>
                <c:formatCode>General</c:formatCode>
                <c:ptCount val="22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伊维桑!$AA$4:$AA$26</c:f>
              <c:strCache>
                <c:ptCount val="22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</c:strCache>
            </c:strRef>
          </c:cat>
          <c:val>
            <c:numRef>
              <c:f>伊维桑!$AC$4:$AC$26</c:f>
              <c:numCache>
                <c:formatCode>General</c:formatCode>
                <c:ptCount val="22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伊维桑!$AA$4:$AA$26</c:f>
              <c:strCache>
                <c:ptCount val="22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</c:strCache>
            </c:strRef>
          </c:cat>
          <c:val>
            <c:numRef>
              <c:f>伊维桑!$AD$4:$AD$26</c:f>
              <c:numCache>
                <c:formatCode>General</c:formatCode>
                <c:ptCount val="22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菲利宾BCCM!$AA$4:$AA$26</c:f>
              <c:strCache>
                <c:ptCount val="22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</c:strCache>
            </c:strRef>
          </c:cat>
          <c:val>
            <c:numRef>
              <c:f>菲利宾BCCM!$AB$4:$AB$26</c:f>
              <c:numCache>
                <c:formatCode>General</c:formatCode>
                <c:ptCount val="22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菲利宾BCCM!$AA$4:$AA$26</c:f>
              <c:strCache>
                <c:ptCount val="22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</c:strCache>
            </c:strRef>
          </c:cat>
          <c:val>
            <c:numRef>
              <c:f>菲利宾BCCM!$AC$4:$AC$26</c:f>
              <c:numCache>
                <c:formatCode>General</c:formatCode>
                <c:ptCount val="22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菲利宾BCCM!$AA$4:$AA$26</c:f>
              <c:strCache>
                <c:ptCount val="22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</c:strCache>
            </c:strRef>
          </c:cat>
          <c:val>
            <c:numRef>
              <c:f>菲利宾BCCM!$AD$4:$AD$26</c:f>
              <c:numCache>
                <c:formatCode>General</c:formatCode>
                <c:ptCount val="22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池田町!$AA$4:$AA$25</c:f>
              <c:strCache>
                <c:ptCount val="21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</c:strCache>
            </c:strRef>
          </c:cat>
          <c:val>
            <c:numRef>
              <c:f>池田町!$AB$4:$AB$25</c:f>
              <c:numCache>
                <c:formatCode>General</c:formatCode>
                <c:ptCount val="21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池田町!$AA$4:$AA$25</c:f>
              <c:strCache>
                <c:ptCount val="21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</c:strCache>
            </c:strRef>
          </c:cat>
          <c:val>
            <c:numRef>
              <c:f>池田町!$AC$4:$AC$25</c:f>
              <c:numCache>
                <c:formatCode>General</c:formatCode>
                <c:ptCount val="21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池田町!$AA$4:$AA$25</c:f>
              <c:strCache>
                <c:ptCount val="21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</c:strCache>
            </c:strRef>
          </c:cat>
          <c:val>
            <c:numRef>
              <c:f>池田町!$AD$4:$AD$25</c:f>
              <c:numCache>
                <c:formatCode>General</c:formatCode>
                <c:ptCount val="21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切列波维茨机场!$AA$4:$AA$22</c:f>
              <c:strCache>
                <c:ptCount val="18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</c:strCache>
            </c:strRef>
          </c:cat>
          <c:val>
            <c:numRef>
              <c:f>切列波维茨机场!$AB$4:$AB$22</c:f>
              <c:numCache>
                <c:formatCode>General</c:formatCode>
                <c:ptCount val="18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切列波维茨机场!$AA$4:$AA$22</c:f>
              <c:strCache>
                <c:ptCount val="18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</c:strCache>
            </c:strRef>
          </c:cat>
          <c:val>
            <c:numRef>
              <c:f>切列波维茨机场!$AC$4:$AC$22</c:f>
              <c:numCache>
                <c:formatCode>General</c:formatCode>
                <c:ptCount val="18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切列波维茨机场!$AA$4:$AA$22</c:f>
              <c:strCache>
                <c:ptCount val="18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</c:strCache>
            </c:strRef>
          </c:cat>
          <c:val>
            <c:numRef>
              <c:f>切列波维茨机场!$AD$4:$AD$22</c:f>
              <c:numCache>
                <c:formatCode>General</c:formatCode>
                <c:ptCount val="18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麦迪逊市!$AA$4:$AA$16</c:f>
              <c:strCache>
                <c:ptCount val="12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</c:strCache>
            </c:strRef>
          </c:cat>
          <c:val>
            <c:numRef>
              <c:f>麦迪逊市!$AB$4:$AB$16</c:f>
              <c:numCache>
                <c:formatCode>General</c:formatCode>
                <c:ptCount val="12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麦迪逊市!$AA$4:$AA$16</c:f>
              <c:strCache>
                <c:ptCount val="12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</c:strCache>
            </c:strRef>
          </c:cat>
          <c:val>
            <c:numRef>
              <c:f>麦迪逊市!$AC$4:$AC$16</c:f>
              <c:numCache>
                <c:formatCode>General</c:formatCode>
                <c:ptCount val="12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麦迪逊市!$AA$4:$AA$16</c:f>
              <c:strCache>
                <c:ptCount val="12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</c:strCache>
            </c:strRef>
          </c:cat>
          <c:val>
            <c:numRef>
              <c:f>麦迪逊市!$AD$4:$AD$16</c:f>
              <c:numCache>
                <c:formatCode>General</c:formatCode>
                <c:ptCount val="12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jpeg"/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9.jpeg"/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77470</xdr:colOff>
      <xdr:row>215</xdr:row>
      <xdr:rowOff>157480</xdr:rowOff>
    </xdr:from>
    <xdr:to>
      <xdr:col>13</xdr:col>
      <xdr:colOff>66675</xdr:colOff>
      <xdr:row>248</xdr:row>
      <xdr:rowOff>167640</xdr:rowOff>
    </xdr:to>
    <xdr:graphicFrame>
      <xdr:nvGraphicFramePr>
        <xdr:cNvPr id="2" name="图表 1"/>
        <xdr:cNvGraphicFramePr/>
      </xdr:nvGraphicFramePr>
      <xdr:xfrm>
        <a:off x="77470" y="37533580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67945</xdr:colOff>
      <xdr:row>248</xdr:row>
      <xdr:rowOff>149860</xdr:rowOff>
    </xdr:from>
    <xdr:to>
      <xdr:col>13</xdr:col>
      <xdr:colOff>57150</xdr:colOff>
      <xdr:row>281</xdr:row>
      <xdr:rowOff>160020</xdr:rowOff>
    </xdr:to>
    <xdr:graphicFrame>
      <xdr:nvGraphicFramePr>
        <xdr:cNvPr id="3" name="图表 2"/>
        <xdr:cNvGraphicFramePr/>
      </xdr:nvGraphicFramePr>
      <xdr:xfrm>
        <a:off x="67945" y="43183810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6</xdr:col>
      <xdr:colOff>868045</xdr:colOff>
      <xdr:row>4</xdr:row>
      <xdr:rowOff>23495</xdr:rowOff>
    </xdr:to>
    <xdr:graphicFrame>
      <xdr:nvGraphicFramePr>
        <xdr:cNvPr id="2" name="图表 1"/>
        <xdr:cNvGraphicFramePr/>
      </xdr:nvGraphicFramePr>
      <xdr:xfrm>
        <a:off x="28575" y="9525"/>
        <a:ext cx="10727055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1</xdr:row>
      <xdr:rowOff>3383915</xdr:rowOff>
    </xdr:to>
    <xdr:graphicFrame>
      <xdr:nvGraphicFramePr>
        <xdr:cNvPr id="2" name="图表 1"/>
        <xdr:cNvGraphicFramePr/>
      </xdr:nvGraphicFramePr>
      <xdr:xfrm>
        <a:off x="9525" y="9525"/>
        <a:ext cx="15919450" cy="67779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7449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22225</xdr:rowOff>
    </xdr:from>
    <xdr:to>
      <xdr:col>11</xdr:col>
      <xdr:colOff>1628775</xdr:colOff>
      <xdr:row>1</xdr:row>
      <xdr:rowOff>3218815</xdr:rowOff>
    </xdr:to>
    <xdr:graphicFrame>
      <xdr:nvGraphicFramePr>
        <xdr:cNvPr id="2" name="图表 1"/>
        <xdr:cNvGraphicFramePr/>
      </xdr:nvGraphicFramePr>
      <xdr:xfrm>
        <a:off x="9525" y="22225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4.4923148148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4.4923148148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4.4923148148" refreshedBy="超级无敌美少女" recordCount="180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12-15T00:00:00" count="180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m/>
      </sharedItems>
    </cacheField>
    <cacheField name="时间" numFmtId="0">
      <sharedItems containsString="0" containsBlank="1" containsNonDate="0" containsDate="1" minDate="1899-12-30T10:02:00" maxDate="1899-12-30T23:48:00" count="153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47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m/>
      </sharedItems>
    </cacheField>
    <cacheField name="支出（最近24小时）" numFmtId="26">
      <sharedItems containsString="0" containsBlank="1" containsNumber="1" containsInteger="1" minValue="-313308003" maxValue="-88410497" count="180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m/>
      </sharedItems>
    </cacheField>
    <cacheField name="最近7天利润" numFmtId="26">
      <sharedItems containsString="0" containsBlank="1" containsNumber="1" containsInteger="1" minValue="-1058389017" maxValue="488464300" count="180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m/>
      </sharedItems>
    </cacheField>
    <cacheField name="预计日租金收入" numFmtId="26">
      <sharedItems containsBlank="1" containsNumber="1" containsInteger="1" containsMixedTypes="1" count="11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49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4.4923148148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4.4923263889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4.4923263889" refreshedBy="超级无敌美少女" recordCount="174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12-15T00:00:00" count="174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m/>
      </sharedItems>
    </cacheField>
    <cacheField name="时间" numFmtId="0">
      <sharedItems containsString="0" containsBlank="1" containsNonDate="0" containsDate="1" minDate="1899-12-30T10:07:00" maxDate="1899-12-30T23:13:00" count="152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142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m/>
      </sharedItems>
    </cacheField>
    <cacheField name="支出（最近24小时）" numFmtId="26">
      <sharedItems containsString="0" containsBlank="1" containsNumber="1" containsInteger="1" minValue="-295084992" maxValue="-103701002" count="173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m/>
      </sharedItems>
    </cacheField>
    <cacheField name="最近7天利润" numFmtId="26">
      <sharedItems containsString="0" containsBlank="1" containsNumber="1" containsInteger="1" minValue="-1241452048" maxValue="748001625" count="174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m/>
      </sharedItems>
    </cacheField>
    <cacheField name="预计日租金收入" numFmtId="26">
      <sharedItems containsBlank="1" containsNumber="1" containsInteger="1" containsMixedTypes="1" count="11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144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4.4923263889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4.4923263889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4.4923263889" refreshedBy="超级无敌美少女" recordCount="154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12-15T00:00:00" count="154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m/>
      </sharedItems>
    </cacheField>
    <cacheField name="时间" numFmtId="0">
      <sharedItems containsBlank="1" containsDate="1" containsMixedTypes="1" count="142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131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m/>
      </sharedItems>
    </cacheField>
    <cacheField name="支出（最近24小时）" numFmtId="0">
      <sharedItems containsString="0" containsBlank="1" containsNumber="1" containsInteger="1" minValue="-264150983" maxValue="-92830771" count="154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m/>
      </sharedItems>
    </cacheField>
    <cacheField name="最近7天利润" numFmtId="0">
      <sharedItems containsString="0" containsBlank="1" containsNumber="1" containsInteger="1" minValue="-1111305463" maxValue="441286420" count="154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m/>
      </sharedItems>
    </cacheField>
    <cacheField name="预计日租金收入" numFmtId="0">
      <sharedItems containsBlank="1" containsNumber="1" containsInteger="1" containsMixedTypes="1" count="8">
        <s v="现金库已满"/>
        <n v="120542000"/>
        <n v="120326000"/>
        <n v="120126000"/>
        <n v="119942000"/>
        <n v="119771000"/>
        <n v="119612000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133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4.4923263889" refreshedBy="超级无敌美少女" recordCount="154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12-15T00:00:00" count="154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m/>
      </sharedItems>
    </cacheField>
    <cacheField name="时间" numFmtId="0">
      <sharedItems containsString="0" containsBlank="1" containsNonDate="0" containsDate="1" minDate="1899-12-30T10:08:00" maxDate="1899-12-30T23:15:00" count="141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131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m/>
      </sharedItems>
    </cacheField>
    <cacheField name="支出（最近24小时）" numFmtId="0">
      <sharedItems containsString="0" containsBlank="1" containsNumber="1" containsInteger="1" minValue="-251571822" maxValue="-88410497" count="154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m/>
      </sharedItems>
    </cacheField>
    <cacheField name="最近7天利润" numFmtId="0">
      <sharedItems containsString="0" containsBlank="1" containsNumber="1" containsInteger="1" minValue="-1058391463" maxValue="417917179" count="154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m/>
      </sharedItems>
    </cacheField>
    <cacheField name="预计日租金收入" numFmtId="0">
      <sharedItems containsBlank="1" containsNumber="1" containsInteger="1" containsMixedTypes="1" count="8">
        <s v="现金库已满"/>
        <n v="114802000"/>
        <n v="114596000"/>
        <n v="114406000"/>
        <n v="114231000"/>
        <n v="114067000"/>
        <n v="11391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133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4.4923263889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4.4923263889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4.492337963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4.492337963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4.492337963" refreshedBy="超级无敌美少女" recordCount="151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12-15T00:00:00" count="151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m/>
      </sharedItems>
    </cacheField>
    <cacheField name="时间" numFmtId="0">
      <sharedItems containsString="0" containsBlank="1" containsNonDate="0" containsDate="1" minDate="1899-12-30T10:08:00" maxDate="1899-12-30T23:28:00" count="133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30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</sharedItems>
    </cacheField>
    <cacheField name="支出（最近24小时）" numFmtId="26">
      <sharedItems containsString="0" containsBlank="1" containsNumber="1" containsInteger="1" minValue="-521013478" maxValue="-160159782" count="150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</sharedItems>
    </cacheField>
    <cacheField name="最近7天利润" numFmtId="26">
      <sharedItems containsString="0" containsBlank="1" containsNumber="1" containsInteger="1" minValue="-1486427799" maxValue="879431512" count="150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</sharedItems>
    </cacheField>
    <cacheField name="预计日租金收入" numFmtId="26">
      <sharedItems containsBlank="1" containsNumber="1" containsInteger="1" containsMixedTypes="1" count="31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m/>
      </sharedItems>
    </cacheField>
    <cacheField name="每日支出" numFmtId="26">
      <sharedItems containsString="0" containsBlank="1" containsNumber="1" containsInteger="1" minValue="18513600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32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4.492337963" refreshedBy="超级无敌美少女" recordCount="151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12-15T00:00:00" count="151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m/>
      </sharedItems>
    </cacheField>
    <cacheField name="时间" numFmtId="0">
      <sharedItems containsString="0" containsBlank="1" containsNonDate="0" containsDate="1" minDate="1899-12-30T10:09:00" maxDate="1899-12-30T23:29:00" count="131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31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m/>
      </sharedItems>
    </cacheField>
    <cacheField name="支出（最近24小时）" numFmtId="26">
      <sharedItems containsString="0" containsBlank="1" containsNumber="1" containsInteger="1" minValue="-500873111" maxValue="0" count="151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m/>
      </sharedItems>
    </cacheField>
    <cacheField name="最近7天利润" numFmtId="26">
      <sharedItems containsString="0" containsBlank="1" containsNumber="1" containsInteger="1" minValue="-1501236536" maxValue="761050052" count="151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m/>
      </sharedItems>
    </cacheField>
    <cacheField name="预计日租金收入" numFmtId="26">
      <sharedItems containsBlank="1" containsNumber="1" containsInteger="1" containsMixedTypes="1" count="31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m/>
      </sharedItems>
    </cacheField>
    <cacheField name="每日支出" numFmtId="26">
      <sharedItems containsString="0" containsBlank="1" containsNumber="1" containsInteger="1" minValue="18513600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33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4.492337963" refreshedBy="超级无敌美少女" recordCount="126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19-12-15T00:00:00" count="12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m/>
      </sharedItems>
    </cacheField>
    <cacheField name="时间" numFmtId="0">
      <sharedItems containsString="0" containsBlank="1" containsNonDate="0" containsDate="1" minDate="1899-12-30T10:12:00" maxDate="1899-12-30T23:24:00" count="117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10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m/>
      </sharedItems>
    </cacheField>
    <cacheField name="支出（最近24小时）" numFmtId="0">
      <sharedItems containsString="0" containsBlank="1" containsNumber="1" containsInteger="1" minValue="-264150983" maxValue="-92830771" count="125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m/>
      </sharedItems>
    </cacheField>
    <cacheField name="最近7天利润" numFmtId="0">
      <sharedItems containsString="0" containsBlank="1" containsNumber="1" containsInteger="1" minValue="-536952232" maxValue="586251504" count="126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m/>
      </sharedItems>
    </cacheField>
    <cacheField name="预计日租金收入" numFmtId="0">
      <sharedItems containsBlank="1" containsNumber="1" containsInteger="1" containsMixedTypes="1" count="7">
        <m/>
        <n v="120326000"/>
        <n v="120126000"/>
        <s v="现金库已满"/>
        <n v="119942000"/>
        <n v="119771000"/>
        <n v="11961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117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4.492337963" refreshedBy="超级无敌美少女" recordCount="126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19-12-15T00:00:00" count="12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m/>
      </sharedItems>
    </cacheField>
    <cacheField name="时间" numFmtId="0">
      <sharedItems containsString="0" containsBlank="1" containsNonDate="0" containsDate="1" minDate="1899-12-30T10:12:00" maxDate="1899-12-30T23:25:00" count="110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11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m/>
      </sharedItems>
    </cacheField>
    <cacheField name="支出（最近24小时）" numFmtId="0">
      <sharedItems containsString="0" containsBlank="1" containsNumber="1" containsInteger="1" minValue="-251571822" maxValue="117103513" count="126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m/>
      </sharedItems>
    </cacheField>
    <cacheField name="最近7天利润" numFmtId="0">
      <sharedItems containsString="0" containsBlank="1" containsNumber="1" containsInteger="1" minValue="-407770590" maxValue="575033304" count="126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m/>
      </sharedItems>
    </cacheField>
    <cacheField name="预计日租金收入" numFmtId="0">
      <sharedItems containsBlank="1" containsNumber="1" containsInteger="1" containsMixedTypes="1" count="7">
        <m/>
        <n v="114596000"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17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4.492337963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4.492337963" refreshedBy="超级无敌美少女" recordCount="125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19-12-15T00:00:00" count="125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m/>
      </sharedItems>
    </cacheField>
    <cacheField name="时间" numFmtId="0">
      <sharedItems containsString="0" containsBlank="1" containsNonDate="0" containsDate="1" minDate="1899-12-30T10:13:00" maxDate="1899-12-30T23:25:00" count="110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09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m/>
      </sharedItems>
    </cacheField>
    <cacheField name="支出（最近24小时）" numFmtId="0">
      <sharedItems containsString="0" containsBlank="1" containsNumber="1" containsInteger="1" minValue="-264150983" maxValue="-24166799" count="125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m/>
      </sharedItems>
    </cacheField>
    <cacheField name="最近7天利润" numFmtId="0">
      <sharedItems containsString="0" containsBlank="1" containsNumber="1" containsInteger="1" minValue="-539703364" maxValue="549849244" count="125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m/>
      </sharedItems>
    </cacheField>
    <cacheField name="预计日租金收入" numFmtId="0">
      <sharedItems containsBlank="1" containsNumber="1" containsInteger="1" containsMixedTypes="1" count="7">
        <m/>
        <n v="120326000"/>
        <n v="120126000"/>
        <s v="现金库已满"/>
        <n v="119942000"/>
        <n v="119771000"/>
        <n v="11961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16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4.492349537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4.492349537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4.492349537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4.492349537" refreshedBy="超级无敌美少女" recordCount="116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19-12-15T00:00:00" count="116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m/>
      </sharedItems>
    </cacheField>
    <cacheField name="时间" numFmtId="0">
      <sharedItems containsString="0" containsBlank="1" containsNonDate="0" containsDate="1" minDate="1899-12-30T10:13:00" maxDate="1899-12-30T23:27:00" count="103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01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m/>
      </sharedItems>
    </cacheField>
    <cacheField name="支出（最近24小时）" numFmtId="0">
      <sharedItems containsString="0" containsBlank="1" containsNumber="1" containsInteger="1" minValue="-251571822" maxValue="-87771978" count="116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m/>
      </sharedItems>
    </cacheField>
    <cacheField name="最近7天利润" numFmtId="0">
      <sharedItems containsString="0" containsBlank="1" containsNumber="1" containsInteger="1" minValue="-404050787" maxValue="556245621" count="116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07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4.492349537" refreshedBy="超级无敌美少女" recordCount="116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19-12-15T00:00:00" count="116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m/>
      </sharedItems>
    </cacheField>
    <cacheField name="时间" numFmtId="0">
      <sharedItems containsString="0" containsBlank="1" containsNonDate="0" containsDate="1" minDate="1899-12-30T10:14:00" maxDate="1899-12-30T23:27:00" count="107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01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m/>
      </sharedItems>
    </cacheField>
    <cacheField name="支出（最近24小时）" numFmtId="0">
      <sharedItems containsString="0" containsBlank="1" containsNumber="1" containsInteger="1" minValue="-251571822" maxValue="-85138390" count="116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m/>
      </sharedItems>
    </cacheField>
    <cacheField name="最近7天利润" numFmtId="0">
      <sharedItems containsString="0" containsBlank="1" containsNumber="1" containsInteger="1" minValue="-401418423" maxValue="499887928" count="116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07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4.492349537" refreshedBy="超级无敌美少女" recordCount="116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19-12-15T00:00:00" count="116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m/>
      </sharedItems>
    </cacheField>
    <cacheField name="时间" numFmtId="0">
      <sharedItems containsString="0" containsBlank="1" containsNonDate="0" containsDate="1" minDate="1899-12-30T10:14:00" maxDate="1899-12-30T23:28:00" count="107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01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m/>
      </sharedItems>
    </cacheField>
    <cacheField name="支出（最近24小时）" numFmtId="0">
      <sharedItems containsString="0" containsBlank="1" containsNumber="1" containsInteger="1" minValue="-251571822" maxValue="-84424031" count="116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m/>
      </sharedItems>
    </cacheField>
    <cacheField name="最近7天利润" numFmtId="0">
      <sharedItems containsString="0" containsBlank="1" containsNumber="1" containsInteger="1" minValue="-400705287" maxValue="545591789" count="116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07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4.492349537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4.492349537" refreshedBy="超级无敌美少女" recordCount="116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19-12-15T00:00:00" count="116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m/>
      </sharedItems>
    </cacheField>
    <cacheField name="时间" numFmtId="0">
      <sharedItems containsString="0" containsBlank="1" containsNonDate="0" containsDate="1" minDate="1899-12-30T10:15:00" maxDate="1899-12-30T23:30:00" count="105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01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m/>
      </sharedItems>
    </cacheField>
    <cacheField name="支出（最近24小时）" numFmtId="0">
      <sharedItems containsString="0" containsBlank="1" containsNumber="1" containsInteger="1" minValue="-251571822" maxValue="-82156186" count="116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m/>
      </sharedItems>
    </cacheField>
    <cacheField name="最近7天利润" numFmtId="0">
      <sharedItems containsString="0" containsBlank="1" containsNumber="1" containsInteger="1" minValue="-398436219" maxValue="555246263" count="116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07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4.4923611111" refreshedBy="超级无敌美少女" recordCount="213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19-12-15T00:00:00" count="21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m/>
      </sharedItems>
    </cacheField>
    <cacheField name="时间" numFmtId="0">
      <sharedItems containsString="0" containsBlank="1" containsNonDate="0" containsDate="1" minDate="1899-12-30T04:18:00" maxDate="1899-12-30T23:53:00" count="176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</sharedItems>
    </cacheField>
    <cacheField name="帝国总价值" numFmtId="26">
      <sharedItems containsString="0" containsBlank="1" containsNumber="1" containsInteger="1" minValue="62747" maxValue="1203404414343" count="211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</sharedItems>
    </cacheField>
    <cacheField name="物业总价值" numFmtId="26">
      <sharedItems containsString="0" containsBlank="1" containsNumber="1" containsInteger="1" minValue="0" maxValue="1153727883470" count="116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</sharedItems>
    </cacheField>
    <cacheField name="现金金额" numFmtId="26">
      <sharedItems containsString="0" containsBlank="1" containsNumber="1" containsInteger="1" minValue="19589" maxValue="99814053929" count="211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</sharedItems>
    </cacheField>
    <cacheField name="收入（最近24小时）" numFmtId="26">
      <sharedItems containsBlank="1" containsNumber="1" containsInteger="1" containsMixedTypes="1" count="171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</sharedItems>
    </cacheField>
    <cacheField name="收入（上周）" numFmtId="26">
      <sharedItems containsString="0" containsBlank="1" containsNumber="1" containsInteger="1" minValue="-18179179853" maxValue="17473936563" count="211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</sharedItems>
    </cacheField>
    <cacheField name="金币余额" numFmtId="0">
      <sharedItems containsString="0" containsBlank="1" containsNumber="1" containsInteger="1" minValue="16" maxValue="918" count="119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</sharedItems>
    </cacheField>
    <cacheField name="当前级别现金限额" numFmtId="26">
      <sharedItems containsString="0" containsBlank="1" containsNumber="1" containsInteger="1" minValue="934250000" maxValue="76500000000" count="13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</sharedItems>
    </cacheField>
    <cacheField name="当前等级" numFmtId="0">
      <sharedItems containsString="0" containsBlank="1" containsNumber="1" containsInteger="1" minValue="36" maxValue="45" count="8">
        <m/>
        <n v="36"/>
        <n v="37"/>
        <n v="41"/>
        <n v="42"/>
        <n v="43"/>
        <n v="44"/>
        <n v="45"/>
      </sharedItems>
    </cacheField>
    <cacheField name="需要多少物业价值提升至下个等级" numFmtId="26">
      <sharedItems containsString="0" containsBlank="1" containsNumber="1" containsInteger="1" minValue="19000000000" maxValue="1100000000000" count="9">
        <m/>
        <n v="19000000000"/>
        <n v="27500000000"/>
        <n v="40000000000"/>
        <n v="175000000000"/>
        <n v="275000000000"/>
        <n v="450000000000"/>
        <n v="750000000000"/>
        <n v="1100000000000"/>
      </sharedItems>
    </cacheField>
    <cacheField name="现金超过限额数值" numFmtId="26">
      <sharedItems containsString="0" containsBlank="1" containsNumber="1" containsInteger="1" minValue="-56617430860" maxValue="96754053929" count="163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16195950778"/>
        <n v="-33880315594"/>
        <n v="-33869986905"/>
        <n v="-33599220250"/>
        <n v="-33827700055"/>
        <n v="-27896253640"/>
        <n v="-27522981009"/>
        <n v="-26823469127"/>
      </sharedItems>
    </cacheField>
    <cacheField name="需要增加多少物业价值提升至下个等级" numFmtId="26">
      <sharedItems containsString="0" containsBlank="1" containsNumber="1" containsInteger="1" minValue="-53727883470" maxValue="347384823247" count="85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-53727883470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4.4923611111" refreshedBy="超级无敌美少女" recordCount="107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19-12-15T00:00:00" count="107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m/>
      </sharedItems>
    </cacheField>
    <cacheField name="时间" numFmtId="0">
      <sharedItems containsString="0" containsBlank="1" containsNonDate="0" containsDate="1" minDate="1899-12-30T10:15:00" maxDate="1899-12-30T23:30:00" count="101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90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m/>
      </sharedItems>
    </cacheField>
    <cacheField name="支出（最近24小时）" numFmtId="0">
      <sharedItems containsString="0" containsBlank="1" containsNumber="1" containsInteger="1" minValue="-264150983" maxValue="0" count="106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m/>
      </sharedItems>
    </cacheField>
    <cacheField name="最近7天利润" numFmtId="0">
      <sharedItems containsString="0" containsBlank="1" containsNumber="1" containsInteger="1" minValue="-534526048" maxValue="501344411" count="107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m/>
      </sharedItems>
    </cacheField>
    <cacheField name="预计日租金收入" numFmtId="0">
      <sharedItems containsBlank="1" containsNumber="1" containsInteger="1" containsMixedTypes="1" count="6">
        <m/>
        <n v="120126000"/>
        <s v="现金库已满"/>
        <n v="119942000"/>
        <n v="119771000"/>
        <n v="11961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98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4.4923611111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4.4923611111" refreshedBy="超级无敌美少女" recordCount="97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19-12-15T00:00:00" count="97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m/>
      </sharedItems>
    </cacheField>
    <cacheField name="时间" numFmtId="0">
      <sharedItems containsString="0" containsBlank="1" containsNonDate="0" containsDate="1" minDate="1899-12-30T10:16:00" maxDate="1899-12-30T23:31:00" count="91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81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m/>
      </sharedItems>
    </cacheField>
    <cacheField name="支出（最近24小时）" numFmtId="0">
      <sharedItems containsString="0" containsBlank="1" containsNumber="1" containsInteger="1" minValue="-302985441" maxValue="-102901967" count="97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m/>
      </sharedItems>
    </cacheField>
    <cacheField name="最近7天利润" numFmtId="0">
      <sharedItems containsString="0" containsBlank="1" containsNumber="1" containsInteger="1" minValue="-996914088" maxValue="1024520181" count="97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m/>
      </sharedItems>
    </cacheField>
    <cacheField name="预计日租金收入" numFmtId="0">
      <sharedItems containsBlank="1" containsNumber="1" containsInteger="1" containsMixedTypes="1" count="6">
        <m/>
        <s v="现金库已满"/>
        <n v="137788000"/>
        <n v="137576000"/>
        <n v="137380000"/>
        <n v="137198000"/>
      </sharedItems>
    </cacheField>
    <cacheField name="每日支出" numFmtId="0">
      <sharedItems containsString="0" containsBlank="1" containsNumber="1" containsInteger="1" minValue="127285000" maxValue="127285000" count="2">
        <m/>
        <n v="127285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88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4.4923611111" refreshedBy="超级无敌美少女" recordCount="96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19-12-15T00:00:00" count="96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m/>
      </sharedItems>
    </cacheField>
    <cacheField name="时间" numFmtId="0">
      <sharedItems containsString="0" containsBlank="1" containsNonDate="0" containsDate="1" minDate="1899-12-30T10:16:00" maxDate="1899-12-30T23:32:00" count="87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81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m/>
      </sharedItems>
    </cacheField>
    <cacheField name="支出（最近24小时）" numFmtId="0">
      <sharedItems containsString="0" containsBlank="1" containsNumber="1" containsInteger="1" minValue="-264149699" maxValue="-92830771" count="96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m/>
      </sharedItems>
    </cacheField>
    <cacheField name="最近7天利润" numFmtId="0">
      <sharedItems containsString="0" containsBlank="1" containsNumber="1" containsInteger="1" minValue="-769589790" maxValue="867191899" count="96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m/>
      </sharedItems>
    </cacheField>
    <cacheField name="预计日租金收入" numFmtId="0">
      <sharedItems containsBlank="1" containsNumber="1" containsInteger="1" containsMixedTypes="1" count="6">
        <m/>
        <s v="现金库已满"/>
        <n v="120126000"/>
        <n v="119942000"/>
        <n v="119771000"/>
        <n v="11961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87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4.4923611111" refreshedBy="超级无敌美少女" recordCount="90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19-12-15T00:00:00" count="90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m/>
      </sharedItems>
    </cacheField>
    <cacheField name="时间" numFmtId="0">
      <sharedItems containsString="0" containsBlank="1" containsNonDate="0" containsDate="1" minDate="1899-12-30T10:17:00" maxDate="1899-12-30T23:17:00" count="83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80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m/>
      </sharedItems>
    </cacheField>
    <cacheField name="支出（最近24小时）" numFmtId="0">
      <sharedItems containsString="0" containsBlank="1" containsNumber="1" containsInteger="1" minValue="-416267999" maxValue="-92830771" count="90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m/>
      </sharedItems>
    </cacheField>
    <cacheField name="最近7天利润" numFmtId="0">
      <sharedItems containsString="0" containsBlank="1" containsNumber="1" containsInteger="1" minValue="-551594107" maxValue="766102756" count="90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m/>
      </sharedItems>
    </cacheField>
    <cacheField name="预计日租金收入" numFmtId="0">
      <sharedItems containsBlank="1" containsNumber="1" containsInteger="1" containsMixedTypes="1" count="6">
        <m/>
        <n v="120126000"/>
        <s v="现金库已满"/>
        <n v="119942000"/>
        <n v="119771000"/>
        <n v="11961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86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4.4923611111" refreshedBy="超级无敌美少女" recordCount="90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19-12-15T00:00:00" count="90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m/>
      </sharedItems>
    </cacheField>
    <cacheField name="时间" numFmtId="0">
      <sharedItems containsString="0" containsBlank="1" containsNonDate="0" containsDate="1" minDate="1899-12-30T10:17:00" maxDate="1899-12-30T23:17:00" count="84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80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m/>
      </sharedItems>
    </cacheField>
    <cacheField name="支出（最近24小时）" numFmtId="0">
      <sharedItems containsString="0" containsBlank="1" containsNumber="1" containsInteger="1" minValue="-251571822" maxValue="0" count="90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m/>
      </sharedItems>
    </cacheField>
    <cacheField name="最近7天利润" numFmtId="0">
      <sharedItems containsString="0" containsBlank="1" containsNumber="1" containsInteger="1" minValue="-429470471" maxValue="594238783" count="90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m/>
      </sharedItems>
    </cacheField>
    <cacheField name="预计日租金收入" numFmtId="0">
      <sharedItems containsBlank="1" containsNumber="1" containsInteger="1" containsMixedTypes="1" count="6">
        <m/>
        <s v="现金库已满"/>
        <n v="114406000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86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4.4923611111" refreshedBy="超级无敌美少女" recordCount="87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19-12-15T00:00:00" count="87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m/>
      </sharedItems>
    </cacheField>
    <cacheField name="时间" numFmtId="0">
      <sharedItems containsString="0" containsBlank="1" containsNonDate="0" containsDate="1" minDate="1899-12-30T10:17:00" maxDate="1899-12-30T23:17:00" count="80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79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m/>
      </sharedItems>
    </cacheField>
    <cacheField name="支出（最近24小时）" numFmtId="26">
      <sharedItems containsString="0" containsBlank="1" containsNumber="1" containsInteger="1" minValue="-500873111" maxValue="-181446221" count="87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m/>
      </sharedItems>
    </cacheField>
    <cacheField name="最近7天利润" numFmtId="26">
      <sharedItems containsString="0" containsBlank="1" containsNumber="1" containsInteger="1" minValue="-1076797864" maxValue="1572890649" count="87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m/>
      </sharedItems>
    </cacheField>
    <cacheField name="预计日租金收入" numFmtId="26">
      <sharedItems containsBlank="1" containsNumber="1" containsInteger="1" containsMixedTypes="1" count="23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</sharedItems>
    </cacheField>
    <cacheField name="每日支出" numFmtId="26">
      <sharedItems containsString="0" containsBlank="1" containsNumber="1" containsInteger="1" minValue="208314000" maxValue="238278000" count="19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83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4.4923726852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4.4923726852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4.4923726852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4.4923726852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4.4923726852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4.4923726852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4.4923726852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4.4923726852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4.4923842593" refreshedBy="超级无敌美少女" recordCount="75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19-12-15T00:00:00" count="75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m/>
      </sharedItems>
    </cacheField>
    <cacheField name="时间" numFmtId="0">
      <sharedItems containsString="0" containsBlank="1" containsNonDate="0" containsDate="1" minDate="1899-12-30T10:28:00" maxDate="1899-12-30T23:18:00" count="69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Blank="1" containsNumber="1" containsInteger="1" containsMixedTypes="1" count="67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m/>
      </sharedItems>
    </cacheField>
    <cacheField name="支出（最近24小时）" numFmtId="0">
      <sharedItems containsString="0" containsBlank="1" containsNumber="1" containsInteger="1" minValue="-251573045" maxValue="-52392855" count="75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m/>
      </sharedItems>
    </cacheField>
    <cacheField name="最近7天利润" numFmtId="0">
      <sharedItems containsString="0" containsBlank="1" containsNumber="1" containsInteger="1" minValue="-478745344" maxValue="637811021" count="75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6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Blank="1" containsNumber="1" containsInteger="1" containsMixedTypes="1" count="73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4.4923842593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4.4923842593" refreshedBy="超级无敌美少女" recordCount="73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19-12-15T00:00:00" count="73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m/>
      </sharedItems>
    </cacheField>
    <cacheField name="时间" numFmtId="0">
      <sharedItems containsString="0" containsBlank="1" containsNonDate="0" containsDate="1" minDate="1899-12-30T10:29:00" maxDate="1899-12-30T23:18:00" count="69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m/>
        <n v="2723885834"/>
      </sharedItems>
    </cacheField>
    <cacheField name="租金（最近24小时）" numFmtId="0">
      <sharedItems containsBlank="1" containsNumber="1" containsInteger="1" containsMixedTypes="1" count="6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m/>
      </sharedItems>
    </cacheField>
    <cacheField name="支出（最近24小时）" numFmtId="0">
      <sharedItems containsString="0" containsBlank="1" containsNumber="1" containsInteger="1" minValue="-251571822" maxValue="-79889563" count="73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m/>
      </sharedItems>
    </cacheField>
    <cacheField name="最近7天利润" numFmtId="0">
      <sharedItems containsString="0" containsBlank="1" containsNumber="1" containsInteger="1" minValue="-399239871" maxValue="496116512" count="73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6" maxValue="81715166" count="2">
        <m/>
        <n v="81715166"/>
      </sharedItems>
    </cacheField>
    <cacheField name="利润（最近24小时）" numFmtId="0">
      <sharedItems containsBlank="1" containsNumber="1" containsInteger="1" containsMixedTypes="1" count="71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4.4923842593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4.4923842593" refreshedBy="超级无敌美少女" recordCount="65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19-12-15T00:00:00" count="65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m/>
      </sharedItems>
    </cacheField>
    <cacheField name="时间" numFmtId="0">
      <sharedItems containsString="0" containsBlank="1" containsNonDate="0" containsDate="1" minDate="1899-12-30T10:55:00" maxDate="1899-12-30T23:19:00" count="62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54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m/>
      </sharedItems>
    </cacheField>
    <cacheField name="支出（最近24小时）" numFmtId="26">
      <sharedItems containsString="0" containsBlank="1" containsNumber="1" containsInteger="1" minValue="-1711225395" maxValue="-425191647" count="65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m/>
      </sharedItems>
    </cacheField>
    <cacheField name="最近7天利润" numFmtId="26">
      <sharedItems containsString="0" containsBlank="1" containsNumber="1" containsInteger="1" minValue="-5606635538" maxValue="5196139834" count="65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m/>
      </sharedItems>
    </cacheField>
    <cacheField name="预计日租金收入" numFmtId="26">
      <sharedItems containsBlank="1" containsNumber="1" containsInteger="1" containsMixedTypes="1" count="6">
        <m/>
        <n v="904886000"/>
        <s v="现金库已满"/>
        <n v="903496000"/>
        <n v="902207000"/>
        <n v="901012000"/>
      </sharedItems>
    </cacheField>
    <cacheField name="每日支出" numFmtId="26">
      <sharedItems containsString="0" containsBlank="1" containsNumber="1" containsInteger="1" minValue="835915000" maxValue="835915000" count="2">
        <m/>
        <n v="8359150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63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4.4923842593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4.4923842593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4.4923842593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4.4923958333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4.4923958333" refreshedBy="超级无敌美少女" recordCount="43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19-12-15T00:00:00" count="43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m/>
      </sharedItems>
    </cacheField>
    <cacheField name="时间" numFmtId="0">
      <sharedItems containsString="0" containsBlank="1" containsNonDate="0" containsDate="1" minDate="1899-12-30T11:07:00" maxDate="1899-12-30T23:19:00" count="41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35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m/>
      </sharedItems>
    </cacheField>
    <cacheField name="支出（最近24小时）" numFmtId="0">
      <sharedItems containsString="0" containsBlank="1" containsNumber="1" containsInteger="1" minValue="-1841876781" maxValue="-699275792" count="43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m/>
      </sharedItems>
    </cacheField>
    <cacheField name="最近7天利润" numFmtId="0">
      <sharedItems containsString="0" containsBlank="1" containsNumber="1" containsInteger="1" minValue="-6743502385" maxValue="5742905865" count="43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m/>
      </sharedItems>
    </cacheField>
    <cacheField name="预计日租金收入" numFmtId="0">
      <sharedItems containsString="0" containsBlank="1" containsNumber="1" containsInteger="1" minValue="901012000" maxValue="903496000" count="4">
        <m/>
        <n v="903496000"/>
        <n v="902207000"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43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4.4923958333" refreshedBy="超级无敌美少女" recordCount="38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19-12-15T00:00:00" count="38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m/>
      </sharedItems>
    </cacheField>
    <cacheField name="时间" numFmtId="0">
      <sharedItems containsString="0" containsBlank="1" containsNonDate="0" containsDate="1" minDate="1899-12-30T11:07:00" maxDate="1899-12-30T23:20:00" count="38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633976000" maxValue="28633976000" count="2">
        <n v="28633976000"/>
        <m/>
      </sharedItems>
    </cacheField>
    <cacheField name="该份额的价格" numFmtId="26">
      <sharedItems containsString="0" containsBlank="1" containsNumber="1" containsInteger="1" minValue="27799977934" maxValue="27799977934" count="2">
        <m/>
        <n v="27799977934"/>
      </sharedItems>
    </cacheField>
    <cacheField name="租金（最近24小时）" numFmtId="0">
      <sharedItems containsString="0" containsBlank="1" containsNumber="1" containsInteger="1" minValue="0" maxValue="8252175286" count="29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m/>
      </sharedItems>
    </cacheField>
    <cacheField name="支出（最近24小时）" numFmtId="0">
      <sharedItems containsString="0" containsBlank="1" containsNumber="1" containsInteger="1" minValue="-2319635640" maxValue="-392617105" count="38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m/>
      </sharedItems>
    </cacheField>
    <cacheField name="最近7天利润" numFmtId="0">
      <sharedItems containsString="0" containsBlank="1" containsNumber="1" containsInteger="1" minValue="-8715091008" maxValue="7817358159" count="38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m/>
      </sharedItems>
    </cacheField>
    <cacheField name="预计日租金收入" numFmtId="0">
      <sharedItems containsString="0" containsBlank="1" containsNumber="1" containsInteger="1" minValue="1162637000" maxValue="1164180000" count="3">
        <m/>
        <n v="1164180000"/>
        <n v="1162637000"/>
      </sharedItems>
    </cacheField>
    <cacheField name="每日支出" numFmtId="0">
      <sharedItems containsString="0" containsBlank="1" containsNumber="1" containsInteger="1" minValue="1078639000" maxValue="1078639000" count="2">
        <m/>
        <n v="1078639000"/>
      </sharedItems>
    </cacheField>
    <cacheField name="估值损益" numFmtId="0">
      <sharedItems containsString="0" containsBlank="1" containsNumber="1" containsInteger="1" minValue="833998066" maxValue="833998066" count="2">
        <m/>
        <n v="833998066"/>
      </sharedItems>
    </cacheField>
    <cacheField name="利润（最近24小时）" numFmtId="0">
      <sharedItems containsString="0" containsBlank="1" containsNumber="1" containsInteger="1" minValue="-2319635640" maxValue="6257392255" count="38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4.4923958333" refreshedBy="超级无敌美少女" recordCount="36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19-12-15T00:00:00" count="36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m/>
      </sharedItems>
    </cacheField>
    <cacheField name="时间" numFmtId="0">
      <sharedItems containsString="0" containsBlank="1" containsNonDate="0" containsDate="1" minDate="1899-12-30T11:22:00" maxDate="1899-12-30T23:20:00" count="36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31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m/>
      </sharedItems>
    </cacheField>
    <cacheField name="支出（最近24小时）" numFmtId="0">
      <sharedItems containsString="0" containsBlank="1" containsNumber="1" containsInteger="1" minValue="-463196603" maxValue="-181446221" count="36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m/>
      </sharedItems>
    </cacheField>
    <cacheField name="最近7天利润" numFmtId="0">
      <sharedItems containsString="0" containsBlank="1" containsNumber="1" containsInteger="1" minValue="-1069648281" maxValue="1298224025" count="36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m/>
      </sharedItems>
    </cacheField>
    <cacheField name="预计日租金收入" numFmtId="0">
      <sharedItems containsString="0" containsBlank="1" containsNumber="1" containsInteger="1" minValue="233792000" maxValue="234102000" count="3">
        <m/>
        <n v="234102000"/>
        <n v="23379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36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4.4923958333" refreshedBy="超级无敌美少女" recordCount="34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19-12-15T00:00:00" count="34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m/>
      </sharedItems>
    </cacheField>
    <cacheField name="时间" numFmtId="0">
      <sharedItems containsString="0" containsBlank="1" containsNonDate="0" containsDate="1" minDate="1899-12-30T11:22:00" maxDate="1899-12-30T23:20:00" count="33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29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m/>
      </sharedItems>
    </cacheField>
    <cacheField name="支出（最近24小时）" numFmtId="0">
      <sharedItems containsString="0" containsBlank="1" containsNumber="1" containsInteger="1" minValue="-499906207" maxValue="-183505324" count="34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m/>
      </sharedItems>
    </cacheField>
    <cacheField name="最近7天利润" numFmtId="0">
      <sharedItems containsString="0" containsBlank="1" containsNumber="1" containsInteger="1" minValue="-1136552441" maxValue="1220618619" count="34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m/>
      </sharedItems>
    </cacheField>
    <cacheField name="预计日租金收入" numFmtId="0">
      <sharedItems containsString="0" containsBlank="1" containsNumber="1" containsInteger="1" minValue="252320000" maxValue="252654000" count="3">
        <m/>
        <n v="252654000"/>
        <n v="252320000"/>
      </sharedItems>
    </cacheField>
    <cacheField name="每日支出" numFmtId="0">
      <sharedItems containsString="0" containsBlank="1" containsNumber="1" containsInteger="1" minValue="234091000" maxValue="234091000" count="2">
        <m/>
        <n v="234091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34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4.4923958333" refreshedBy="超级无敌美少女" recordCount="32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19-12-15T00:00:00" count="32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m/>
      </sharedItems>
    </cacheField>
    <cacheField name="时间" numFmtId="0">
      <sharedItems containsString="0" containsBlank="1" containsNonDate="0" containsDate="1" minDate="1899-12-30T11:34:00" maxDate="1899-12-30T23:20:00" count="32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26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m/>
      </sharedItems>
    </cacheField>
    <cacheField name="支出（最近24小时）" numFmtId="0">
      <sharedItems containsString="0" containsBlank="1" containsNumber="1" containsInteger="1" minValue="-1206736994" maxValue="-472710435" count="32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m/>
      </sharedItems>
    </cacheField>
    <cacheField name="最近7天利润" numFmtId="0">
      <sharedItems containsString="0" containsBlank="1" containsNumber="1" containsInteger="1" minValue="-3368711788" maxValue="3688133729" count="32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m/>
      </sharedItems>
    </cacheField>
    <cacheField name="预计日租金收入" numFmtId="0">
      <sharedItems containsString="0" containsBlank="1" containsNumber="1" containsInteger="1" minValue="901012000" maxValue="902207000" count="3">
        <m/>
        <n v="902207000"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32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4.4923958333" refreshedBy="超级无敌美少女" recordCount="26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19-12-15T00:00:00" count="26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m/>
      </sharedItems>
    </cacheField>
    <cacheField name="时间" numFmtId="0">
      <sharedItems containsString="0" containsBlank="1" containsNonDate="0" containsDate="1" minDate="1899-12-30T11:34:00" maxDate="1899-12-30T23:21:00" count="26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20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m/>
      </sharedItems>
    </cacheField>
    <cacheField name="支出（最近24小时）" numFmtId="0">
      <sharedItems containsString="0" containsBlank="1" containsNumber="1" containsInteger="1" minValue="-425955418" maxValue="0" count="26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m/>
      </sharedItems>
    </cacheField>
    <cacheField name="最近7天利润" numFmtId="0">
      <sharedItems containsString="0" containsBlank="1" containsNumber="1" containsInteger="1" minValue="-1004746340" maxValue="1052575633" count="26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m/>
      </sharedItems>
    </cacheField>
    <cacheField name="预计日租金收入" numFmtId="0">
      <sharedItems containsString="0" containsBlank="1" containsNumber="1" containsInteger="1" minValue="257172000" maxValue="257513000" count="3">
        <m/>
        <n v="257513000"/>
        <n v="257172000"/>
      </sharedItems>
    </cacheField>
    <cacheField name="每日支出" numFmtId="0">
      <sharedItems containsString="0" containsBlank="1" containsNumber="1" containsInteger="1" minValue="238591000" maxValue="238591000" count="2">
        <m/>
        <n v="238591000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26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4.4924074074" refreshedBy="超级无敌美少女" recordCount="22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19-12-15T00:00:00" count="22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m/>
      </sharedItems>
    </cacheField>
    <cacheField name="时间" numFmtId="0">
      <sharedItems containsString="0" containsBlank="1" containsNonDate="0" containsDate="1" minDate="1899-12-30T11:42:00" maxDate="1899-12-30T23:21:00" count="22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1981145938" count="14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m/>
      </sharedItems>
    </cacheField>
    <cacheField name="支出（最近24小时）" numFmtId="0">
      <sharedItems containsString="0" containsBlank="1" containsNumber="1" containsInteger="1" minValue="-1874370125" maxValue="-554786493" count="22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m/>
      </sharedItems>
    </cacheField>
    <cacheField name="最近7天利润" numFmtId="0">
      <sharedItems containsString="0" containsBlank="1" containsNumber="1" containsInteger="1" minValue="-6935024191" maxValue="1078484380" count="22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m/>
      </sharedItems>
    </cacheField>
    <cacheField name="预计日租金收入" numFmtId="0">
      <sharedItems containsString="0" containsBlank="1" containsNumber="1" containsInteger="1" minValue="946062000" maxValue="947317000" count="3">
        <m/>
        <n v="947317000"/>
        <n v="946062000"/>
      </sharedItems>
    </cacheField>
    <cacheField name="每日支出" numFmtId="0">
      <sharedItems containsString="0" containsBlank="1" containsNumber="1" containsInteger="1" minValue="877711000" maxValue="877711000" count="2">
        <m/>
        <n v="877711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272753005" count="22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4.4924074074" refreshedBy="超级无敌美少女" recordCount="22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19-12-15T00:00:00" count="22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m/>
      </sharedItems>
    </cacheField>
    <cacheField name="时间" numFmtId="0">
      <sharedItems containsString="0" containsBlank="1" containsNonDate="0" containsDate="1" minDate="1899-12-30T11:42:00" maxDate="1899-12-30T23:22:00" count="22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15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m/>
      </sharedItems>
    </cacheField>
    <cacheField name="支出（最近24小时）" numFmtId="0">
      <sharedItems containsString="0" containsBlank="1" containsNumber="1" containsInteger="1" minValue="-1785113897" maxValue="-240799634" count="22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m/>
      </sharedItems>
    </cacheField>
    <cacheField name="最近7天利润" numFmtId="0">
      <sharedItems containsString="0" containsBlank="1" containsNumber="1" containsInteger="1" minValue="-6392253608" maxValue="2003396088" count="22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m/>
      </sharedItems>
    </cacheField>
    <cacheField name="预计日租金收入" numFmtId="0">
      <sharedItems containsString="0" containsBlank="1" containsNumber="1" containsInteger="1" minValue="901012000" maxValue="902207000" count="3">
        <m/>
        <n v="902207000"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22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4.4924074074" refreshedBy="超级无敌美少女" recordCount="21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19-12-15T00:00:00" count="21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m/>
      </sharedItems>
    </cacheField>
    <cacheField name="时间" numFmtId="0">
      <sharedItems containsString="0" containsBlank="1" containsNonDate="0" containsDate="1" minDate="1899-12-30T11:43:00" maxDate="1899-12-30T23:22:00" count="21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1981596746" count="14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m/>
      </sharedItems>
    </cacheField>
    <cacheField name="支出（最近24小时）" numFmtId="0">
      <sharedItems containsString="0" containsBlank="1" containsNumber="1" containsInteger="1" minValue="-1785113897" maxValue="-695734762" count="21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m/>
      </sharedItems>
    </cacheField>
    <cacheField name="最近7天利润" numFmtId="0">
      <sharedItems containsString="0" containsBlank="1" containsNumber="1" containsInteger="1" minValue="-6614903053" maxValue="954821051" count="21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m/>
      </sharedItems>
    </cacheField>
    <cacheField name="预计日租金收入" numFmtId="0">
      <sharedItems containsString="0" containsBlank="1" containsNumber="1" containsInteger="1" minValue="901012000" maxValue="902207000" count="3">
        <m/>
        <n v="902207000"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333074211" count="21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4.4924074074" refreshedBy="超级无敌美少女" recordCount="18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19-12-15T00:00:00" count="18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m/>
      </sharedItems>
    </cacheField>
    <cacheField name="时间" numFmtId="0">
      <sharedItems containsString="0" containsBlank="1" containsNonDate="0" containsDate="1" minDate="1899-12-30T11:43:00" maxDate="1899-12-30T23:22:00" count="18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12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m/>
      </sharedItems>
    </cacheField>
    <cacheField name="支出（最近24小时）" numFmtId="0">
      <sharedItems containsString="0" containsBlank="1" containsNumber="1" containsInteger="1" minValue="-587276771" maxValue="0" count="18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m/>
      </sharedItems>
    </cacheField>
    <cacheField name="最近7天利润" numFmtId="0">
      <sharedItems containsString="0" containsBlank="1" containsNumber="1" containsInteger="1" minValue="-1509444116" maxValue="1854751546" count="18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m/>
      </sharedItems>
    </cacheField>
    <cacheField name="预计日租金收入" numFmtId="26">
      <sharedItems containsString="0" containsBlank="1" containsNumber="1" containsInteger="1" minValue="296420000" maxValue="296814000" count="3">
        <m/>
        <n v="296814000"/>
        <n v="296420000"/>
      </sharedItems>
    </cacheField>
    <cacheField name="每日支出" numFmtId="26">
      <sharedItems containsString="0" containsBlank="1" containsNumber="1" containsInteger="1" minValue="275004000" maxValue="275004000" count="2">
        <m/>
        <n v="275004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18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4.4924074074" refreshedBy="超级无敌美少女" recordCount="33">
  <cacheSource type="worksheet">
    <worksheetSource ref="A7:B40" sheet="小计"/>
  </cacheSource>
  <cacheFields count="2">
    <cacheField name="地籍名" numFmtId="0">
      <sharedItems count="40">
        <s v="Lambertisland"/>
        <s v="IslaSantay"/>
        <s v="甘尼森岛"/>
        <s v="斯壮结"/>
        <s v="Kugluktuk机场"/>
        <s v="Moosonee穆索尼机场"/>
        <s v="螺洲岛"/>
        <s v="果州群岛"/>
        <s v="庙湾岛"/>
        <s v="向岛"/>
        <s v="岛田岛"/>
        <s v="小槌岛"/>
        <s v="高岛"/>
        <s v="平郡岛"/>
        <s v="狗骨岛"/>
        <s v="普拉兰岛"/>
        <s v="法伊拉卡岛"/>
        <s v="Nakhiloo岛"/>
        <s v="巴赫达尔机场"/>
        <s v="Ukerewe"/>
        <s v="鲁邦多岛"/>
        <s v="丹戎乌班市"/>
        <s v="霍马利格岛"/>
        <s v="中路镇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湖泉列岛" u="1"/>
        <s v="小金山列岛" u="1"/>
        <s v="三角岛" u="1"/>
        <s v="Juma岛" u="1"/>
        <s v="富埃特文图拉岛" u="1"/>
        <s v="秘密天堂岛" u="1"/>
        <s v="加拉彦岛" u="1"/>
      </sharedItems>
    </cacheField>
    <cacheField name="7天赢利能力" numFmtId="26">
      <sharedItems containsSemiMixedTypes="0" containsString="0" containsNumber="1" containsInteger="1" minValue="35384507" maxValue="1492289465" count="33">
        <n v="72783826"/>
        <n v="75464369"/>
        <n v="94070268"/>
        <n v="56704939"/>
        <n v="89687169"/>
        <n v="146356203"/>
        <n v="66764919"/>
        <n v="91546723"/>
        <n v="67727498"/>
        <n v="35384507"/>
        <n v="89696134"/>
        <n v="71909317"/>
        <n v="90808069"/>
        <n v="53154783"/>
        <n v="76464478"/>
        <n v="66359236"/>
        <n v="82511418"/>
        <n v="79758589"/>
        <n v="111180079"/>
        <n v="63604217"/>
        <n v="111654513"/>
        <n v="624828970"/>
        <n v="539642273"/>
        <n v="557741623"/>
        <n v="168444117"/>
        <n v="157497606"/>
        <n v="367203131"/>
        <n v="104241227"/>
        <n v="427376467"/>
        <n v="189353682"/>
        <n v="505359840"/>
        <n v="168824705"/>
        <n v="1492289465"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4.4924074074" refreshedBy="超级无敌美少女" recordCount="12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19-12-15T00:00:00" count="12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m/>
      </sharedItems>
    </cacheField>
    <cacheField name="时间" numFmtId="0">
      <sharedItems containsString="0" containsBlank="1" containsNonDate="0" containsDate="1" minDate="1899-12-30T11:43:00" maxDate="1899-12-30T23:03:00" count="12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5">
        <n v="0"/>
        <n v="5768096010"/>
        <n v="6232022808"/>
        <n v="1134529699"/>
        <m/>
      </sharedItems>
    </cacheField>
    <cacheField name="支出（最近24小时）" numFmtId="0">
      <sharedItems containsString="0" containsBlank="1" containsNumber="1" containsInteger="1" minValue="-1486991816" maxValue="-398939785" count="12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m/>
      </sharedItems>
    </cacheField>
    <cacheField name="最近7天利润" numFmtId="0">
      <sharedItems containsString="0" containsBlank="1" containsNumber="1" containsInteger="1" minValue="-5626283225" maxValue="1492289465" count="12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12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152"/>
    <x v="1"/>
    <x v="2"/>
    <x v="1"/>
    <x v="146"/>
    <x v="179"/>
    <x v="179"/>
    <x v="10"/>
    <x v="2"/>
    <x v="2"/>
    <x v="14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1"/>
    <x v="2"/>
    <x v="1"/>
    <x v="141"/>
    <x v="172"/>
    <x v="173"/>
    <x v="10"/>
    <x v="2"/>
    <x v="2"/>
    <x v="143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15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41"/>
    <x v="1"/>
    <x v="1"/>
    <x v="1"/>
    <x v="130"/>
    <x v="153"/>
    <x v="153"/>
    <x v="7"/>
    <x v="1"/>
    <x v="1"/>
    <x v="132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15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1"/>
    <x v="1"/>
    <x v="1"/>
    <x v="130"/>
    <x v="153"/>
    <x v="153"/>
    <x v="7"/>
    <x v="1"/>
    <x v="1"/>
    <x v="132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15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132"/>
    <x v="1"/>
    <x v="25"/>
    <x v="0"/>
    <x v="10"/>
    <x v="18"/>
    <x v="18"/>
    <x v="30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5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130"/>
    <x v="1"/>
    <x v="25"/>
    <x v="0"/>
    <x v="130"/>
    <x v="150"/>
    <x v="150"/>
    <x v="30"/>
    <x v="0"/>
    <x v="0"/>
    <x v="132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116"/>
    <x v="1"/>
    <x v="1"/>
    <x v="0"/>
    <x v="109"/>
    <x v="124"/>
    <x v="125"/>
    <x v="0"/>
    <x v="0"/>
    <x v="0"/>
    <x v="116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109"/>
    <x v="1"/>
    <x v="1"/>
    <x v="0"/>
    <x v="110"/>
    <x v="125"/>
    <x v="125"/>
    <x v="0"/>
    <x v="0"/>
    <x v="0"/>
    <x v="116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12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109"/>
    <x v="1"/>
    <x v="1"/>
    <x v="0"/>
    <x v="108"/>
    <x v="124"/>
    <x v="124"/>
    <x v="0"/>
    <x v="0"/>
    <x v="0"/>
    <x v="115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102"/>
    <x v="1"/>
    <x v="1"/>
    <x v="0"/>
    <x v="100"/>
    <x v="115"/>
    <x v="115"/>
    <x v="0"/>
    <x v="0"/>
    <x v="0"/>
    <x v="106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106"/>
    <x v="1"/>
    <x v="1"/>
    <x v="0"/>
    <x v="100"/>
    <x v="115"/>
    <x v="115"/>
    <x v="0"/>
    <x v="0"/>
    <x v="0"/>
    <x v="106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106"/>
    <x v="1"/>
    <x v="1"/>
    <x v="0"/>
    <x v="100"/>
    <x v="115"/>
    <x v="115"/>
    <x v="0"/>
    <x v="0"/>
    <x v="0"/>
    <x v="106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1"/>
    <x v="1"/>
    <x v="0"/>
    <x v="100"/>
    <x v="115"/>
    <x v="115"/>
    <x v="0"/>
    <x v="0"/>
    <x v="0"/>
    <x v="106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13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2"/>
    <x v="7"/>
    <x v="8"/>
    <x v="155"/>
    <x v="83"/>
  </r>
  <r>
    <x v="204"/>
    <x v="172"/>
    <x v="204"/>
    <x v="115"/>
    <x v="204"/>
    <x v="164"/>
    <x v="204"/>
    <x v="113"/>
    <x v="12"/>
    <x v="7"/>
    <x v="8"/>
    <x v="156"/>
    <x v="84"/>
  </r>
  <r>
    <x v="205"/>
    <x v="90"/>
    <x v="205"/>
    <x v="115"/>
    <x v="205"/>
    <x v="165"/>
    <x v="205"/>
    <x v="114"/>
    <x v="12"/>
    <x v="7"/>
    <x v="8"/>
    <x v="157"/>
    <x v="84"/>
  </r>
  <r>
    <x v="206"/>
    <x v="146"/>
    <x v="206"/>
    <x v="115"/>
    <x v="206"/>
    <x v="166"/>
    <x v="206"/>
    <x v="115"/>
    <x v="12"/>
    <x v="7"/>
    <x v="8"/>
    <x v="158"/>
    <x v="84"/>
  </r>
  <r>
    <x v="207"/>
    <x v="173"/>
    <x v="207"/>
    <x v="115"/>
    <x v="207"/>
    <x v="167"/>
    <x v="207"/>
    <x v="116"/>
    <x v="12"/>
    <x v="7"/>
    <x v="8"/>
    <x v="159"/>
    <x v="84"/>
  </r>
  <r>
    <x v="208"/>
    <x v="174"/>
    <x v="208"/>
    <x v="115"/>
    <x v="208"/>
    <x v="168"/>
    <x v="208"/>
    <x v="116"/>
    <x v="12"/>
    <x v="7"/>
    <x v="8"/>
    <x v="160"/>
    <x v="84"/>
  </r>
  <r>
    <x v="209"/>
    <x v="175"/>
    <x v="209"/>
    <x v="115"/>
    <x v="209"/>
    <x v="169"/>
    <x v="209"/>
    <x v="117"/>
    <x v="12"/>
    <x v="7"/>
    <x v="8"/>
    <x v="161"/>
    <x v="84"/>
  </r>
  <r>
    <x v="210"/>
    <x v="30"/>
    <x v="210"/>
    <x v="115"/>
    <x v="210"/>
    <x v="170"/>
    <x v="210"/>
    <x v="118"/>
    <x v="12"/>
    <x v="7"/>
    <x v="8"/>
    <x v="162"/>
    <x v="84"/>
  </r>
  <r>
    <x v="211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10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1"/>
    <x v="1"/>
    <x v="0"/>
    <x v="89"/>
    <x v="105"/>
    <x v="106"/>
    <x v="0"/>
    <x v="0"/>
    <x v="0"/>
    <x v="97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9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1"/>
    <x v="1"/>
    <x v="0"/>
    <x v="80"/>
    <x v="96"/>
    <x v="96"/>
    <x v="0"/>
    <x v="0"/>
    <x v="0"/>
    <x v="87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9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1"/>
    <x v="1"/>
    <x v="0"/>
    <x v="80"/>
    <x v="95"/>
    <x v="95"/>
    <x v="0"/>
    <x v="0"/>
    <x v="0"/>
    <x v="86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9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82"/>
    <x v="1"/>
    <x v="1"/>
    <x v="0"/>
    <x v="79"/>
    <x v="89"/>
    <x v="89"/>
    <x v="0"/>
    <x v="0"/>
    <x v="0"/>
    <x v="85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9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83"/>
    <x v="1"/>
    <x v="1"/>
    <x v="0"/>
    <x v="79"/>
    <x v="89"/>
    <x v="89"/>
    <x v="0"/>
    <x v="0"/>
    <x v="0"/>
    <x v="85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8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79"/>
    <x v="1"/>
    <x v="21"/>
    <x v="0"/>
    <x v="78"/>
    <x v="86"/>
    <x v="86"/>
    <x v="0"/>
    <x v="0"/>
    <x v="0"/>
    <x v="82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68"/>
    <x v="1"/>
    <x v="1"/>
    <x v="0"/>
    <x v="66"/>
    <x v="74"/>
    <x v="74"/>
    <x v="0"/>
    <x v="0"/>
    <x v="0"/>
    <x v="72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7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68"/>
    <x v="1"/>
    <x v="1"/>
    <x v="0"/>
    <x v="65"/>
    <x v="72"/>
    <x v="72"/>
    <x v="0"/>
    <x v="0"/>
    <x v="0"/>
    <x v="70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6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61"/>
    <x v="1"/>
    <x v="2"/>
    <x v="0"/>
    <x v="53"/>
    <x v="64"/>
    <x v="64"/>
    <x v="0"/>
    <x v="0"/>
    <x v="0"/>
    <x v="62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43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1"/>
    <x v="1"/>
    <x v="0"/>
    <x v="34"/>
    <x v="42"/>
    <x v="42"/>
    <x v="0"/>
    <x v="0"/>
    <x v="0"/>
    <x v="42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1"/>
    <x v="1"/>
    <x v="0"/>
    <x v="28"/>
    <x v="37"/>
    <x v="37"/>
    <x v="0"/>
    <x v="0"/>
    <x v="0"/>
    <x v="37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3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1"/>
    <x v="1"/>
    <x v="0"/>
    <x v="30"/>
    <x v="35"/>
    <x v="35"/>
    <x v="0"/>
    <x v="0"/>
    <x v="0"/>
    <x v="35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1"/>
    <x v="1"/>
    <x v="0"/>
    <x v="28"/>
    <x v="33"/>
    <x v="33"/>
    <x v="0"/>
    <x v="0"/>
    <x v="0"/>
    <x v="33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1"/>
    <x v="1"/>
    <x v="0"/>
    <x v="25"/>
    <x v="31"/>
    <x v="31"/>
    <x v="0"/>
    <x v="0"/>
    <x v="0"/>
    <x v="31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1"/>
    <x v="1"/>
    <x v="0"/>
    <x v="19"/>
    <x v="25"/>
    <x v="25"/>
    <x v="0"/>
    <x v="0"/>
    <x v="0"/>
    <x v="25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2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1"/>
    <x v="1"/>
    <x v="0"/>
    <x v="13"/>
    <x v="21"/>
    <x v="21"/>
    <x v="0"/>
    <x v="0"/>
    <x v="0"/>
    <x v="21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2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1"/>
    <x v="1"/>
    <x v="0"/>
    <x v="14"/>
    <x v="21"/>
    <x v="21"/>
    <x v="0"/>
    <x v="0"/>
    <x v="0"/>
    <x v="21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2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1"/>
    <x v="1"/>
    <x v="0"/>
    <x v="13"/>
    <x v="20"/>
    <x v="20"/>
    <x v="0"/>
    <x v="0"/>
    <x v="0"/>
    <x v="20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1"/>
    <x v="1"/>
    <x v="0"/>
    <x v="11"/>
    <x v="17"/>
    <x v="17"/>
    <x v="0"/>
    <x v="0"/>
    <x v="0"/>
    <x v="17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33">
  <r>
    <x v="0"/>
    <x v="0"/>
  </r>
  <r>
    <x v="1"/>
    <x v="1"/>
  </r>
  <r>
    <x v="2"/>
    <x v="2"/>
  </r>
  <r>
    <x v="3"/>
    <x v="3"/>
  </r>
  <r>
    <x v="4"/>
    <x v="4"/>
  </r>
  <r>
    <x v="5"/>
    <x v="5"/>
  </r>
  <r>
    <x v="6"/>
    <x v="6"/>
  </r>
  <r>
    <x v="7"/>
    <x v="7"/>
  </r>
  <r>
    <x v="8"/>
    <x v="8"/>
  </r>
  <r>
    <x v="9"/>
    <x v="9"/>
  </r>
  <r>
    <x v="10"/>
    <x v="10"/>
  </r>
  <r>
    <x v="11"/>
    <x v="11"/>
  </r>
  <r>
    <x v="12"/>
    <x v="12"/>
  </r>
  <r>
    <x v="13"/>
    <x v="13"/>
  </r>
  <r>
    <x v="14"/>
    <x v="14"/>
  </r>
  <r>
    <x v="15"/>
    <x v="15"/>
  </r>
  <r>
    <x v="16"/>
    <x v="16"/>
  </r>
  <r>
    <x v="17"/>
    <x v="17"/>
  </r>
  <r>
    <x v="18"/>
    <x v="18"/>
  </r>
  <r>
    <x v="19"/>
    <x v="19"/>
  </r>
  <r>
    <x v="20"/>
    <x v="20"/>
  </r>
  <r>
    <x v="21"/>
    <x v="21"/>
  </r>
  <r>
    <x v="22"/>
    <x v="22"/>
  </r>
  <r>
    <x v="23"/>
    <x v="23"/>
  </r>
  <r>
    <x v="24"/>
    <x v="24"/>
  </r>
  <r>
    <x v="25"/>
    <x v="25"/>
  </r>
  <r>
    <x v="26"/>
    <x v="26"/>
  </r>
  <r>
    <x v="27"/>
    <x v="27"/>
  </r>
  <r>
    <x v="28"/>
    <x v="28"/>
  </r>
  <r>
    <x v="29"/>
    <x v="29"/>
  </r>
  <r>
    <x v="30"/>
    <x v="30"/>
  </r>
  <r>
    <x v="31"/>
    <x v="31"/>
  </r>
  <r>
    <x v="32"/>
    <x v="32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1"/>
    <x v="1"/>
    <x v="0"/>
    <x v="4"/>
    <x v="11"/>
    <x v="11"/>
    <x v="0"/>
    <x v="0"/>
    <x v="0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225" firstHeaderRow="0" firstDataRow="1" firstDataCol="1"/>
  <pivotFields count="13">
    <pivotField axis="axisRow" compact="0" showAll="0">
      <items count="213">
        <item x="21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t="default"/>
      </items>
    </pivotField>
    <pivotField compact="0" showAll="0"/>
    <pivotField dataField="1" compact="0" showAll="0">
      <items count="21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t="default"/>
      </items>
    </pivotField>
    <pivotField dataField="1" compact="0" showAll="0">
      <items count="117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dataField="1" compact="0" showAll="0">
      <items count="212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t="default"/>
      </items>
    </pivotField>
    <pivotField dataField="1" compact="0" showAll="0">
      <items count="172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dataField="1" compact="0" showAll="0">
      <items count="212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2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3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G7:H41" firstHeaderRow="1" firstDataRow="1" firstDataCol="1"/>
  <pivotFields count="2">
    <pivotField axis="axisRow" compact="0" sortType="ascending" showAll="0">
      <items count="41">
        <item x="1"/>
        <item m="1" x="36"/>
        <item x="4"/>
        <item x="0"/>
        <item x="5"/>
        <item x="17"/>
        <item x="19"/>
        <item x="27"/>
        <item x="18"/>
        <item x="30"/>
        <item x="21"/>
        <item x="10"/>
        <item x="16"/>
        <item x="29"/>
        <item m="1" x="37"/>
        <item x="2"/>
        <item x="12"/>
        <item x="14"/>
        <item x="7"/>
        <item m="1" x="33"/>
        <item x="22"/>
        <item m="1" x="39"/>
        <item x="24"/>
        <item x="20"/>
        <item x="6"/>
        <item x="32"/>
        <item m="1" x="38"/>
        <item x="8"/>
        <item x="13"/>
        <item x="15"/>
        <item x="31"/>
        <item m="1" x="35"/>
        <item x="3"/>
        <item x="26"/>
        <item x="25"/>
        <item x="9"/>
        <item x="11"/>
        <item m="1" x="34"/>
        <item x="28"/>
        <item x="23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</pivotFields>
  <rowFields count="1">
    <field x="0"/>
  </rowFields>
  <rowItems count="34">
    <i>
      <x v="35"/>
    </i>
    <i>
      <x v="28"/>
    </i>
    <i>
      <x v="32"/>
    </i>
    <i>
      <x v="6"/>
    </i>
    <i>
      <x v="29"/>
    </i>
    <i>
      <x v="24"/>
    </i>
    <i>
      <x v="27"/>
    </i>
    <i>
      <x v="36"/>
    </i>
    <i>
      <x v="3"/>
    </i>
    <i>
      <x/>
    </i>
    <i>
      <x v="17"/>
    </i>
    <i>
      <x v="5"/>
    </i>
    <i>
      <x v="12"/>
    </i>
    <i>
      <x v="2"/>
    </i>
    <i>
      <x v="11"/>
    </i>
    <i>
      <x v="16"/>
    </i>
    <i>
      <x v="18"/>
    </i>
    <i>
      <x v="15"/>
    </i>
    <i>
      <x v="7"/>
    </i>
    <i>
      <x v="8"/>
    </i>
    <i>
      <x v="23"/>
    </i>
    <i>
      <x v="4"/>
    </i>
    <i>
      <x v="34"/>
    </i>
    <i>
      <x v="22"/>
    </i>
    <i>
      <x v="30"/>
    </i>
    <i>
      <x v="13"/>
    </i>
    <i>
      <x v="33"/>
    </i>
    <i>
      <x v="38"/>
    </i>
    <i>
      <x v="9"/>
    </i>
    <i>
      <x v="20"/>
    </i>
    <i>
      <x v="39"/>
    </i>
    <i>
      <x v="10"/>
    </i>
    <i>
      <x v="25"/>
    </i>
    <i t="grand">
      <x/>
    </i>
  </rowItems>
  <colItems count="1">
    <i/>
  </colItems>
  <dataFields count="1">
    <dataField name="求和项:7天赢利能力" fld="1" baseField="0" baseItem="0"/>
  </dataFields>
  <formats count="1">
    <format dxfId="0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184" firstHeaderRow="0" firstDataRow="1" firstDataCol="1"/>
  <pivotFields count="12">
    <pivotField axis="axisRow" compact="0" showAll="0">
      <items count="181">
        <item x="1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1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179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dataField="1" compact="0" showAll="0">
      <items count="181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179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dataField="1" compact="0" showAll="0">
      <items count="150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148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</pivotFields>
  <rowFields count="1">
    <field x="0"/>
  </rowFields>
  <rowItems count="1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4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172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t="default"/>
      </items>
    </pivotField>
    <pivotField dataField="1" compact="0" showAll="0">
      <items count="175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17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dataField="1" compact="0" showAll="0">
      <items count="145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143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8" firstHeaderRow="0" firstDataRow="1" firstDataCol="1"/>
  <pivotFields count="12">
    <pivotField axis="axisRow" compact="0" showAll="0">
      <items count="155">
        <item x="1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53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5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153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compact="0" showAll="0"/>
    <pivotField compact="0" showAll="0"/>
    <pivotField compact="0" showAll="0"/>
    <pivotField dataField="1" compact="0" showAll="0">
      <items count="134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13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</pivotFields>
  <rowFields count="1">
    <field x="0"/>
  </rowFields>
  <rowItems count="1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8" firstHeaderRow="0" firstDataRow="1" firstDataCol="1"/>
  <pivotFields count="12">
    <pivotField axis="axisRow" compact="0" showAll="0">
      <items count="155">
        <item x="1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53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5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153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compact="0" showAll="0"/>
    <pivotField compact="0" showAll="0"/>
    <pivotField compact="0" showAll="0"/>
    <pivotField dataField="1" compact="0" showAll="0">
      <items count="134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13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</pivotFields>
  <rowFields count="1">
    <field x="0"/>
  </rowFields>
  <rowItems count="1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5" firstHeaderRow="0" firstDataRow="1" firstDataCol="1"/>
  <pivotFields count="12">
    <pivotField axis="axisRow" compact="0" showAll="0">
      <items count="152">
        <item x="15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1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  <pivotField dataField="1" compact="0" showAll="0">
      <items count="151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  <pivotField compact="0" showAll="0"/>
    <pivotField compact="0" showAll="0"/>
    <pivotField compact="0" showAll="0"/>
    <pivotField dataField="1" compact="0" showAll="0">
      <items count="133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</pivotFields>
  <rowFields count="1">
    <field x="0"/>
  </rowFields>
  <rowItems count="1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5" firstHeaderRow="0" firstDataRow="1" firstDataCol="1"/>
  <pivotFields count="12">
    <pivotField axis="axisRow" compact="0" showAll="0">
      <items count="152">
        <item x="15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2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50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  <pivotField dataField="1" compact="0" showAll="0">
      <items count="152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50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  <pivotField compact="0" showAll="0"/>
    <pivotField compact="0" showAll="0"/>
    <pivotField compact="0" showAll="0"/>
    <pivotField dataField="1" compact="0" showAll="0">
      <items count="134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3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</pivotFields>
  <rowFields count="1">
    <field x="0"/>
  </rowFields>
  <rowItems count="1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0" firstHeaderRow="0" firstDataRow="1" firstDataCol="1"/>
  <pivotFields count="12">
    <pivotField axis="axisRow" compact="0" showAll="0">
      <items count="127">
        <item x="1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6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24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dataField="1" compact="0" showAll="0">
      <items count="127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125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18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16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</pivotFields>
  <rowFields count="1">
    <field x="0"/>
  </rowFields>
  <rowItems count="1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0" firstHeaderRow="0" firstDataRow="1" firstDataCol="1"/>
  <pivotFields count="12">
    <pivotField axis="axisRow" compact="0" showAll="0">
      <items count="127">
        <item x="1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25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125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18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16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</pivotFields>
  <rowFields count="1">
    <field x="0"/>
  </rowFields>
  <rowItems count="1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6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6">
        <item x="7"/>
        <item x="5"/>
        <item x="1"/>
        <item x="2"/>
        <item x="9"/>
        <item x="10"/>
        <item x="4"/>
        <item x="6"/>
        <item x="8"/>
        <item x="3"/>
        <item x="0"/>
        <item x="124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dataField="1" compact="0" showAll="0">
      <items count="126">
        <item x="4"/>
        <item x="3"/>
        <item x="2"/>
        <item x="1"/>
        <item x="0"/>
        <item x="5"/>
        <item x="6"/>
        <item x="7"/>
        <item x="8"/>
        <item x="9"/>
        <item x="10"/>
        <item x="124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dataField="1" compact="0" showAll="0">
      <items count="117">
        <item x="1"/>
        <item x="2"/>
        <item x="4"/>
        <item x="3"/>
        <item x="0"/>
        <item x="10"/>
        <item x="8"/>
        <item x="6"/>
        <item x="9"/>
        <item x="7"/>
        <item x="5"/>
        <item x="115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0" firstHeaderRow="0" firstDataRow="1" firstDataCol="1"/>
  <pivotFields count="12">
    <pivotField axis="axisRow" compact="0" showAll="0">
      <items count="117">
        <item x="1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compact="0" showAll="0">
      <items count="104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02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02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00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17">
        <item x="1"/>
        <item x="0"/>
        <item x="11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dataField="1" compact="0" showAll="0">
      <items count="117">
        <item x="1"/>
        <item x="0"/>
        <item x="11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compact="0" showAll="0">
      <items count="7">
        <item x="3"/>
        <item x="1"/>
        <item x="2"/>
        <item x="0"/>
        <item x="4"/>
        <item x="5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3">
        <item x="1"/>
        <item x="0"/>
        <item t="default"/>
      </items>
    </pivotField>
    <pivotField dataField="1" compact="0" showAll="0">
      <items count="108">
        <item x="1"/>
        <item x="0"/>
        <item x="10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0" firstHeaderRow="0" firstDataRow="1" firstDataCol="1"/>
  <pivotFields count="12">
    <pivotField axis="axisRow" compact="0" showAll="0">
      <items count="117">
        <item x="1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7">
        <item x="1"/>
        <item x="0"/>
        <item x="11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dataField="1" compact="0" showAll="0">
      <items count="117">
        <item x="1"/>
        <item x="0"/>
        <item x="11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1"/>
        <item x="0"/>
        <item x="10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0" firstHeaderRow="0" firstDataRow="1" firstDataCol="1"/>
  <pivotFields count="12">
    <pivotField axis="axisRow" compact="0" showAll="0">
      <items count="117">
        <item x="1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7">
        <item x="1"/>
        <item x="0"/>
        <item x="11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dataField="1" compact="0" showAll="0">
      <items count="117">
        <item x="1"/>
        <item x="0"/>
        <item x="11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1"/>
        <item x="0"/>
        <item x="10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0" firstHeaderRow="0" firstDataRow="1" firstDataCol="1"/>
  <pivotFields count="12">
    <pivotField axis="axisRow" compact="0" showAll="0">
      <items count="117">
        <item x="1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7">
        <item x="1"/>
        <item x="0"/>
        <item x="11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dataField="1" compact="0" showAll="0">
      <items count="117">
        <item x="1"/>
        <item x="0"/>
        <item x="11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1"/>
        <item x="0"/>
        <item x="10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1" firstHeaderRow="0" firstDataRow="1" firstDataCol="1"/>
  <pivotFields count="12">
    <pivotField axis="axisRow" compact="0" showAll="0">
      <items count="108">
        <item x="10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7">
        <item x="0"/>
        <item x="10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dataField="1" compact="0" showAll="0">
      <items count="108">
        <item x="0"/>
        <item x="10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compact="0" showAll="0"/>
    <pivotField compact="0" showAll="0"/>
    <pivotField compact="0" showAll="0"/>
    <pivotField dataField="1" compact="0" showAll="0">
      <items count="99">
        <item x="0"/>
        <item x="9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</pivotFields>
  <rowFields count="1">
    <field x="0"/>
  </rowFields>
  <rowItems count="10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1" firstHeaderRow="0" firstDataRow="1" firstDataCol="1"/>
  <pivotFields count="12">
    <pivotField axis="axisRow" compact="0" showAll="0">
      <items count="98">
        <item x="9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8">
        <item x="0"/>
        <item x="9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dataField="1" compact="0" showAll="0">
      <items count="98">
        <item x="0"/>
        <item x="9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compact="0" showAll="0"/>
    <pivotField compact="0" showAll="0"/>
    <pivotField compact="0" showAll="0"/>
    <pivotField dataField="1" compact="0" showAll="0">
      <items count="89">
        <item x="0"/>
        <item x="8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0" firstHeaderRow="0" firstDataRow="1" firstDataCol="1"/>
  <pivotFields count="12">
    <pivotField axis="axisRow" compact="0" showAll="0">
      <items count="97">
        <item x="9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7">
        <item x="0"/>
        <item x="9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dataField="1" compact="0" showAll="0">
      <items count="97">
        <item x="0"/>
        <item x="9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compact="0" showAll="0"/>
    <pivotField compact="0" showAll="0"/>
    <pivotField compact="0" showAll="0"/>
    <pivotField dataField="1" compact="0" showAll="0">
      <items count="88">
        <item x="0"/>
        <item x="8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9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4" firstHeaderRow="0" firstDataRow="1" firstDataCol="1"/>
  <pivotFields count="12">
    <pivotField axis="axisRow" compact="0" showAll="0">
      <items count="91">
        <item x="8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1">
        <item x="1"/>
        <item x="0"/>
        <item x="8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dataField="1" compact="0" showAll="0">
      <items count="91">
        <item x="1"/>
        <item x="0"/>
        <item x="8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1"/>
        <item x="0"/>
        <item x="8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</pivotFields>
  <rowFields count="1">
    <field x="0"/>
  </rowFields>
  <rowItems count="9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4" firstHeaderRow="0" firstDataRow="1" firstDataCol="1"/>
  <pivotFields count="12">
    <pivotField axis="axisRow" compact="0" showAll="0">
      <items count="91">
        <item x="8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1">
        <item x="1"/>
        <item x="0"/>
        <item x="8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dataField="1" compact="0" showAll="0">
      <items count="91">
        <item x="1"/>
        <item x="0"/>
        <item x="8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1"/>
        <item x="0"/>
        <item x="8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</pivotFields>
  <rowFields count="1">
    <field x="0"/>
  </rowFields>
  <rowItems count="9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1" firstHeaderRow="0" firstDataRow="1" firstDataCol="1"/>
  <pivotFields count="12">
    <pivotField axis="axisRow" compact="0" showAll="0">
      <items count="88">
        <item x="8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8">
        <item x="1"/>
        <item x="2"/>
        <item x="0"/>
        <item x="8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dataField="1" compact="0" showAll="0">
      <items count="88">
        <item x="2"/>
        <item x="1"/>
        <item x="0"/>
        <item x="8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compact="0" showAll="0"/>
    <pivotField compact="0" showAll="0"/>
    <pivotField compact="0" showAll="0"/>
    <pivotField dataField="1" compact="0" showAll="0">
      <items count="84">
        <item x="1"/>
        <item x="0"/>
        <item x="2"/>
        <item x="8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</pivotFields>
  <rowFields count="1">
    <field x="0"/>
  </rowFields>
  <rowItems count="8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9" firstHeaderRow="0" firstDataRow="1" firstDataCol="1"/>
  <pivotFields count="12">
    <pivotField axis="axisRow" compact="0" showAll="0">
      <items count="76">
        <item x="7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6">
        <item x="1"/>
        <item x="2"/>
        <item x="0"/>
        <item x="7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dataField="1" compact="0" showAll="0">
      <items count="76">
        <item x="2"/>
        <item x="1"/>
        <item x="0"/>
        <item x="7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compact="0" showAll="0"/>
    <pivotField compact="0" showAll="0"/>
    <pivotField compact="0" showAll="0"/>
    <pivotField dataField="1" compact="0" showAll="0">
      <items count="74">
        <item x="1"/>
        <item x="2"/>
        <item x="0"/>
        <item x="7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</pivotFields>
  <rowFields count="1">
    <field x="0"/>
  </rowFields>
  <rowItems count="7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77" firstHeaderRow="0" firstDataRow="1" firstDataCol="1"/>
  <pivotFields count="12">
    <pivotField axis="axisRow" compact="0" showAll="0">
      <items count="74">
        <item x="7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4">
        <item x="0"/>
        <item x="7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dataField="1" compact="0" showAll="0">
      <items count="74">
        <item x="0"/>
        <item x="7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compact="0" showAll="0"/>
    <pivotField compact="0" showAll="0"/>
    <pivotField compact="0" showAll="0"/>
    <pivotField dataField="1" compact="0" showAll="0">
      <items count="72">
        <item x="0"/>
        <item x="7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</pivotFields>
  <rowFields count="1">
    <field x="0"/>
  </rowFields>
  <rowItems count="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69" firstHeaderRow="0" firstDataRow="1" firstDataCol="1"/>
  <pivotFields count="12">
    <pivotField axis="axisRow" compact="0" showAll="0">
      <items count="66">
        <item x="6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6">
        <item x="3"/>
        <item x="1"/>
        <item x="2"/>
        <item x="0"/>
        <item x="6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dataField="1" compact="0" showAll="0">
      <items count="66">
        <item x="3"/>
        <item x="2"/>
        <item x="1"/>
        <item x="0"/>
        <item x="6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compact="0" showAll="0"/>
    <pivotField compact="0" showAll="0"/>
    <pivotField compact="0" showAll="0"/>
    <pivotField dataField="1" compact="0" showAll="0">
      <items count="64">
        <item x="3"/>
        <item x="1"/>
        <item x="2"/>
        <item x="0"/>
        <item x="6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</pivotFields>
  <rowFields count="1">
    <field x="0"/>
  </rowFields>
  <rowItems count="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4"/>
        <item x="3"/>
        <item x="1"/>
        <item x="2"/>
        <item x="0"/>
        <item x="4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4"/>
        <item x="3"/>
        <item x="2"/>
        <item x="1"/>
        <item x="0"/>
        <item x="4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4">
        <item x="4"/>
        <item x="3"/>
        <item x="1"/>
        <item x="2"/>
        <item x="0"/>
        <item x="4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2" firstHeaderRow="0" firstDataRow="1" firstDataCol="1"/>
  <pivotFields count="12">
    <pivotField axis="axisRow" compact="0" showAll="0">
      <items count="39">
        <item x="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9">
        <item x="2"/>
        <item x="1"/>
        <item x="0"/>
        <item x="3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dataField="1" compact="0" showAll="0">
      <items count="39">
        <item x="2"/>
        <item x="1"/>
        <item x="0"/>
        <item x="3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showAll="0"/>
    <pivotField compact="0" showAll="0"/>
    <pivotField compact="0" showAll="0"/>
    <pivotField dataField="1" compact="0" showAll="0">
      <items count="39">
        <item x="2"/>
        <item x="1"/>
        <item x="0"/>
        <item x="3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</pivotFields>
  <rowFields count="1">
    <field x="0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7">
        <item x="2"/>
        <item x="1"/>
        <item x="0"/>
        <item x="3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dataField="1" compact="0" showAll="0">
      <items count="37">
        <item x="2"/>
        <item x="1"/>
        <item x="0"/>
        <item x="3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dataField="1" compact="0" showAll="0">
      <items count="37">
        <item x="2"/>
        <item x="1"/>
        <item x="0"/>
        <item x="3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8" firstHeaderRow="0" firstDataRow="1" firstDataCol="1"/>
  <pivotFields count="12">
    <pivotField axis="axisRow" compact="0" showAll="0">
      <items count="35">
        <item x="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5">
        <item x="0"/>
        <item x="3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dataField="1" compact="0" showAll="0">
      <items count="35">
        <item x="0"/>
        <item x="3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compact="0" showAll="0"/>
    <pivotField compact="0" showAll="0"/>
    <pivotField compact="0" showAll="0"/>
    <pivotField dataField="1" compact="0" showAll="0">
      <items count="35">
        <item x="0"/>
        <item x="3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</pivotFields>
  <rowFields count="1">
    <field x="0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0"/>
        <item x="1"/>
        <item x="3"/>
        <item x="3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3"/>
        <item x="2"/>
        <item x="1"/>
        <item x="0"/>
        <item x="3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0"/>
        <item x="1"/>
        <item x="3"/>
        <item x="3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0" firstHeaderRow="0" firstDataRow="1" firstDataCol="1"/>
  <pivotFields count="12">
    <pivotField axis="axisRow" compact="0" showAll="0">
      <items count="27">
        <item x="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7">
        <item x="3"/>
        <item x="4"/>
        <item x="2"/>
        <item x="1"/>
        <item x="0"/>
        <item x="2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dataField="1" compact="0" showAll="0">
      <items count="27">
        <item x="4"/>
        <item x="3"/>
        <item x="2"/>
        <item x="1"/>
        <item x="0"/>
        <item x="2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compact="0" showAll="0"/>
    <pivotField compact="0" showAll="0"/>
    <pivotField compact="0" showAll="0"/>
    <pivotField dataField="1" compact="0" showAll="0">
      <items count="27">
        <item x="3"/>
        <item x="4"/>
        <item x="2"/>
        <item x="1"/>
        <item x="0"/>
        <item x="2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</pivotFields>
  <rowFields count="1">
    <field x="0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6" firstHeaderRow="0" firstDataRow="1" firstDataCol="1"/>
  <pivotFields count="12">
    <pivotField axis="axisRow" compact="0" showAll="0">
      <items count="23">
        <item x="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">
        <item x="0"/>
        <item x="2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dataField="1" compact="0" showAll="0">
      <items count="23">
        <item x="0"/>
        <item x="2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/>
    <pivotField compact="0" showAll="0"/>
    <pivotField compact="0" showAll="0"/>
    <pivotField dataField="1" compact="0" showAll="0">
      <items count="23">
        <item x="0"/>
        <item x="2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</pivotFields>
  <rowFields count="1">
    <field x="0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6" firstHeaderRow="0" firstDataRow="1" firstDataCol="1"/>
  <pivotFields count="12">
    <pivotField axis="axisRow" compact="0" showAll="0">
      <items count="23">
        <item x="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">
        <item x="0"/>
        <item x="2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dataField="1" compact="0" showAll="0">
      <items count="23">
        <item x="0"/>
        <item x="21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/>
    <pivotField compact="0" showAll="0"/>
    <pivotField compact="0" showAll="0"/>
    <pivotField dataField="1" compact="0" showAll="0">
      <items count="23">
        <item x="0"/>
        <item x="2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</pivotFields>
  <rowFields count="1">
    <field x="0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5" firstHeaderRow="0" firstDataRow="1" firstDataCol="1"/>
  <pivotFields count="12">
    <pivotField axis="axisRow" compact="0" showAll="0">
      <items count="22">
        <item x="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">
        <item x="0"/>
        <item x="2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dataField="1" compact="0" showAll="0">
      <items count="22">
        <item x="0"/>
        <item x="2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/>
    <pivotField compact="0" showAll="0"/>
    <pivotField dataField="1" compact="0" showAll="0">
      <items count="22">
        <item x="0"/>
        <item x="2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0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2" firstHeaderRow="0" firstDataRow="1" firstDataCol="1"/>
  <pivotFields count="12">
    <pivotField axis="axisRow" compact="0" showAll="0">
      <items count="19">
        <item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">
        <item x="2"/>
        <item x="4"/>
        <item x="3"/>
        <item x="1"/>
        <item x="0"/>
        <item x="1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dataField="1" compact="0" showAll="0">
      <items count="19">
        <item x="4"/>
        <item x="3"/>
        <item x="2"/>
        <item x="1"/>
        <item x="0"/>
        <item x="1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/>
    <pivotField compact="0" showAll="0"/>
    <pivotField compact="0" showAll="0"/>
    <pivotField dataField="1" compact="0" showAll="0">
      <items count="19">
        <item x="2"/>
        <item x="4"/>
        <item x="3"/>
        <item x="1"/>
        <item x="0"/>
        <item x="1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</pivotFields>
  <rowFields count="1">
    <field x="0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" firstHeaderRow="0" firstDataRow="1" firstDataCol="1"/>
  <pivotFields count="12">
    <pivotField axis="axisRow" compact="0" showAll="0">
      <items count="13">
        <item x="11"/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3"/>
        <item x="2"/>
        <item x="1"/>
        <item x="4"/>
        <item x="0"/>
        <item x="11"/>
        <item x="5"/>
        <item x="6"/>
        <item x="7"/>
        <item x="8"/>
        <item x="9"/>
        <item x="10"/>
        <item t="default"/>
      </items>
    </pivotField>
    <pivotField dataField="1" compact="0" showAll="0">
      <items count="13">
        <item x="4"/>
        <item x="3"/>
        <item x="2"/>
        <item x="1"/>
        <item x="0"/>
        <item x="11"/>
        <item x="5"/>
        <item x="6"/>
        <item x="7"/>
        <item x="8"/>
        <item x="9"/>
        <item x="10"/>
        <item t="default"/>
      </items>
    </pivotField>
    <pivotField compact="0" showAll="0"/>
    <pivotField compact="0" showAll="0"/>
    <pivotField compact="0" showAll="0"/>
    <pivotField dataField="1" compact="0" showAll="0">
      <items count="13">
        <item x="3"/>
        <item x="2"/>
        <item x="1"/>
        <item x="4"/>
        <item x="0"/>
        <item x="11"/>
        <item x="5"/>
        <item x="6"/>
        <item x="7"/>
        <item x="8"/>
        <item x="9"/>
        <item x="1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0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2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1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2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35" sqref="A35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454"/>
  <sheetViews>
    <sheetView workbookViewId="0">
      <pane ySplit="1" topLeftCell="A430" activePane="bottomLeft" state="frozen"/>
      <selection/>
      <selection pane="bottomLeft" activeCell="D447" sqref="D447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225"/>
  <sheetViews>
    <sheetView workbookViewId="0">
      <pane ySplit="1" topLeftCell="A210" activePane="bottomLeft" state="frozen"/>
      <selection/>
      <selection pane="bottomLeft" activeCell="I210" sqref="I210"/>
    </sheetView>
  </sheetViews>
  <sheetFormatPr defaultColWidth="9" defaultRowHeight="13.5"/>
  <cols>
    <col min="1" max="1" width="10.375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256</v>
      </c>
      <c r="D1" s="3" t="s">
        <v>257</v>
      </c>
      <c r="E1" s="3" t="s">
        <v>258</v>
      </c>
      <c r="F1" s="3" t="s">
        <v>259</v>
      </c>
      <c r="G1" s="3" t="s">
        <v>260</v>
      </c>
      <c r="H1" s="3" t="s">
        <v>261</v>
      </c>
      <c r="I1" s="3" t="s">
        <v>262</v>
      </c>
      <c r="J1" s="3" t="s">
        <v>263</v>
      </c>
      <c r="K1" s="68" t="s">
        <v>264</v>
      </c>
      <c r="L1" s="68" t="s">
        <v>265</v>
      </c>
      <c r="M1" s="68" t="s">
        <v>266</v>
      </c>
      <c r="N1" s="55" t="s">
        <v>267</v>
      </c>
      <c r="O1" s="55" t="s">
        <v>268</v>
      </c>
      <c r="P1" s="55" t="s">
        <v>269</v>
      </c>
      <c r="Q1" s="55" t="s">
        <v>270</v>
      </c>
      <c r="R1" s="55" t="s">
        <v>271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272</v>
      </c>
      <c r="Q12" t="s">
        <v>273</v>
      </c>
      <c r="R12" t="s">
        <v>274</v>
      </c>
      <c r="S12" t="s">
        <v>275</v>
      </c>
      <c r="T12" t="s">
        <v>276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277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278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278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278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278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278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278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278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278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278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278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278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278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278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278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278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4">
        <v>43659</v>
      </c>
      <c r="B58" s="65">
        <v>0.822222222222222</v>
      </c>
      <c r="C58" s="66">
        <v>113364176238</v>
      </c>
      <c r="D58" s="66">
        <v>27733126293</v>
      </c>
      <c r="E58" s="66">
        <v>85631049945</v>
      </c>
      <c r="F58" s="1" t="s">
        <v>278</v>
      </c>
      <c r="G58" s="67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278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278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278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278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278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278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278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278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278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278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278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278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278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278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278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278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278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278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278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278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278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278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278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278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278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76500000000</v>
      </c>
      <c r="J206">
        <v>45</v>
      </c>
      <c r="K206" s="1">
        <v>1100000000000</v>
      </c>
      <c r="L206" s="1">
        <f t="shared" si="4"/>
        <v>-16195950778</v>
      </c>
      <c r="M206" s="1">
        <f t="shared" si="5"/>
        <v>257548282191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76500000000</v>
      </c>
      <c r="J207">
        <v>45</v>
      </c>
      <c r="K207" s="1">
        <v>1100000000000</v>
      </c>
      <c r="L207" s="1">
        <f t="shared" si="4"/>
        <v>-33880315594</v>
      </c>
      <c r="M207" s="1">
        <f t="shared" si="5"/>
        <v>-53727883470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76500000000</v>
      </c>
      <c r="J208">
        <v>45</v>
      </c>
      <c r="K208" s="1">
        <v>1100000000000</v>
      </c>
      <c r="L208" s="1">
        <f t="shared" si="4"/>
        <v>-33869986905</v>
      </c>
      <c r="M208" s="1">
        <f t="shared" si="5"/>
        <v>-53727883470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76500000000</v>
      </c>
      <c r="J209">
        <v>45</v>
      </c>
      <c r="K209" s="1">
        <v>1100000000000</v>
      </c>
      <c r="L209" s="1">
        <f t="shared" si="4"/>
        <v>-33599220250</v>
      </c>
      <c r="M209" s="1">
        <f t="shared" si="5"/>
        <v>-53727883470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76500000000</v>
      </c>
      <c r="J210">
        <v>45</v>
      </c>
      <c r="K210" s="1">
        <v>1100000000000</v>
      </c>
      <c r="L210" s="1">
        <f t="shared" si="4"/>
        <v>-33827700055</v>
      </c>
      <c r="M210" s="1">
        <f t="shared" si="5"/>
        <v>-53727883470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76500000000</v>
      </c>
      <c r="J211">
        <v>45</v>
      </c>
      <c r="K211" s="1">
        <v>1100000000000</v>
      </c>
      <c r="L211" s="1">
        <f t="shared" si="4"/>
        <v>-27896253640</v>
      </c>
      <c r="M211" s="1">
        <f t="shared" si="5"/>
        <v>-53727883470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76500000000</v>
      </c>
      <c r="J212">
        <v>45</v>
      </c>
      <c r="K212" s="1">
        <v>1100000000000</v>
      </c>
      <c r="L212" s="1">
        <f t="shared" si="4"/>
        <v>-27522981009</v>
      </c>
      <c r="M212" s="1">
        <f t="shared" si="5"/>
        <v>-53727883470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76500000000</v>
      </c>
      <c r="J213">
        <v>45</v>
      </c>
      <c r="K213" s="1">
        <v>1100000000000</v>
      </c>
      <c r="L213" s="1">
        <f t="shared" si="4"/>
        <v>-26823469127</v>
      </c>
      <c r="M213" s="1">
        <f t="shared" si="5"/>
        <v>-53727883470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5:20"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5:20"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5:20"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5:20"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5:20"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5:20"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5:20"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5:20"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5:20"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5:20"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5:20"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5:20">
      <c r="O225" t="s">
        <v>279</v>
      </c>
      <c r="P225">
        <v>70428144522702</v>
      </c>
      <c r="Q225">
        <v>65028782979947</v>
      </c>
      <c r="R225">
        <v>5463310116414</v>
      </c>
      <c r="S225">
        <v>50743233488</v>
      </c>
      <c r="T225">
        <v>791326439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5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19.375" style="1" customWidth="1"/>
    <col min="3" max="3" width="13.2583333333333" style="1" customWidth="1"/>
    <col min="4" max="4" width="25.375" style="1" customWidth="1"/>
    <col min="5" max="5" width="17.125" customWidth="1"/>
    <col min="6" max="6" width="11.5" style="1" customWidth="1"/>
    <col min="7" max="7" width="19.75" style="1"/>
    <col min="8" max="8" width="22.875" style="1"/>
    <col min="9" max="9" width="27.5" customWidth="1"/>
    <col min="10" max="44" width="19.75"/>
    <col min="45" max="45" width="5.125"/>
  </cols>
  <sheetData>
    <row r="1" ht="103" customHeight="1"/>
    <row r="2" ht="103" customHeight="1"/>
    <row r="3" ht="103" customHeight="1"/>
    <row r="4" ht="103" customHeight="1"/>
    <row r="7" spans="1:9">
      <c r="A7" s="57" t="s">
        <v>280</v>
      </c>
      <c r="B7" s="58" t="s">
        <v>281</v>
      </c>
      <c r="D7" s="57" t="s">
        <v>282</v>
      </c>
      <c r="E7" s="58"/>
      <c r="G7" t="s">
        <v>280</v>
      </c>
      <c r="H7" t="s">
        <v>283</v>
      </c>
      <c r="I7" t="s">
        <v>284</v>
      </c>
    </row>
    <row r="8" ht="21" customHeight="1" spans="1:8">
      <c r="A8" s="59" t="s">
        <v>82</v>
      </c>
      <c r="B8" s="1">
        <f ca="1" t="array" ref="B8">INDIRECT("Lambertisland!"&amp;"H"&amp;MAX(ROW(Lambertisland!I:I)*(Lambertisland!I:I&lt;&gt;"")))</f>
        <v>72783826</v>
      </c>
      <c r="D8" s="1" t="s">
        <v>285</v>
      </c>
      <c r="E8" s="60">
        <f ca="1" t="array" ref="E8">INDIRECT("北京超图软件!"&amp;"H"&amp;MAX(ROW(北京超图软件!H:H)*(北京超图软件!H:H&lt;&gt;"")))</f>
        <v>0</v>
      </c>
      <c r="G8" t="s">
        <v>193</v>
      </c>
      <c r="H8" s="61">
        <v>35384507</v>
      </c>
    </row>
    <row r="9" ht="21" customHeight="1" spans="1:8">
      <c r="A9" s="59" t="s">
        <v>286</v>
      </c>
      <c r="B9" s="1">
        <f ca="1" t="array" ref="B9">INDIRECT("IslaSantay!"&amp;"H"&amp;MAX(ROW(ISLASANTAY!I:I)*(ISLASANTAY!I:I&lt;&gt;"")))</f>
        <v>75464369</v>
      </c>
      <c r="D9" t="s">
        <v>98</v>
      </c>
      <c r="E9" s="1">
        <f ca="1" t="array" ref="E9">INDIRECT("瑞幸咖啡!"&amp;"H"&amp;MAX(ROW(瑞幸咖啡!6:6)*(瑞幸咖啡!6:6&lt;&gt;"")))</f>
        <v>943</v>
      </c>
      <c r="G9" t="s">
        <v>198</v>
      </c>
      <c r="H9" s="61">
        <v>53154783</v>
      </c>
    </row>
    <row r="10" ht="21" customHeight="1" spans="1:8">
      <c r="A10" s="59" t="s">
        <v>287</v>
      </c>
      <c r="B10" s="1">
        <f ca="1" t="array" ref="B10">INDIRECT("甘尼森岛!"&amp;"H"&amp;MAX(ROW(甘尼森岛!I:I)*(甘尼森岛!I:I&lt;&gt;"")))</f>
        <v>94070268</v>
      </c>
      <c r="D10" t="s">
        <v>59</v>
      </c>
      <c r="E10" s="60">
        <f ca="1" t="array" ref="E10">INDIRECT("云水姑娘!"&amp;"H"&amp;MAX(ROW(云水姑娘!K:K)*(云水姑娘!K:K&lt;&gt;"")))</f>
        <v>0</v>
      </c>
      <c r="G10" t="s">
        <v>288</v>
      </c>
      <c r="H10" s="61">
        <v>56704939</v>
      </c>
    </row>
    <row r="11" ht="21" customHeight="1" spans="1:30">
      <c r="A11" s="59" t="s">
        <v>288</v>
      </c>
      <c r="B11" s="1">
        <f ca="1" t="array" ref="B11">INDIRECT("斯壮结!"&amp;"H"&amp;MAX(ROW(斯壮结!I:I)*(斯壮结!I:I&lt;&gt;"")))</f>
        <v>56704939</v>
      </c>
      <c r="C11"/>
      <c r="D11" t="s">
        <v>40</v>
      </c>
      <c r="E11" s="60">
        <f ca="1" t="array" ref="E11">INDIRECT("微软总部!"&amp;"H"&amp;MAX(ROW(微软总部!H:H)*(微软总部!H:H&lt;&gt;"")))</f>
        <v>0</v>
      </c>
      <c r="F11"/>
      <c r="G11" t="s">
        <v>289</v>
      </c>
      <c r="H11" s="61">
        <v>63604217</v>
      </c>
      <c r="Y11" s="1"/>
      <c r="AD11" s="1"/>
    </row>
    <row r="12" ht="21" customHeight="1" spans="1:30">
      <c r="A12" s="59" t="s">
        <v>290</v>
      </c>
      <c r="B12" s="1">
        <f ca="1" t="array" ref="B12">INDIRECT("Kugluktuk!"&amp;"H"&amp;MAX(ROW(Kugluktuk!I:I)*(Kugluktuk!I:I&lt;&gt;"")))</f>
        <v>89687169</v>
      </c>
      <c r="C12"/>
      <c r="D12" t="s">
        <v>57</v>
      </c>
      <c r="E12" s="60">
        <f ca="1" t="array" ref="E12">INDIRECT("夜殿幻艺术中心!"&amp;"H"&amp;MAX(ROW(夜殿幻艺术中心!H:H)*(夜殿幻艺术中心!H:H&lt;&gt;"")))</f>
        <v>0</v>
      </c>
      <c r="F12"/>
      <c r="G12" t="s">
        <v>291</v>
      </c>
      <c r="H12" s="61">
        <v>66359236</v>
      </c>
      <c r="Y12" s="1"/>
      <c r="AD12" s="1"/>
    </row>
    <row r="13" ht="21" customHeight="1" spans="1:8">
      <c r="A13" s="62" t="s">
        <v>137</v>
      </c>
      <c r="B13" s="1">
        <f ca="1" t="array" ref="B13">INDIRECT("Moosonee!"&amp;"H"&amp;MAX(ROW(Moosonee!I:I)*(Moosonee!I:I&lt;&gt;"")))</f>
        <v>146356203</v>
      </c>
      <c r="D13" t="s">
        <v>44</v>
      </c>
      <c r="E13" s="1">
        <f ca="1" t="array" ref="E13">INDIRECT("德信大厦!"&amp;"H"&amp;MAX(ROW(德信大厦!6:6)*(德信大厦!6:6&lt;&gt;"")))</f>
        <v>4123</v>
      </c>
      <c r="G13" t="s">
        <v>292</v>
      </c>
      <c r="H13" s="61">
        <v>66764919</v>
      </c>
    </row>
    <row r="14" ht="21" customHeight="1" spans="1:8">
      <c r="A14" s="62" t="s">
        <v>292</v>
      </c>
      <c r="B14" s="1">
        <f ca="1" t="array" ref="B14">INDIRECT("螺洲岛!"&amp;"H"&amp;MAX(ROW(螺洲岛!I:I)*(螺洲岛!I:I&lt;&gt;"")))</f>
        <v>66764919</v>
      </c>
      <c r="D14" t="s">
        <v>96</v>
      </c>
      <c r="E14" s="1">
        <f ca="1" t="array" ref="E14">INDIRECT("79罐!"&amp;"H"&amp;MAX(ROW('79罐'!6:6)*('79罐'!6:6&lt;&gt;"")))</f>
        <v>4879</v>
      </c>
      <c r="G14" t="s">
        <v>185</v>
      </c>
      <c r="H14" s="61">
        <v>67727498</v>
      </c>
    </row>
    <row r="15" ht="21" customHeight="1" spans="1:8">
      <c r="A15" s="62" t="s">
        <v>293</v>
      </c>
      <c r="B15" s="1">
        <f ca="1" t="array" ref="B15">INDIRECT("果州群岛!"&amp;"H"&amp;MAX(ROW(果州群岛!I:I)*(果州群岛!I:I&lt;&gt;"")))</f>
        <v>91546723</v>
      </c>
      <c r="D15" t="s">
        <v>125</v>
      </c>
      <c r="E15" s="1">
        <f ca="1" t="array" ref="E15">INDIRECT("埃蒙小镇!"&amp;"H"&amp;MAX(ROW(埃蒙小镇!I:I)*(埃蒙小镇!I:I&lt;&gt;"")))</f>
        <v>0</v>
      </c>
      <c r="G15" t="s">
        <v>195</v>
      </c>
      <c r="H15" s="61">
        <v>71909317</v>
      </c>
    </row>
    <row r="16" ht="21" customHeight="1" spans="1:8">
      <c r="A16" s="62" t="s">
        <v>185</v>
      </c>
      <c r="B16" s="1">
        <f ca="1" t="array" ref="B16">INDIRECT("庙湾岛!"&amp;"H"&amp;MAX(ROW(庙湾岛!I:I)*(庙湾岛!I:I&lt;&gt;"")))</f>
        <v>67727498</v>
      </c>
      <c r="D16" t="s">
        <v>58</v>
      </c>
      <c r="E16" s="1">
        <f ca="1" t="array" ref="E16">INDIRECT("书情文化!"&amp;"H"&amp;MAX(ROW(书情文化!I:I)*(书情文化!I:I&lt;&gt;"")))</f>
        <v>0</v>
      </c>
      <c r="G16" t="s">
        <v>82</v>
      </c>
      <c r="H16" s="61">
        <v>72783826</v>
      </c>
    </row>
    <row r="17" ht="21" customHeight="1" spans="1:8">
      <c r="A17" s="63" t="s">
        <v>193</v>
      </c>
      <c r="B17" s="1">
        <f ca="1" t="array" ref="B17">INDIRECT("向岛!"&amp;"H"&amp;MAX(ROW(向岛!I:I)*(向岛!I:I&lt;&gt;"")))</f>
        <v>35384507</v>
      </c>
      <c r="D17" t="s">
        <v>56</v>
      </c>
      <c r="E17" s="1">
        <f ca="1" t="array" ref="E17">INDIRECT("冠城南园!"&amp;"H"&amp;MAX(ROW(冠城南园!I:I)*(冠城南园!I:I&lt;&gt;"")))</f>
        <v>0</v>
      </c>
      <c r="G17" t="s">
        <v>286</v>
      </c>
      <c r="H17" s="61">
        <v>75464369</v>
      </c>
    </row>
    <row r="18" ht="21" customHeight="1" spans="1:8">
      <c r="A18" s="63" t="s">
        <v>194</v>
      </c>
      <c r="B18" s="1">
        <f ca="1" t="array" ref="B18">INDIRECT("岛田岛!"&amp;"H"&amp;MAX(ROW(岛田岛!I:I)*(岛田岛!I:I&lt;&gt;"")))</f>
        <v>89696134</v>
      </c>
      <c r="D18" t="s">
        <v>294</v>
      </c>
      <c r="E18" s="1">
        <f ca="1" t="array" ref="E18">INDIRECT("土耳其皇家园林!"&amp;"H"&amp;MAX(ROW(土耳其皇家园林!I:I)*(土耳其皇家园林!I:I&lt;&gt;"")))</f>
        <v>0</v>
      </c>
      <c r="G18" t="s">
        <v>295</v>
      </c>
      <c r="H18" s="61">
        <v>76464478</v>
      </c>
    </row>
    <row r="19" ht="21" customHeight="1" spans="1:8">
      <c r="A19" s="63" t="s">
        <v>195</v>
      </c>
      <c r="B19" s="1">
        <f ca="1" t="array" ref="B19">INDIRECT("小槌岛!"&amp;"H"&amp;MAX(ROW(小槌岛!I:I)*(小槌岛!I:I&lt;&gt;"")))</f>
        <v>71909317</v>
      </c>
      <c r="D19" t="s">
        <v>68</v>
      </c>
      <c r="E19" s="1">
        <f ca="1" t="array" ref="E19">INDIRECT("andersenAFBcommissary!"&amp;"H"&amp;MAX(ROW(andersenAFBcommissary!I:I)*(andersenAFBcommissary!I:I&lt;&gt;"")))</f>
        <v>0</v>
      </c>
      <c r="G19" t="s">
        <v>296</v>
      </c>
      <c r="H19" s="61">
        <v>79758589</v>
      </c>
    </row>
    <row r="20" ht="21" customHeight="1" spans="1:8">
      <c r="A20" s="63" t="s">
        <v>197</v>
      </c>
      <c r="B20" s="1">
        <f ca="1" t="array" ref="B20">INDIRECT("高岛!"&amp;"H"&amp;MAX(ROW(高岛!I:I)*(高岛!I:I&lt;&gt;"")))</f>
        <v>90808069</v>
      </c>
      <c r="D20" t="s">
        <v>297</v>
      </c>
      <c r="E20" s="1">
        <f ca="1" t="array" ref="E20">INDIRECT("Melodica!"&amp;"H"&amp;MAX(ROW(Melodica!I:I)*(Melodica!I:I&lt;&gt;"")))</f>
        <v>0</v>
      </c>
      <c r="G20" t="s">
        <v>298</v>
      </c>
      <c r="H20" s="61">
        <v>82511418</v>
      </c>
    </row>
    <row r="21" ht="21" customHeight="1" spans="1:8">
      <c r="A21" s="63" t="s">
        <v>198</v>
      </c>
      <c r="B21" s="1">
        <f ca="1" t="array" ref="B21">INDIRECT("平郡岛!"&amp;"H"&amp;MAX(ROW(平郡岛!I:I)*(平郡岛!I:I&lt;&gt;"")))</f>
        <v>53154783</v>
      </c>
      <c r="D21" t="s">
        <v>299</v>
      </c>
      <c r="E21" s="1">
        <f ca="1" t="array" ref="E21">INDIRECT("MUGHALGARDENS!"&amp;"H"&amp;MAX(ROW(MUGHALGARDENS!I:I)*(MUGHALGARDENS!I:I&lt;&gt;"")))</f>
        <v>0</v>
      </c>
      <c r="G21" t="s">
        <v>290</v>
      </c>
      <c r="H21" s="61">
        <v>89687169</v>
      </c>
    </row>
    <row r="22" ht="21" customHeight="1" spans="1:8">
      <c r="A22" s="63" t="s">
        <v>295</v>
      </c>
      <c r="B22" s="1">
        <f ca="1" t="array" ref="B22">INDIRECT("狗骨岛!"&amp;"H"&amp;MAX(ROW(狗骨岛!I:I)*(狗骨岛!I:I&lt;&gt;"")))</f>
        <v>76464478</v>
      </c>
      <c r="D22" t="s">
        <v>69</v>
      </c>
      <c r="E22" s="1">
        <f ca="1" t="array" ref="E22">INDIRECT("PointPanic!"&amp;"H"&amp;MAX(ROW(PointPanic!I:I)*(PointPanic!I:I&lt;&gt;"")))</f>
        <v>0</v>
      </c>
      <c r="G22" t="s">
        <v>194</v>
      </c>
      <c r="H22" s="61">
        <v>89696134</v>
      </c>
    </row>
    <row r="23" ht="21" customHeight="1" spans="1:8">
      <c r="A23" s="63" t="s">
        <v>291</v>
      </c>
      <c r="B23" s="1">
        <f ca="1" t="array" ref="B23">INDIRECT("普拉兰岛!"&amp;"H"&amp;MAX(ROW(普拉兰岛!I:I)*(普拉兰岛!I:I&lt;&gt;"")))</f>
        <v>66359236</v>
      </c>
      <c r="D23" t="s">
        <v>300</v>
      </c>
      <c r="E23" s="1">
        <f ca="1" t="array" ref="E23">INDIRECT("秦山核电站方家山堆场!"&amp;"H"&amp;MAX(ROW(秦山核电站方家山堆场!I:I)*(秦山核电站方家山堆场!I:I&lt;&gt;"")))</f>
        <v>0</v>
      </c>
      <c r="G23" t="s">
        <v>197</v>
      </c>
      <c r="H23" s="61">
        <v>90808069</v>
      </c>
    </row>
    <row r="24" ht="21" customHeight="1" spans="1:8">
      <c r="A24" s="63" t="s">
        <v>298</v>
      </c>
      <c r="B24" s="1">
        <f ca="1" t="array" ref="B24">INDIRECT("法伊拉卡岛!"&amp;"H"&amp;MAX(ROW(法伊拉卡岛!I:I)*(法伊拉卡岛!I:I&lt;&gt;"")))</f>
        <v>82511418</v>
      </c>
      <c r="D24" t="s">
        <v>63</v>
      </c>
      <c r="E24" s="1">
        <f ca="1" t="array" ref="E24">INDIRECT("中电20所!"&amp;"H"&amp;MAX(ROW(中电20所!I:I)*(中电20所!I:I&lt;&gt;"")))</f>
        <v>0</v>
      </c>
      <c r="G24" t="s">
        <v>293</v>
      </c>
      <c r="H24" s="61">
        <v>91546723</v>
      </c>
    </row>
    <row r="25" ht="21" customHeight="1" spans="1:8">
      <c r="A25" s="63" t="s">
        <v>296</v>
      </c>
      <c r="B25" s="1">
        <f ca="1" t="array" ref="B25">INDIRECT("Nakhiloo岛!"&amp;"H"&amp;MAX(ROW(Nakhiloo岛!I:I)*(Nakhiloo岛!I:I&lt;&gt;"")))</f>
        <v>79758589</v>
      </c>
      <c r="D25" t="s">
        <v>72</v>
      </c>
      <c r="E25" s="1">
        <f ca="1" t="array" ref="E25">INDIRECT("56LeonardST!"&amp;"H"&amp;MAX(ROW('56LeonardST'!I:I)*('56LeonardST'!I:I&lt;&gt;"")))</f>
        <v>0</v>
      </c>
      <c r="G25" t="s">
        <v>287</v>
      </c>
      <c r="H25" s="61">
        <v>94070268</v>
      </c>
    </row>
    <row r="26" ht="21" customHeight="1" spans="1:8">
      <c r="A26" s="63" t="s">
        <v>301</v>
      </c>
      <c r="B26" s="1">
        <f ca="1" t="array" ref="B26">INDIRECT("巴赫达尔机场!"&amp;"H"&amp;MAX(ROW(巴赫达尔机场!I:I)*(巴赫达尔机场!I:I&lt;&gt;"")))</f>
        <v>111180079</v>
      </c>
      <c r="D26" t="s">
        <v>75</v>
      </c>
      <c r="E26" s="1">
        <f ca="1" t="array" ref="E26">INDIRECT("应物会议中心!"&amp;"H"&amp;MAX(ROW(应物会议中心!I:I)*(应物会议中心!I:I&lt;&gt;"")))</f>
        <v>0</v>
      </c>
      <c r="G26" t="s">
        <v>302</v>
      </c>
      <c r="H26" s="61">
        <v>104241227</v>
      </c>
    </row>
    <row r="27" ht="21" customHeight="1" spans="1:8">
      <c r="A27" s="63" t="s">
        <v>289</v>
      </c>
      <c r="B27" s="1">
        <f ca="1" t="array" ref="B27">INDIRECT("Ukerewe!"&amp;"H"&amp;MAX(ROW(Ukerewe!I:I)*(Ukerewe!I:I&lt;&gt;"")))</f>
        <v>63604217</v>
      </c>
      <c r="D27" t="s">
        <v>126</v>
      </c>
      <c r="E27" s="1">
        <f ca="1" t="array" ref="E27">INDIRECT("沈飞集团!"&amp;"H"&amp;MAX(ROW(沈飞集团!I:I)*(沈飞集团!I:I&lt;&gt;"")))</f>
        <v>0</v>
      </c>
      <c r="G27" t="s">
        <v>301</v>
      </c>
      <c r="H27" s="61">
        <v>111180079</v>
      </c>
    </row>
    <row r="28" ht="21" customHeight="1" spans="1:8">
      <c r="A28" s="63" t="s">
        <v>303</v>
      </c>
      <c r="B28" s="1">
        <f ca="1" t="array" ref="B28">INDIRECT("鲁邦多岛!"&amp;"H"&amp;MAX(ROW(鲁邦多岛!I:I)*(鲁邦多岛!I:I&lt;&gt;"")))</f>
        <v>111654513</v>
      </c>
      <c r="D28" t="s">
        <v>168</v>
      </c>
      <c r="E28" s="1">
        <f ca="1" t="array" ref="E28">INDIRECT("弗里蒙特岛!"&amp;"H"&amp;MAX(ROW(弗里蒙特岛!I:I)*(弗里蒙特岛!I:I&lt;&gt;"")))</f>
        <v>0</v>
      </c>
      <c r="G28" t="s">
        <v>303</v>
      </c>
      <c r="H28" s="61">
        <v>111654513</v>
      </c>
    </row>
    <row r="29" ht="21" customHeight="1" spans="1:8">
      <c r="A29" s="63" t="s">
        <v>304</v>
      </c>
      <c r="B29" s="1">
        <f ca="1" t="array" ref="B29">INDIRECT("丹戎乌班市!"&amp;"H"&amp;MAX(ROW(丹戎乌班市!I:I)*(丹戎乌班市!I:I&lt;&gt;"")))</f>
        <v>624828970</v>
      </c>
      <c r="D29" t="s">
        <v>106</v>
      </c>
      <c r="E29" s="1">
        <f ca="1" t="array" ref="E29">INDIRECT("诹访之濑岛!"&amp;"H"&amp;MAX(ROW(诹访之濑岛!I:I)*(诹访之濑岛!I:I&lt;&gt;"")))</f>
        <v>0</v>
      </c>
      <c r="G29" t="s">
        <v>137</v>
      </c>
      <c r="H29" s="61">
        <v>146356203</v>
      </c>
    </row>
    <row r="30" ht="21" customHeight="1" spans="1:8">
      <c r="A30" s="63" t="s">
        <v>305</v>
      </c>
      <c r="B30" s="1">
        <f ca="1" t="array" ref="B30">INDIRECT("霍马利格岛!"&amp;"H"&amp;MAX(ROW(霍马利格岛!I:I)*(霍马利格岛!I:I&lt;&gt;"")))</f>
        <v>539642273</v>
      </c>
      <c r="D30" t="s">
        <v>94</v>
      </c>
      <c r="E30" s="1">
        <f ca="1" t="array" ref="E30">INDIRECT("波音机场!"&amp;"H"&amp;MAX(ROW(波音机场!I:I)*(波音机场!I:I&lt;&gt;"")))</f>
        <v>0</v>
      </c>
      <c r="G30" t="s">
        <v>306</v>
      </c>
      <c r="H30" s="61">
        <v>157497606</v>
      </c>
    </row>
    <row r="31" ht="21" customHeight="1" spans="1:8">
      <c r="A31" s="63" t="s">
        <v>307</v>
      </c>
      <c r="B31" s="1">
        <f ca="1" t="array" ref="B31">INDIRECT("中路镇!"&amp;"H"&amp;MAX(ROW(中路镇!I:I)*(中路镇!I:I&lt;&gt;"")))</f>
        <v>557741623</v>
      </c>
      <c r="D31" t="s">
        <v>130</v>
      </c>
      <c r="E31" s="1">
        <f ca="1" t="array" ref="E31">INDIRECT("沈阳飞机工业集团有限公司!"&amp;"H"&amp;MAX(ROW(沈阳飞机工业集团有限公司!I:I)*(沈阳飞机工业集团有限公司!I:I&lt;&gt;"")))</f>
        <v>0</v>
      </c>
      <c r="G31" t="s">
        <v>308</v>
      </c>
      <c r="H31" s="61">
        <v>168444117</v>
      </c>
    </row>
    <row r="32" ht="21" customHeight="1" spans="1:8">
      <c r="A32" s="63" t="s">
        <v>308</v>
      </c>
      <c r="B32" s="1">
        <f ca="1" t="array" ref="B32">INDIRECT("卡尔尼科巴机场!"&amp;"H"&amp;MAX(ROW(卡尔尼科巴机场!I:I)*(卡尔尼科巴机场!I:I&lt;&gt;"")))</f>
        <v>168444117</v>
      </c>
      <c r="D32" t="s">
        <v>74</v>
      </c>
      <c r="E32" s="1">
        <f ca="1" t="array" ref="E32">INDIRECT("新时代大厦!"&amp;"H"&amp;MAX(ROW(新时代大厦!I:I)*(新时代大厦!I:I&lt;&gt;"")))</f>
        <v>0</v>
      </c>
      <c r="G32" t="s">
        <v>309</v>
      </c>
      <c r="H32" s="61">
        <v>168824705</v>
      </c>
    </row>
    <row r="33" ht="21" customHeight="1" spans="1:8">
      <c r="A33" s="63" t="s">
        <v>306</v>
      </c>
      <c r="B33" s="1">
        <f ca="1" t="array" ref="B33">INDIRECT("锡纳邦机场!"&amp;"H"&amp;MAX(ROW(锡纳邦机场!I:I)*(锡纳邦机场!I:I&lt;&gt;"")))</f>
        <v>157497606</v>
      </c>
      <c r="D33" t="s">
        <v>64</v>
      </c>
      <c r="E33" s="1">
        <f ca="1" t="array" ref="E33">INDIRECT("大明宫遗址博物馆!"&amp;"H"&amp;MAX(ROW(大明宫遗址博物馆!I:I)*(大明宫遗址博物馆!I:I&lt;&gt;"")))</f>
        <v>0</v>
      </c>
      <c r="G33" t="s">
        <v>310</v>
      </c>
      <c r="H33" s="61">
        <v>189353682</v>
      </c>
    </row>
    <row r="34" ht="21" customHeight="1" spans="1:8">
      <c r="A34" s="63" t="s">
        <v>311</v>
      </c>
      <c r="B34" s="1">
        <f ca="1" t="array" ref="B34">INDIRECT("五结乡!"&amp;"H"&amp;MAX(ROW(五结乡!I:I)*(五结乡!I:I&lt;&gt;"")))</f>
        <v>367203131</v>
      </c>
      <c r="D34" t="s">
        <v>312</v>
      </c>
      <c r="E34" s="1">
        <f ca="1" t="array" ref="E34">INDIRECT("CrocodileIsland!"&amp;"H"&amp;MAX(ROW(CrocodileIsland!I:I)*(CrocodileIsland!I:I&lt;&gt;"")))</f>
        <v>0</v>
      </c>
      <c r="G34" t="s">
        <v>311</v>
      </c>
      <c r="H34" s="61">
        <v>367203131</v>
      </c>
    </row>
    <row r="35" ht="21" customHeight="1" spans="1:8">
      <c r="A35" s="63" t="s">
        <v>302</v>
      </c>
      <c r="B35" s="1">
        <f ca="1" t="array" ref="B35">INDIRECT("阿勒格尼县机场!"&amp;"H"&amp;MAX(ROW(阿勒格尼县机场!I:I)*(阿勒格尼县机场!I:I&lt;&gt;"")))</f>
        <v>104241227</v>
      </c>
      <c r="D35" t="s">
        <v>313</v>
      </c>
      <c r="E35" s="1">
        <f ca="1" t="array" ref="E35">INDIRECT("Ghana!"&amp;"H"&amp;MAX(ROW(Ghana!I:I)*(Ghana!I:I&lt;&gt;"")))</f>
        <v>0</v>
      </c>
      <c r="G35" t="s">
        <v>314</v>
      </c>
      <c r="H35" s="61">
        <v>427376467</v>
      </c>
    </row>
    <row r="36" ht="21" customHeight="1" spans="1:8">
      <c r="A36" s="63" t="s">
        <v>314</v>
      </c>
      <c r="B36" s="1">
        <f ca="1" t="array" ref="B36">INDIRECT("伊维桑!"&amp;"H"&amp;MAX(ROW(伊维桑!I:I)*(伊维桑!I:I&lt;&gt;"")))</f>
        <v>427376467</v>
      </c>
      <c r="D36" t="s">
        <v>104</v>
      </c>
      <c r="E36" s="1">
        <f ca="1" t="array" ref="E36">INDIRECT("宝岛!"&amp;"H"&amp;MAX(ROW(宝岛!I:I)*(宝岛!I:I&lt;&gt;"")))</f>
        <v>0</v>
      </c>
      <c r="G36" t="s">
        <v>249</v>
      </c>
      <c r="H36" s="61">
        <v>505359840</v>
      </c>
    </row>
    <row r="37" ht="21" customHeight="1" spans="1:8">
      <c r="A37" s="63" t="s">
        <v>310</v>
      </c>
      <c r="B37" s="1">
        <f ca="1" t="array" ref="B37">INDIRECT("菲利宾BCCM!"&amp;"H"&amp;MAX(ROW(菲利宾BCCM!I:I)*(菲利宾BCCM!I:I&lt;&gt;"")))</f>
        <v>189353682</v>
      </c>
      <c r="D37" t="s">
        <v>127</v>
      </c>
      <c r="E37" s="1">
        <f ca="1" t="array" ref="E37">INDIRECT("沈飞军用机场!"&amp;"H"&amp;MAX(ROW(沈飞军用机场!I:I)*(沈飞军用机场!I:I&lt;&gt;"")))</f>
        <v>0</v>
      </c>
      <c r="G37" t="s">
        <v>305</v>
      </c>
      <c r="H37" s="61">
        <v>539642273</v>
      </c>
    </row>
    <row r="38" ht="21" customHeight="1" spans="1:8">
      <c r="A38" s="63" t="s">
        <v>249</v>
      </c>
      <c r="B38" s="1">
        <f ca="1" t="array" ref="B38">INDIRECT("池田町!"&amp;"H"&amp;MAX(ROW(池田町!I:I)*(池田町!I:I&lt;&gt;"")))</f>
        <v>505359840</v>
      </c>
      <c r="D38" t="s">
        <v>315</v>
      </c>
      <c r="E38" s="1">
        <f ca="1" t="array" ref="E38">INDIRECT("Elephantineisland!"&amp;"H"&amp;MAX(ROW(ElephantineIsland!I:I)*(ElephantineIsland!I:I&lt;&gt;"")))</f>
        <v>0</v>
      </c>
      <c r="G38" t="s">
        <v>307</v>
      </c>
      <c r="H38" s="61">
        <v>557741623</v>
      </c>
    </row>
    <row r="39" ht="21" customHeight="1" spans="1:8">
      <c r="A39" s="63" t="s">
        <v>309</v>
      </c>
      <c r="B39" s="1">
        <f ca="1" t="array" ref="B39">INDIRECT("切列波维茨机场!"&amp;"H"&amp;MAX(ROW(切列波维茨机场!I:I)*(切列波维茨机场!I:I&lt;&gt;"")))</f>
        <v>168824705</v>
      </c>
      <c r="D39" t="s">
        <v>154</v>
      </c>
      <c r="E39" s="1">
        <f ca="1" t="array" ref="E39">INDIRECT("印度共和国!"&amp;"H"&amp;MAX(ROW(印度共和国!I:I)*(印度共和国!I:I&lt;&gt;"")))</f>
        <v>0</v>
      </c>
      <c r="G39" t="s">
        <v>304</v>
      </c>
      <c r="H39" s="61">
        <v>624828970</v>
      </c>
    </row>
    <row r="40" ht="21" customHeight="1" spans="1:8">
      <c r="A40" s="63" t="s">
        <v>316</v>
      </c>
      <c r="B40" s="1">
        <f ca="1" t="array" ref="B40">INDIRECT("麦迪逊市!"&amp;"H"&amp;MAX(ROW(麦迪逊市!I:I)*(麦迪逊市!I:I&lt;&gt;"")))</f>
        <v>1492289465</v>
      </c>
      <c r="D40" t="s">
        <v>120</v>
      </c>
      <c r="E40" s="1">
        <f ca="1" t="array" ref="E40">INDIRECT("珲春防川风景名胜区!"&amp;"H"&amp;MAX(ROW(珲春防川风景名胜区!I:I)*(珲春防川风景名胜区!I:I&lt;&gt;"")))</f>
        <v>0</v>
      </c>
      <c r="G40" t="s">
        <v>316</v>
      </c>
      <c r="H40" s="61">
        <v>1492289465</v>
      </c>
    </row>
    <row r="41" ht="21" customHeight="1" spans="4:8">
      <c r="D41" t="s">
        <v>192</v>
      </c>
      <c r="E41" s="1">
        <f ca="1" t="array" ref="E41">INDIRECT("米亚塔曼!"&amp;"H"&amp;MAX(ROW(米亚塔曼!I:I)*(米亚塔曼!I:I&lt;&gt;"")))</f>
        <v>0</v>
      </c>
      <c r="G41" t="s">
        <v>279</v>
      </c>
      <c r="H41" s="61">
        <v>6996394360</v>
      </c>
    </row>
    <row r="42" ht="21" customHeight="1" spans="4:8">
      <c r="D42" t="s">
        <v>184</v>
      </c>
      <c r="E42" s="1">
        <f ca="1" t="array" ref="E42">INDIRECT("外伶仃岛!"&amp;"H"&amp;MAX(ROW(外伶仃岛!I:I)*(外伶仃岛!I:I&lt;&gt;"")))</f>
        <v>0</v>
      </c>
      <c r="G42"/>
      <c r="H42"/>
    </row>
    <row r="43" ht="21" customHeight="1" spans="4:8">
      <c r="D43" t="s">
        <v>317</v>
      </c>
      <c r="E43" s="1">
        <f ca="1" t="array" ref="E43">INDIRECT("Santísima!"&amp;"H"&amp;MAX(ROW(Santísima!I:I)*(Santísima!I:I&lt;&gt;"")))</f>
        <v>0</v>
      </c>
      <c r="G43"/>
      <c r="H43"/>
    </row>
    <row r="44" ht="21" customHeight="1" spans="4:8">
      <c r="D44" t="s">
        <v>190</v>
      </c>
      <c r="E44" s="1">
        <f ca="1" t="array" ref="E44">INDIRECT("LasLomas!"&amp;"H"&amp;MAX(ROW(LasLomas!I:I)*(LasLomas!I:I&lt;&gt;"")))</f>
        <v>0</v>
      </c>
      <c r="G44"/>
      <c r="H44"/>
    </row>
    <row r="45" ht="21" customHeight="1" spans="4:8">
      <c r="D45" t="s">
        <v>60</v>
      </c>
      <c r="E45" s="1">
        <f ca="1" t="array" ref="E45">INDIRECT("电子城IT产业园!"&amp;"H"&amp;MAX(ROW(电子城IT产业园!I:I)*(电子城IT产业园!I:I&lt;&gt;"")))</f>
        <v>0</v>
      </c>
      <c r="G45"/>
      <c r="H45"/>
    </row>
    <row r="46" spans="4:8">
      <c r="D46" t="s">
        <v>53</v>
      </c>
      <c r="E46" s="1">
        <f ca="1" t="array" ref="E46">INDIRECT("中国国际科技会展中心!"&amp;"H"&amp;MAX(ROW(中国国际科技会展中心!I:I)*(中国国际科技会展中心!I:I&lt;&gt;"")))</f>
        <v>0</v>
      </c>
      <c r="G46"/>
      <c r="H46"/>
    </row>
    <row r="47" spans="4:8">
      <c r="D47" t="s">
        <v>38</v>
      </c>
      <c r="E47" s="1">
        <f ca="1" t="array" ref="E47">INDIRECT("茅台大厦!"&amp;"H"&amp;MAX(ROW(茅台大厦!I:I)*(茅台大厦!I:I&lt;&gt;"")))</f>
        <v>0</v>
      </c>
      <c r="G47"/>
      <c r="H47"/>
    </row>
    <row r="48" spans="4:8">
      <c r="D48" t="s">
        <v>39</v>
      </c>
      <c r="E48" s="1">
        <f ca="1" t="array" ref="E48">INDIRECT("国家核电!"&amp;"H"&amp;MAX(ROW(国家核电!I:I)*(国家核电!I:I&lt;&gt;"")))</f>
        <v>0</v>
      </c>
      <c r="G48"/>
      <c r="H48"/>
    </row>
    <row r="49" spans="4:8">
      <c r="D49" t="s">
        <v>318</v>
      </c>
      <c r="E49" s="1">
        <f ca="1" t="array" ref="E49">INDIRECT("Munich!"&amp;"H"&amp;MAX(ROW(Munich!I:I)*(Munich!I:I&lt;&gt;"")))</f>
        <v>0</v>
      </c>
      <c r="G49"/>
      <c r="H49"/>
    </row>
    <row r="50" spans="4:8">
      <c r="D50" t="s">
        <v>319</v>
      </c>
      <c r="E50" s="1">
        <f ca="1" t="array" ref="E50">INDIRECT("TantaQism!"&amp;"H"&amp;MAX(ROW(TantaQism!I:I)*(TantaQism!I:I&lt;&gt;"")))</f>
        <v>0</v>
      </c>
      <c r="G50"/>
      <c r="H50"/>
    </row>
    <row r="51" spans="4:8">
      <c r="D51" t="s">
        <v>320</v>
      </c>
      <c r="E51" s="1">
        <f ca="1" t="array" ref="E51">INDIRECT("Donga!"&amp;"H"&amp;MAX(ROW(Donga!I:I)*(Donga!I:I&lt;&gt;"")))</f>
        <v>0</v>
      </c>
      <c r="G51"/>
      <c r="H51"/>
    </row>
    <row r="52" spans="4:8">
      <c r="D52" t="s">
        <v>321</v>
      </c>
      <c r="E52" s="1">
        <f ca="1" t="array" ref="E52">INDIRECT("RichMond!"&amp;"H"&amp;MAX(ROW(RichMond!I:I)*(RichMond!I:I&lt;&gt;"")))</f>
        <v>0</v>
      </c>
      <c r="G52"/>
      <c r="H52"/>
    </row>
    <row r="53" spans="4:8">
      <c r="D53" t="s">
        <v>322</v>
      </c>
      <c r="E53" s="1">
        <f ca="1" t="array" ref="E53">INDIRECT("Phakalene!"&amp;"H"&amp;MAX(ROW(Phakalene!I:I)*(Phakalene!I:I&lt;&gt;"")))</f>
        <v>0</v>
      </c>
      <c r="G53"/>
      <c r="H53"/>
    </row>
    <row r="54" spans="4:8">
      <c r="D54" t="s">
        <v>323</v>
      </c>
      <c r="E54" s="1">
        <f ca="1" t="array" ref="E54">INDIRECT("玛格丽特!"&amp;"H"&amp;MAX(ROW(玛格丽特!I:I)*(玛格丽特!I:I&lt;&gt;"")))</f>
        <v>0</v>
      </c>
      <c r="G54"/>
      <c r="H54"/>
    </row>
    <row r="55" spans="4:8">
      <c r="D55" t="s">
        <v>324</v>
      </c>
      <c r="E55" s="1">
        <f ca="1" t="array" ref="E55">INDIRECT("萨比卡!"&amp;"H"&amp;MAX(ROW(萨比卡!I:I)*(萨比卡!I:I&lt;&gt;"")))</f>
        <v>0</v>
      </c>
      <c r="G55"/>
      <c r="H55"/>
    </row>
    <row r="56" spans="4:8">
      <c r="D56" t="s">
        <v>214</v>
      </c>
      <c r="E56" s="1">
        <f ca="1" t="array" ref="E56">INDIRECT("开封龙亭区!"&amp;"H"&amp;MAX(ROW(开封龙亭区!I:I)*(开封龙亭区!I:I&lt;&gt;"")))</f>
        <v>0</v>
      </c>
      <c r="G56"/>
      <c r="H56"/>
    </row>
    <row r="57" spans="4:8">
      <c r="D57" t="s">
        <v>325</v>
      </c>
      <c r="E57" s="1">
        <f ca="1" t="array" ref="E57">INDIRECT("BASHBISH!"&amp;"H"&amp;MAX(ROW(BASHBISH!I:I)*(BASHBISH!I:I&lt;&gt;"")))</f>
        <v>0</v>
      </c>
      <c r="G57"/>
      <c r="H57"/>
    </row>
    <row r="58" spans="4:8">
      <c r="D58" t="s">
        <v>326</v>
      </c>
      <c r="E58" s="1">
        <f ca="1" t="array" ref="E58">INDIRECT("IBRAHIMIYA!"&amp;"H"&amp;MAX(ROW(IBRAHIMIYA!I:I)*(IBRAHIMIYA!I:I&lt;&gt;"")))</f>
        <v>0</v>
      </c>
      <c r="G58"/>
      <c r="H58"/>
    </row>
    <row r="59" spans="4:8">
      <c r="D59" t="s">
        <v>242</v>
      </c>
      <c r="E59" s="1">
        <f ca="1" t="array" ref="E59">INDIRECT("宾夕法尼亚州!"&amp;"H"&amp;MAX(ROW(宾夕法尼亚州!I:I)*(宾夕法尼亚州!I:I&lt;&gt;"")))</f>
        <v>0</v>
      </c>
      <c r="G59"/>
      <c r="H59"/>
    </row>
    <row r="60" spans="4:8">
      <c r="D60" t="s">
        <v>327</v>
      </c>
      <c r="E60" s="1">
        <f ca="1" t="array" ref="E60">INDIRECT("Barrio!"&amp;"H"&amp;MAX(ROW(Barrio!I:I)*(Barrio!I:I&lt;&gt;"")))</f>
        <v>0</v>
      </c>
      <c r="G60"/>
      <c r="H60"/>
    </row>
    <row r="61" spans="4:8">
      <c r="D61" t="s">
        <v>246</v>
      </c>
      <c r="E61" s="1">
        <f ca="1" t="array" ref="E61">INDIRECT("第一区!"&amp;"H"&amp;MAX(ROW(第一区!I:I)*(第一区!I:I&lt;&gt;"")))</f>
        <v>0</v>
      </c>
      <c r="G61"/>
      <c r="H61"/>
    </row>
    <row r="62" spans="4:8">
      <c r="D62" t="s">
        <v>208</v>
      </c>
      <c r="E62" s="1">
        <f ca="1" t="array" ref="E62">INDIRECT("中开罗!"&amp;"H"&amp;MAX(ROW(中开罗!I:I)*(中开罗!I:I&lt;&gt;"")))</f>
        <v>0</v>
      </c>
      <c r="G62"/>
      <c r="H62"/>
    </row>
    <row r="63" spans="4:8">
      <c r="D63" t="s">
        <v>328</v>
      </c>
      <c r="E63" s="1">
        <f ca="1" t="array" ref="E63">INDIRECT("Deneysville!"&amp;"H"&amp;MAX(ROW(Deneysville!I:I)*(Deneysville!I:I&lt;&gt;"")))</f>
        <v>0</v>
      </c>
      <c r="G63"/>
      <c r="H63"/>
    </row>
    <row r="64" spans="4:8">
      <c r="D64" t="s">
        <v>196</v>
      </c>
      <c r="E64" s="1">
        <f ca="1" t="array" ref="E64">INDIRECT("爷婆岛!"&amp;"H"&amp;MAX(ROW(爷婆岛!I:I)*(爷婆岛!I:I&lt;&gt;"")))</f>
        <v>0</v>
      </c>
      <c r="G64"/>
      <c r="H64"/>
    </row>
    <row r="65" spans="4:8">
      <c r="D65" t="s">
        <v>78</v>
      </c>
      <c r="E65" s="1">
        <f ca="1" t="array" ref="E65">INDIRECT("湖泉列岛!"&amp;"H"&amp;MAX(ROW(湖泉列岛!I:I)*(湖泉列岛!I:I&lt;&gt;"")))</f>
        <v>0</v>
      </c>
      <c r="G65"/>
      <c r="H65"/>
    </row>
    <row r="66" spans="4:8">
      <c r="D66" t="s">
        <v>252</v>
      </c>
      <c r="E66" s="1">
        <f ca="1" t="array" ref="E66">INDIRECT("Juma岛!"&amp;"H"&amp;MAX(ROW(Juma岛!I:I)*(Juma岛!I:I&lt;&gt;"")))</f>
        <v>0</v>
      </c>
      <c r="G66"/>
      <c r="H66"/>
    </row>
    <row r="67" spans="4:8">
      <c r="D67" t="s">
        <v>77</v>
      </c>
      <c r="E67" s="1">
        <f ca="1" t="array" ref="E67">INDIRECT("小金山列岛!"&amp;"H"&amp;MAX(ROW(小金山列岛!I:I)*(小金山列岛!I:I&lt;&gt;"")))</f>
        <v>0</v>
      </c>
      <c r="G67"/>
      <c r="H67"/>
    </row>
    <row r="68" spans="4:8">
      <c r="D68" t="s">
        <v>199</v>
      </c>
      <c r="E68" s="1">
        <f ca="1" t="array" ref="E68">INDIRECT("三角岛!"&amp;"H"&amp;MAX(ROW(三角岛!I:I)*(三角岛!I:I&lt;&gt;"")))</f>
        <v>0</v>
      </c>
      <c r="G68"/>
      <c r="H68"/>
    </row>
    <row r="69" spans="4:8">
      <c r="D69" t="s">
        <v>253</v>
      </c>
      <c r="E69" s="1">
        <f ca="1" t="array" ref="E69">INDIRECT("加拉彦岛!"&amp;"H"&amp;MAX(ROW(加拉彦岛!I:I)*(加拉彦岛!I:I&lt;&gt;"")))</f>
        <v>0</v>
      </c>
      <c r="G69"/>
      <c r="H69"/>
    </row>
    <row r="70" spans="4:8">
      <c r="D70" t="s">
        <v>254</v>
      </c>
      <c r="E70" s="1">
        <f ca="1" t="array" ref="E70">INDIRECT("秘密天堂岛!"&amp;"H"&amp;MAX(ROW(秘密天堂岛!I:I)*(秘密天堂岛!I:I&lt;&gt;"")))</f>
        <v>0</v>
      </c>
      <c r="G70"/>
      <c r="H70"/>
    </row>
    <row r="71" spans="4:8">
      <c r="D71" t="s">
        <v>329</v>
      </c>
      <c r="E71" s="1">
        <f ca="1" t="array" ref="E71">INDIRECT("富埃特文图拉岛!"&amp;"H"&amp;MAX(ROW(富埃特文图拉岛!I:I)*(富埃特文图拉岛!I:I&lt;&gt;"")))</f>
        <v>0</v>
      </c>
      <c r="G71"/>
      <c r="H71"/>
    </row>
    <row r="72" spans="7:8">
      <c r="G72"/>
      <c r="H72"/>
    </row>
    <row r="73" spans="7:8">
      <c r="G73"/>
      <c r="H73"/>
    </row>
    <row r="74" spans="7:8">
      <c r="G74"/>
      <c r="H74"/>
    </row>
    <row r="75" spans="7:8">
      <c r="G75"/>
      <c r="H75"/>
    </row>
    <row r="76" spans="7:8">
      <c r="G76"/>
      <c r="H76"/>
    </row>
    <row r="77" spans="7:8">
      <c r="G77"/>
      <c r="H77"/>
    </row>
    <row r="78" spans="7:8">
      <c r="G78"/>
      <c r="H78"/>
    </row>
    <row r="79" spans="7:8">
      <c r="G79"/>
      <c r="H79"/>
    </row>
    <row r="80" spans="7:8">
      <c r="G80"/>
      <c r="H80"/>
    </row>
    <row r="81" spans="7:8">
      <c r="G81"/>
      <c r="H81"/>
    </row>
    <row r="82" spans="7:8">
      <c r="G82"/>
      <c r="H82"/>
    </row>
    <row r="83" spans="7:8">
      <c r="G83"/>
      <c r="H83"/>
    </row>
    <row r="84" spans="7:8">
      <c r="G84"/>
      <c r="H84"/>
    </row>
    <row r="85" spans="7:8">
      <c r="G85"/>
      <c r="H85"/>
    </row>
  </sheetData>
  <hyperlinks>
    <hyperlink ref="D23" location="秦山核电站方家山堆场!A1" display="秦山核电站方家山堆场"/>
    <hyperlink ref="D15" location="埃蒙小镇!A1" display="埃蒙小镇"/>
    <hyperlink ref="D47" location="茅台大厦!A1" display="茅台大厦"/>
    <hyperlink ref="D48" location="国家核电!A1" display="国家核电"/>
    <hyperlink ref="D9" location="瑞幸咖啡!A1" display="瑞幸咖啡"/>
    <hyperlink ref="D14" location="'79罐'!A1" display="79罐"/>
    <hyperlink ref="D13" location="德信大厦!A1" display="德信大厦"/>
    <hyperlink ref="D46" location="中国国际科技会展中心!A1" display="中国国际科技会展中心"/>
    <hyperlink ref="D17" location="冠城南园!A1" display="冠城南园"/>
    <hyperlink ref="D16" location="书情文化!A1" display="书情文化"/>
    <hyperlink ref="D45" location="电子城IT产业园!A1" display="电子城IT产业园"/>
    <hyperlink ref="D18" location="土耳其皇家园林!A1" display="hasbahce"/>
    <hyperlink ref="D20" location="Melodica!A1" display="Melodica"/>
    <hyperlink ref="D24" location="中电20所!A1" display="中电20所"/>
    <hyperlink ref="D33" location="大明宫遗址博物馆!A1" display="大明宫遗址博物馆"/>
    <hyperlink ref="D21" location="MUGHALGARDENS!A1" display="MUGHALGARDENS"/>
    <hyperlink ref="D19" location="andersenAFBcommissary!A1" display="andersenAFBcommissary"/>
    <hyperlink ref="D22" location="PointPanic!A1" display="PointPanic"/>
    <hyperlink ref="D25" location="'56LeonardST'!A1" display="56LeonardST"/>
    <hyperlink ref="D32" location="新时代大厦!A1" display="新时代大厦"/>
    <hyperlink ref="D65" location="湖泉列岛!A1" display="湖泉列岛"/>
    <hyperlink ref="A8" location="Lambertisland!A1" display="Lambertisland"/>
    <hyperlink ref="D34" location="CrocodileIsland!A1" display="CrocodileIsland"/>
    <hyperlink ref="D41" location="米亚塔曼!A1" display="米亚塔曼"/>
    <hyperlink ref="D26" location="应物会议中心!A1" display="应物会议中心"/>
    <hyperlink ref="D38" location="ElephantineIsland!A1" display="Elephantineisland"/>
    <hyperlink ref="D67" location="小金山列岛!A1" display="小金山列岛"/>
    <hyperlink ref="D52" location="RichMond!A1" display="RichMond"/>
    <hyperlink ref="D49" location="Munich!A1" display="Munich"/>
    <hyperlink ref="A9" location="ISLASANTAY!A1" display="IslaSantay"/>
    <hyperlink ref="D63" location="Deneysville!A1" display="Deneysville"/>
    <hyperlink ref="D30" location="波音机场!A1" display="波音机场"/>
    <hyperlink ref="D35" location="Ghana!A1" display="Ghana"/>
    <hyperlink ref="D29" location="诹访之濑岛!A1" display="诹访之濑岛"/>
    <hyperlink ref="D28" location="弗里蒙特岛!A1" display="弗里蒙特岛"/>
    <hyperlink ref="D27" location="沈飞集团!A1" display="沈飞集团"/>
    <hyperlink ref="D31" location="沈阳飞机工业集团有限公司!A1" display="沈阳飞机工业集团有限公司"/>
    <hyperlink ref="D36" location="宝岛!A1" display="宝岛"/>
    <hyperlink ref="A10" location="甘尼森岛!A1" display="甘尼森岛"/>
    <hyperlink ref="A11" location="斯壮结!A1" display="斯壮结"/>
    <hyperlink ref="D37" location="沈飞军用机场!A1" display="沈飞军用机场"/>
    <hyperlink ref="D40" location="珲春防川风景名胜区!A1" display="珲春防川风景名胜区"/>
    <hyperlink ref="D59" location="宾夕法尼亚州!A1" display="宾夕法尼亚州"/>
    <hyperlink ref="A12" location="Kugluktuk!A1" display="Kugluktuk机场"/>
    <hyperlink ref="A13" location="Moosonee!A1" display="Moosonee穆索尼机场"/>
    <hyperlink ref="D39" location="印度共和国!A1" display="印度共和国"/>
    <hyperlink ref="A14" location="螺洲岛!A1" display="螺洲岛"/>
    <hyperlink ref="A15" location="果州群岛!A1" display="果州群岛"/>
    <hyperlink ref="D42" location="外伶仃岛!A1" display="外伶仃岛"/>
    <hyperlink ref="A16" location="庙湾岛!A1" display="庙湾岛"/>
    <hyperlink ref="D43" location="Santísima!A1" display="Santísima"/>
    <hyperlink ref="D60" location="Barrio!A1" display="Barrio"/>
    <hyperlink ref="D44" location="LasLomas!A1" display="LasLomas"/>
    <hyperlink ref="A17" location="向岛!A1" display="向岛"/>
    <hyperlink ref="A18" location="岛田岛!A1" display="岛田岛"/>
    <hyperlink ref="A19" location="小槌岛!A1" display="小槌岛"/>
    <hyperlink ref="D64" location="爷婆岛!A1" display="爷婆岛"/>
    <hyperlink ref="A20" location="高岛!A1" display="高岛"/>
    <hyperlink ref="A21" location="平郡岛!A1" display="平郡岛"/>
    <hyperlink ref="D68" location="三角岛!A1" display="三角岛"/>
    <hyperlink ref="A22" location="狗骨岛!A1" display="狗骨岛"/>
    <hyperlink ref="A23" location="普拉兰岛!A1" display="普拉兰岛"/>
    <hyperlink ref="A24" location="法伊拉卡岛!A1" display="法伊拉卡岛"/>
    <hyperlink ref="A25" location="Nakhiloo岛!A1" display="Nakhiloo岛"/>
    <hyperlink ref="A26" location="巴赫达尔机场!A1" display="巴赫达尔机场"/>
    <hyperlink ref="D61" location="第一区!A1" display="第一区"/>
    <hyperlink ref="D62" location="中开罗!A1" display="中开罗"/>
    <hyperlink ref="D57" location="BASHBISH!A1" display="BASHBISH"/>
    <hyperlink ref="D58" location="IBRAHIMIYA!A1" display="IBRAHIMIYA"/>
    <hyperlink ref="D56" location="开封龙亭区!A1" display="开封龙亭区"/>
    <hyperlink ref="D50" location="TantaQism!A1" display="TantaQism"/>
    <hyperlink ref="D53" location="Phakalene!A1" display="Phakalene"/>
    <hyperlink ref="D51" location="Donga!A1" display="Donga"/>
    <hyperlink ref="A27" location="Ukerewe!A1" display="Ukerewe"/>
    <hyperlink ref="D66" location="Juma岛!A1" display="Juma岛"/>
    <hyperlink ref="A28" location="鲁邦多岛!A1" display="鲁邦多岛"/>
    <hyperlink ref="D71" location="富埃特文图拉岛!A1" display="富埃特文图拉岛"/>
    <hyperlink ref="A29" location="丹戎乌班市!A1" display="丹戎乌班市"/>
    <hyperlink ref="D54" location="玛格丽特!A1" display="玛格丽特"/>
    <hyperlink ref="D55" location="萨比卡!A1" display="萨比卡"/>
    <hyperlink ref="D70" location="秘密天堂岛!A1" display="秘密天堂岛"/>
    <hyperlink ref="D69" location="加拉彦岛!A1" display="加拉彦岛"/>
    <hyperlink ref="A30" location="霍马利格岛!A1" display="霍马利格岛"/>
    <hyperlink ref="A31" location="中路镇!A1" display="中路镇"/>
    <hyperlink ref="A32" location="卡尔尼科巴机场!A1" display="卡尔尼科巴机场"/>
    <hyperlink ref="A33" location="锡纳邦机场!A1" display="锡纳邦机场"/>
    <hyperlink ref="A34" location="五结乡!A1" display="五结乡"/>
    <hyperlink ref="A35" location="阿勒格尼县机场!A1" display="阿勒格尼县机场"/>
    <hyperlink ref="A36" location="伊维桑!A1" display="伊维桑"/>
    <hyperlink ref="A37" location="菲利宾BCCM!A1" display="菲利宾BCCM"/>
    <hyperlink ref="A38" location="池田町!A1" display="池田町"/>
    <hyperlink ref="A39" location="切列波维茨机场!A1" display="切列波维茨机场"/>
    <hyperlink ref="A40" location="麦迪逊市!A1" display="麦迪逊市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330</v>
      </c>
      <c r="D1" s="3" t="s">
        <v>331</v>
      </c>
      <c r="E1" s="3" t="s">
        <v>332</v>
      </c>
      <c r="F1" s="3" t="s">
        <v>333</v>
      </c>
      <c r="G1" s="3" t="s">
        <v>334</v>
      </c>
      <c r="H1" s="3" t="s">
        <v>335</v>
      </c>
      <c r="I1" s="3" t="s">
        <v>23</v>
      </c>
      <c r="J1" s="3" t="s">
        <v>336</v>
      </c>
      <c r="K1" s="3" t="s">
        <v>337</v>
      </c>
      <c r="L1" s="3" t="s">
        <v>338</v>
      </c>
      <c r="M1" s="9" t="s">
        <v>339</v>
      </c>
      <c r="O1" t="s">
        <v>2</v>
      </c>
      <c r="P1" t="s">
        <v>340</v>
      </c>
      <c r="Q1" t="s">
        <v>341</v>
      </c>
      <c r="R1" t="s">
        <v>342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277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343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279</v>
      </c>
      <c r="P19">
        <v>-2120</v>
      </c>
      <c r="Q19">
        <v>9373</v>
      </c>
      <c r="R19">
        <v>36977</v>
      </c>
    </row>
    <row r="22" spans="18:22">
      <c r="R22" t="s">
        <v>344</v>
      </c>
      <c r="S22" t="s">
        <v>345</v>
      </c>
      <c r="T22" t="s">
        <v>346</v>
      </c>
      <c r="V22" t="s">
        <v>7</v>
      </c>
    </row>
    <row r="23" spans="14:22">
      <c r="N23" s="4">
        <v>43616</v>
      </c>
      <c r="O23" s="5">
        <v>0.829166666666667</v>
      </c>
      <c r="P23" t="s">
        <v>347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339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N3" s="55" t="s">
        <v>348</v>
      </c>
      <c r="O3" s="55" t="s">
        <v>349</v>
      </c>
      <c r="Q3" t="s">
        <v>2</v>
      </c>
      <c r="R3" t="s">
        <v>340</v>
      </c>
      <c r="S3" t="s">
        <v>341</v>
      </c>
      <c r="T3" t="s">
        <v>342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277</v>
      </c>
      <c r="V4" s="2" t="s">
        <v>2</v>
      </c>
      <c r="W4" s="2" t="s">
        <v>3</v>
      </c>
      <c r="X4" s="2" t="s">
        <v>350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278</v>
      </c>
      <c r="G31" s="1">
        <v>-161</v>
      </c>
      <c r="H31" s="1">
        <v>4692</v>
      </c>
      <c r="I31" s="1" t="s">
        <v>278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278</v>
      </c>
      <c r="G32" s="1">
        <v>-222</v>
      </c>
      <c r="H32" s="1">
        <v>3651</v>
      </c>
      <c r="I32" s="1" t="s">
        <v>278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278</v>
      </c>
      <c r="G33" s="1">
        <v>-367</v>
      </c>
      <c r="H33" s="1">
        <v>2941</v>
      </c>
      <c r="I33" s="1" t="s">
        <v>278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278</v>
      </c>
      <c r="G34" s="1">
        <v>-183</v>
      </c>
      <c r="H34" s="1">
        <v>2131</v>
      </c>
      <c r="I34" s="1" t="s">
        <v>278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278</v>
      </c>
      <c r="G35" s="1">
        <v>-237</v>
      </c>
      <c r="H35" s="1">
        <v>1105</v>
      </c>
      <c r="I35" s="1" t="s">
        <v>278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278</v>
      </c>
      <c r="G36" s="1">
        <v>-183</v>
      </c>
      <c r="H36" s="1">
        <v>279</v>
      </c>
      <c r="I36" s="1" t="s">
        <v>278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278</v>
      </c>
      <c r="G37" s="1">
        <v>-211</v>
      </c>
      <c r="H37" s="1">
        <v>-564</v>
      </c>
      <c r="I37" s="1" t="s">
        <v>278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278</v>
      </c>
      <c r="G38" s="1">
        <v>-351</v>
      </c>
      <c r="H38" s="1">
        <v>-42</v>
      </c>
      <c r="I38" s="1" t="s">
        <v>278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351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279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339</v>
      </c>
    </row>
    <row r="2" ht="175" customHeight="1"/>
    <row r="3" ht="40.5" spans="1:17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N3" t="s">
        <v>2</v>
      </c>
      <c r="O3" t="s">
        <v>340</v>
      </c>
      <c r="P3" t="s">
        <v>341</v>
      </c>
      <c r="Q3" t="s">
        <v>342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277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278</v>
      </c>
      <c r="G30" s="1">
        <v>-145</v>
      </c>
      <c r="H30" s="1">
        <v>1108</v>
      </c>
      <c r="I30" s="1" t="s">
        <v>278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278</v>
      </c>
      <c r="G31" s="1">
        <v>-106</v>
      </c>
      <c r="H31" s="1">
        <v>709</v>
      </c>
      <c r="I31" s="1" t="s">
        <v>278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278</v>
      </c>
      <c r="G32" s="1">
        <v>-106</v>
      </c>
      <c r="H32" s="1">
        <v>672</v>
      </c>
      <c r="I32" s="1" t="s">
        <v>278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278</v>
      </c>
      <c r="G33" s="1">
        <v>-157</v>
      </c>
      <c r="H33" s="1">
        <v>216</v>
      </c>
      <c r="I33" s="1" t="s">
        <v>278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278</v>
      </c>
      <c r="G34" s="1">
        <v>-113</v>
      </c>
      <c r="H34" s="1">
        <v>-15</v>
      </c>
      <c r="I34" s="1" t="s">
        <v>278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278</v>
      </c>
      <c r="G35" s="1">
        <v>0</v>
      </c>
      <c r="H35" s="1">
        <v>-163</v>
      </c>
      <c r="I35" s="1" t="s">
        <v>278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278</v>
      </c>
      <c r="G36" s="1">
        <v>0</v>
      </c>
      <c r="H36" s="1">
        <v>-396</v>
      </c>
      <c r="I36" s="1" t="s">
        <v>278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278</v>
      </c>
      <c r="G37" s="1">
        <v>-155</v>
      </c>
      <c r="H37" s="1">
        <v>-83</v>
      </c>
      <c r="I37" s="1" t="s">
        <v>278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279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339</v>
      </c>
    </row>
    <row r="2" ht="164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342</v>
      </c>
      <c r="Z3" t="s">
        <v>341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350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277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278</v>
      </c>
      <c r="G21" s="1">
        <v>-369</v>
      </c>
      <c r="H21" s="1">
        <v>4457</v>
      </c>
      <c r="I21" s="1" t="s">
        <v>278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278</v>
      </c>
      <c r="G22" s="1">
        <v>-269</v>
      </c>
      <c r="H22" s="1">
        <v>3428</v>
      </c>
      <c r="I22" s="1" t="s">
        <v>278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278</v>
      </c>
      <c r="G23" s="1">
        <v>-510</v>
      </c>
      <c r="H23" s="1">
        <v>2685</v>
      </c>
      <c r="I23" s="1" t="s">
        <v>278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278</v>
      </c>
      <c r="G24" s="1">
        <v>-306</v>
      </c>
      <c r="H24" s="1">
        <v>1696</v>
      </c>
      <c r="I24" s="1" t="s">
        <v>278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278</v>
      </c>
      <c r="G25" s="1">
        <v>-395</v>
      </c>
      <c r="H25" s="1">
        <v>509</v>
      </c>
      <c r="I25" s="1" t="s">
        <v>278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278</v>
      </c>
      <c r="G26" s="1">
        <v>-305</v>
      </c>
      <c r="H26" s="1">
        <v>-416</v>
      </c>
      <c r="I26" s="1" t="s">
        <v>278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278</v>
      </c>
      <c r="G27" s="1">
        <v>-351</v>
      </c>
      <c r="H27" s="1">
        <v>-1401</v>
      </c>
      <c r="I27" s="1" t="s">
        <v>278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278</v>
      </c>
      <c r="G28" s="1">
        <v>-584</v>
      </c>
      <c r="H28" s="1">
        <v>-172</v>
      </c>
      <c r="I28" s="1" t="s">
        <v>278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279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339</v>
      </c>
    </row>
    <row r="2" ht="171" customHeight="1"/>
    <row r="3" ht="40.5" spans="1:33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N3" s="2" t="s">
        <v>352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353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354</v>
      </c>
      <c r="AD3" t="s">
        <v>2</v>
      </c>
      <c r="AE3" t="s">
        <v>340</v>
      </c>
      <c r="AF3" t="s">
        <v>341</v>
      </c>
      <c r="AG3" t="s">
        <v>342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355</v>
      </c>
      <c r="AD4" t="s">
        <v>277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278</v>
      </c>
      <c r="G29" s="1">
        <v>-106</v>
      </c>
      <c r="H29" s="1">
        <v>1168</v>
      </c>
      <c r="I29" s="1" t="s">
        <v>278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278</v>
      </c>
      <c r="G30" s="1">
        <v>0</v>
      </c>
      <c r="H30" s="1">
        <v>1010</v>
      </c>
      <c r="I30" s="1" t="s">
        <v>278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278</v>
      </c>
      <c r="G31" s="1">
        <v>-128</v>
      </c>
      <c r="H31" s="1">
        <v>665</v>
      </c>
      <c r="I31" s="1" t="s">
        <v>278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278</v>
      </c>
      <c r="G32" s="1">
        <v>0</v>
      </c>
      <c r="H32" s="1">
        <v>518</v>
      </c>
      <c r="I32" s="1" t="s">
        <v>278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278</v>
      </c>
      <c r="G33" s="1">
        <v>-187</v>
      </c>
      <c r="H33" s="1">
        <v>2</v>
      </c>
      <c r="I33" s="1" t="s">
        <v>278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278</v>
      </c>
      <c r="G34" s="1">
        <v>0</v>
      </c>
      <c r="H34" s="1">
        <v>-29</v>
      </c>
      <c r="I34" s="1" t="s">
        <v>278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278</v>
      </c>
      <c r="G35" s="1">
        <v>-175</v>
      </c>
      <c r="H35" s="1">
        <v>-539</v>
      </c>
      <c r="I35" s="1" t="s">
        <v>278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278</v>
      </c>
      <c r="G36" s="1">
        <v>-175</v>
      </c>
      <c r="H36" s="1">
        <v>126</v>
      </c>
      <c r="I36" s="1" t="s">
        <v>278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356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279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339</v>
      </c>
    </row>
    <row r="2" ht="136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51"/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350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277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278</v>
      </c>
      <c r="G26" s="1">
        <v>-470</v>
      </c>
      <c r="H26" s="1">
        <v>6662</v>
      </c>
      <c r="I26" s="1" t="s">
        <v>278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278</v>
      </c>
      <c r="G27" s="1">
        <v>-565</v>
      </c>
      <c r="H27" s="1">
        <v>5040</v>
      </c>
      <c r="I27" s="1" t="s">
        <v>278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278</v>
      </c>
      <c r="G28" s="1">
        <v>-749</v>
      </c>
      <c r="H28" s="1">
        <v>3999</v>
      </c>
      <c r="I28" s="1" t="s">
        <v>278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278</v>
      </c>
      <c r="G29" s="1">
        <v>-500</v>
      </c>
      <c r="H29" s="1">
        <v>2480</v>
      </c>
      <c r="I29" s="1" t="s">
        <v>278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278</v>
      </c>
      <c r="G30" s="1">
        <v>-646</v>
      </c>
      <c r="H30" s="1">
        <v>407</v>
      </c>
      <c r="I30" s="1" t="s">
        <v>278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278</v>
      </c>
      <c r="G31" s="1">
        <v>-499</v>
      </c>
      <c r="H31" s="1">
        <v>-842</v>
      </c>
      <c r="I31" s="1" t="s">
        <v>278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278</v>
      </c>
      <c r="G32" s="1">
        <v>-574</v>
      </c>
      <c r="H32" s="1">
        <v>-2411</v>
      </c>
      <c r="I32" s="1" t="s">
        <v>278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278</v>
      </c>
      <c r="G33" s="1">
        <v>-955</v>
      </c>
      <c r="H33" s="1">
        <v>82</v>
      </c>
      <c r="I33" s="1" t="s">
        <v>278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356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279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339</v>
      </c>
    </row>
    <row r="2" ht="163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350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277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278</v>
      </c>
      <c r="G24" s="1">
        <v>-440</v>
      </c>
      <c r="H24" s="1">
        <v>6517</v>
      </c>
      <c r="I24" s="1" t="s">
        <v>278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278</v>
      </c>
      <c r="G25" s="1">
        <v>-433</v>
      </c>
      <c r="H25" s="1">
        <v>4958</v>
      </c>
      <c r="I25" s="1" t="s">
        <v>278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278</v>
      </c>
      <c r="G26" s="1">
        <v>-806</v>
      </c>
      <c r="H26" s="1">
        <v>3721</v>
      </c>
      <c r="I26" s="1" t="s">
        <v>278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278</v>
      </c>
      <c r="G27" s="1">
        <v>-468</v>
      </c>
      <c r="H27" s="1">
        <v>2181</v>
      </c>
      <c r="I27" s="1" t="s">
        <v>278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278</v>
      </c>
      <c r="G28" s="1">
        <v>-605</v>
      </c>
      <c r="H28" s="1">
        <v>350</v>
      </c>
      <c r="I28" s="1" t="s">
        <v>278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278</v>
      </c>
      <c r="G29" s="1">
        <v>-467</v>
      </c>
      <c r="H29" s="1">
        <v>-939</v>
      </c>
      <c r="I29" s="1" t="s">
        <v>278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278</v>
      </c>
      <c r="G30" s="1">
        <v>-538</v>
      </c>
      <c r="H30" s="1">
        <v>-2500</v>
      </c>
      <c r="I30" s="1" t="s">
        <v>278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278</v>
      </c>
      <c r="G31" s="1">
        <v>-895</v>
      </c>
      <c r="H31" s="1">
        <v>-168</v>
      </c>
      <c r="I31" s="1" t="s">
        <v>278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279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339</v>
      </c>
    </row>
    <row r="2" ht="168" customHeight="1"/>
    <row r="3" ht="40.5" spans="1:17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t="s">
        <v>2</v>
      </c>
      <c r="O3" t="s">
        <v>340</v>
      </c>
      <c r="P3" t="s">
        <v>341</v>
      </c>
      <c r="Q3" t="s">
        <v>342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277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278</v>
      </c>
      <c r="G31" s="1">
        <v>-116</v>
      </c>
      <c r="H31" s="1">
        <v>1924</v>
      </c>
      <c r="I31" s="1" t="s">
        <v>278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278</v>
      </c>
      <c r="G32" s="1">
        <v>-160</v>
      </c>
      <c r="H32" s="1">
        <v>1434</v>
      </c>
      <c r="I32" s="1" t="s">
        <v>278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278</v>
      </c>
      <c r="G33" s="1">
        <v>-264</v>
      </c>
      <c r="H33" s="1">
        <v>1120</v>
      </c>
      <c r="I33" s="1" t="s">
        <v>278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278</v>
      </c>
      <c r="G34" s="1">
        <v>-132</v>
      </c>
      <c r="H34" s="1">
        <v>695</v>
      </c>
      <c r="I34" s="1" t="s">
        <v>278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278</v>
      </c>
      <c r="G35" s="1">
        <v>-171</v>
      </c>
      <c r="H35" s="1">
        <v>160</v>
      </c>
      <c r="I35" s="1" t="s">
        <v>278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278</v>
      </c>
      <c r="G36" s="1">
        <v>-132</v>
      </c>
      <c r="H36" s="1">
        <v>-116</v>
      </c>
      <c r="I36" s="1" t="s">
        <v>278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278</v>
      </c>
      <c r="G37" s="1">
        <v>-152</v>
      </c>
      <c r="H37" s="1">
        <v>-664</v>
      </c>
      <c r="I37" s="1" t="s">
        <v>278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278</v>
      </c>
      <c r="G38" s="1">
        <v>-253</v>
      </c>
      <c r="H38" s="1">
        <v>-154</v>
      </c>
      <c r="I38" s="1" t="s">
        <v>278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278</v>
      </c>
      <c r="G54" s="1">
        <v>-110</v>
      </c>
      <c r="H54" s="1">
        <v>33</v>
      </c>
      <c r="I54" s="1" t="s">
        <v>278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278</v>
      </c>
      <c r="G55" s="1">
        <v>-125</v>
      </c>
      <c r="H55" s="1">
        <v>-196</v>
      </c>
      <c r="I55" s="1" t="s">
        <v>278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278</v>
      </c>
      <c r="G56" s="1">
        <v>-124</v>
      </c>
      <c r="H56" s="1">
        <v>-317</v>
      </c>
      <c r="I56" s="1" t="s">
        <v>278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278</v>
      </c>
      <c r="G57" s="1">
        <v>-117</v>
      </c>
      <c r="H57" s="1">
        <v>-442</v>
      </c>
      <c r="I57" s="1" t="s">
        <v>278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278</v>
      </c>
      <c r="G58" s="1">
        <v>-235</v>
      </c>
      <c r="H58" s="1">
        <v>-571</v>
      </c>
      <c r="I58" s="1" t="s">
        <v>278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278</v>
      </c>
      <c r="G59" s="1">
        <v>-134</v>
      </c>
      <c r="H59" s="1">
        <v>-713</v>
      </c>
      <c r="I59" s="1" t="s">
        <v>278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278</v>
      </c>
      <c r="G60" s="1">
        <v>-250</v>
      </c>
      <c r="H60" s="1">
        <v>-831</v>
      </c>
      <c r="I60" s="1" t="s">
        <v>278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278</v>
      </c>
      <c r="G61" s="1">
        <v>-227</v>
      </c>
      <c r="H61" s="1">
        <v>-945</v>
      </c>
      <c r="I61" s="1" t="s">
        <v>278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279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339</v>
      </c>
    </row>
    <row r="2" ht="147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350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277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278</v>
      </c>
      <c r="G20" s="1">
        <v>-610</v>
      </c>
      <c r="H20" s="1">
        <v>8327</v>
      </c>
      <c r="I20" s="1" t="s">
        <v>278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278</v>
      </c>
      <c r="G21" s="1">
        <v>-705</v>
      </c>
      <c r="H21" s="1">
        <v>6120</v>
      </c>
      <c r="I21" s="1" t="s">
        <v>278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278</v>
      </c>
      <c r="G22" s="1">
        <v>-935</v>
      </c>
      <c r="H22" s="1">
        <v>4793</v>
      </c>
      <c r="I22" s="1" t="s">
        <v>278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278</v>
      </c>
      <c r="G23" s="1">
        <v>-624</v>
      </c>
      <c r="H23" s="1">
        <v>2890</v>
      </c>
      <c r="I23" s="1" t="s">
        <v>278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278</v>
      </c>
      <c r="G24" s="1">
        <v>-807</v>
      </c>
      <c r="H24" s="1">
        <v>564</v>
      </c>
      <c r="I24" s="1" t="s">
        <v>278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278</v>
      </c>
      <c r="G25" s="1">
        <v>-623</v>
      </c>
      <c r="H25" s="1">
        <v>-973</v>
      </c>
      <c r="I25" s="1" t="s">
        <v>278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278</v>
      </c>
      <c r="G26" s="1">
        <v>-717</v>
      </c>
      <c r="H26" s="1">
        <v>-3021</v>
      </c>
      <c r="I26" s="1" t="s">
        <v>278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278</v>
      </c>
      <c r="G27" s="1">
        <v>-1193</v>
      </c>
      <c r="H27" s="1">
        <v>80</v>
      </c>
      <c r="I27" s="1" t="s">
        <v>278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278</v>
      </c>
      <c r="G43" s="1">
        <v>-961</v>
      </c>
      <c r="H43" s="1">
        <v>-102</v>
      </c>
      <c r="I43" s="1" t="s">
        <v>278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278</v>
      </c>
      <c r="G44" s="1">
        <v>-717</v>
      </c>
      <c r="H44" s="1">
        <v>-890</v>
      </c>
      <c r="I44" s="1" t="s">
        <v>278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278</v>
      </c>
      <c r="G45" s="1">
        <v>-620</v>
      </c>
      <c r="H45" s="1">
        <v>-1507</v>
      </c>
      <c r="I45" s="1" t="s">
        <v>278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278</v>
      </c>
      <c r="G46" s="1">
        <v>-586</v>
      </c>
      <c r="H46" s="1">
        <v>-2085</v>
      </c>
      <c r="I46" s="1" t="s">
        <v>278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278</v>
      </c>
      <c r="G47" s="1">
        <v>-1178</v>
      </c>
      <c r="H47" s="1">
        <v>-2729</v>
      </c>
      <c r="I47" s="1" t="s">
        <v>278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278</v>
      </c>
      <c r="G48" s="1">
        <v>-672</v>
      </c>
      <c r="H48" s="1">
        <v>-3444</v>
      </c>
      <c r="I48" s="1" t="s">
        <v>278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278</v>
      </c>
      <c r="G49" s="1">
        <v>-774</v>
      </c>
      <c r="H49" s="1">
        <v>-4173</v>
      </c>
      <c r="I49" s="1" t="s">
        <v>278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278</v>
      </c>
      <c r="G50" s="1">
        <v>-1136</v>
      </c>
      <c r="H50" s="1">
        <v>-4734</v>
      </c>
      <c r="I50" s="1" t="s">
        <v>278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279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339</v>
      </c>
    </row>
    <row r="2" ht="190" customHeight="1"/>
    <row r="3" ht="40.5" spans="1:31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340</v>
      </c>
      <c r="AD3" t="s">
        <v>341</v>
      </c>
      <c r="AE3" t="s">
        <v>342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350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277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278</v>
      </c>
      <c r="G23" s="1">
        <v>-377</v>
      </c>
      <c r="H23" s="1">
        <v>3953</v>
      </c>
      <c r="I23" s="1" t="s">
        <v>278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278</v>
      </c>
      <c r="G24" s="1">
        <v>-275</v>
      </c>
      <c r="H24" s="1">
        <v>2978</v>
      </c>
      <c r="I24" s="1" t="s">
        <v>278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278</v>
      </c>
      <c r="G25" s="1">
        <v>-521</v>
      </c>
      <c r="H25" s="1">
        <v>2310</v>
      </c>
      <c r="I25" s="1" t="s">
        <v>278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278</v>
      </c>
      <c r="G26" s="1">
        <v>-312</v>
      </c>
      <c r="H26" s="1">
        <v>1404</v>
      </c>
      <c r="I26" s="1" t="s">
        <v>278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278</v>
      </c>
      <c r="G27" s="1">
        <v>-403</v>
      </c>
      <c r="H27" s="1">
        <v>311</v>
      </c>
      <c r="I27" s="1" t="s">
        <v>278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278</v>
      </c>
      <c r="G28" s="1">
        <v>-311</v>
      </c>
      <c r="H28" s="1">
        <v>-528</v>
      </c>
      <c r="I28" s="1" t="s">
        <v>278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278</v>
      </c>
      <c r="G29" s="1">
        <v>-358</v>
      </c>
      <c r="H29" s="1">
        <v>-1543</v>
      </c>
      <c r="I29" s="1" t="s">
        <v>278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278</v>
      </c>
      <c r="G30" s="1">
        <v>-596</v>
      </c>
      <c r="H30" s="1">
        <v>-106</v>
      </c>
      <c r="I30" s="1" t="s">
        <v>278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278</v>
      </c>
      <c r="G46" s="1">
        <v>-480</v>
      </c>
      <c r="H46" s="1">
        <v>-6</v>
      </c>
      <c r="I46" s="1" t="s">
        <v>278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278</v>
      </c>
      <c r="G47" s="1">
        <v>-358</v>
      </c>
      <c r="H47" s="1">
        <v>-380</v>
      </c>
      <c r="I47" s="1" t="s">
        <v>278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278</v>
      </c>
      <c r="G48" s="1">
        <v>-310</v>
      </c>
      <c r="H48" s="1">
        <v>-690</v>
      </c>
      <c r="I48" s="1" t="s">
        <v>278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278</v>
      </c>
      <c r="G49" s="1">
        <v>-293</v>
      </c>
      <c r="H49" s="1">
        <v>-1014</v>
      </c>
      <c r="I49" s="1" t="s">
        <v>278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278</v>
      </c>
      <c r="G50" s="1">
        <v>-589</v>
      </c>
      <c r="H50" s="1">
        <v>-1350</v>
      </c>
      <c r="I50" s="1" t="s">
        <v>278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278</v>
      </c>
      <c r="G51" s="1">
        <v>-340</v>
      </c>
      <c r="H51" s="1">
        <v>-1732</v>
      </c>
      <c r="I51" s="1" t="s">
        <v>278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278</v>
      </c>
      <c r="G52" s="1">
        <v>-387</v>
      </c>
      <c r="H52" s="1">
        <v>-2053</v>
      </c>
      <c r="I52" s="1" t="s">
        <v>278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278</v>
      </c>
      <c r="G53" s="1">
        <v>-564</v>
      </c>
      <c r="H53" s="1">
        <v>-2366</v>
      </c>
      <c r="I53" s="1" t="s">
        <v>278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278</v>
      </c>
      <c r="G54" s="1">
        <v>-344</v>
      </c>
      <c r="H54" s="1">
        <v>-2505</v>
      </c>
      <c r="I54" s="1" t="s">
        <v>278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278</v>
      </c>
      <c r="G55" s="1">
        <v>-296</v>
      </c>
      <c r="H55" s="1">
        <v>-2443</v>
      </c>
      <c r="I55" s="1" t="s">
        <v>278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278</v>
      </c>
      <c r="G56" s="1">
        <v>-582</v>
      </c>
      <c r="H56" s="1">
        <v>-2419</v>
      </c>
      <c r="I56" s="1" t="s">
        <v>278</v>
      </c>
      <c r="J56" s="1">
        <v>150000</v>
      </c>
      <c r="K56" s="1">
        <v>163</v>
      </c>
      <c r="L56" s="1" t="e">
        <f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278</v>
      </c>
      <c r="G57" s="1">
        <v>-549</v>
      </c>
      <c r="H57" s="1">
        <v>-2389</v>
      </c>
      <c r="I57" s="1" t="s">
        <v>278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278</v>
      </c>
      <c r="H58" s="1">
        <v>-155481</v>
      </c>
      <c r="I58" s="1" t="s">
        <v>278</v>
      </c>
      <c r="J58" s="1">
        <v>150000</v>
      </c>
      <c r="K58" s="1">
        <v>115810</v>
      </c>
      <c r="L58" s="1" t="e">
        <f t="shared" si="1"/>
        <v>#VALUE!</v>
      </c>
      <c r="T58" s="3" t="s">
        <v>11</v>
      </c>
      <c r="U58" s="2" t="s">
        <v>12</v>
      </c>
      <c r="V58" s="2" t="s">
        <v>357</v>
      </c>
      <c r="W58" s="2" t="s">
        <v>358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359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279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339</v>
      </c>
    </row>
    <row r="2" ht="118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350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277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278</v>
      </c>
      <c r="G15" s="1">
        <v>-179</v>
      </c>
      <c r="H15" s="1">
        <v>2973</v>
      </c>
      <c r="I15" s="1" t="s">
        <v>278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278</v>
      </c>
      <c r="G16" s="1">
        <v>-246</v>
      </c>
      <c r="H16" s="1">
        <v>2164</v>
      </c>
      <c r="I16" s="1" t="s">
        <v>278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278</v>
      </c>
      <c r="G17" s="1">
        <v>-305</v>
      </c>
      <c r="H17" s="1">
        <v>1706</v>
      </c>
      <c r="I17" s="1" t="s">
        <v>278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278</v>
      </c>
      <c r="G18" s="1">
        <v>-204</v>
      </c>
      <c r="H18" s="1">
        <v>1003</v>
      </c>
      <c r="I18" s="1" t="s">
        <v>278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278</v>
      </c>
      <c r="G19" s="1">
        <v>-263</v>
      </c>
      <c r="H19" s="1">
        <v>256</v>
      </c>
      <c r="I19" s="1" t="s">
        <v>278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278</v>
      </c>
      <c r="G20" s="1">
        <v>-203</v>
      </c>
      <c r="H20" s="1">
        <v>-335</v>
      </c>
      <c r="I20" s="1" t="s">
        <v>278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278</v>
      </c>
      <c r="G21" s="1">
        <v>-234</v>
      </c>
      <c r="H21" s="1">
        <v>-970</v>
      </c>
      <c r="I21" s="1" t="s">
        <v>278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278</v>
      </c>
      <c r="G38" s="1">
        <v>-320</v>
      </c>
      <c r="H38" s="1">
        <v>-32</v>
      </c>
      <c r="I38" s="1" t="s">
        <v>278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278</v>
      </c>
      <c r="G39" s="1">
        <v>-239</v>
      </c>
      <c r="H39" s="1">
        <v>-289</v>
      </c>
      <c r="I39" s="1" t="s">
        <v>278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278</v>
      </c>
      <c r="G40" s="1">
        <v>-206</v>
      </c>
      <c r="H40" s="1">
        <v>-498</v>
      </c>
      <c r="I40" s="1" t="s">
        <v>278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278</v>
      </c>
      <c r="G41" s="1">
        <v>-195</v>
      </c>
      <c r="H41" s="1">
        <v>-721</v>
      </c>
      <c r="I41" s="1" t="s">
        <v>278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278</v>
      </c>
      <c r="G42" s="1">
        <v>-392</v>
      </c>
      <c r="H42" s="1">
        <v>-954</v>
      </c>
      <c r="I42" s="1" t="s">
        <v>278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278</v>
      </c>
      <c r="G43" s="1">
        <v>-160</v>
      </c>
      <c r="H43" s="1">
        <v>-1116</v>
      </c>
      <c r="I43" s="1" t="s">
        <v>278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278</v>
      </c>
      <c r="G44" s="1">
        <v>-258</v>
      </c>
      <c r="H44" s="1">
        <v>-1394</v>
      </c>
      <c r="I44" s="1" t="s">
        <v>278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278</v>
      </c>
      <c r="G45" s="1">
        <v>-443</v>
      </c>
      <c r="H45" s="1">
        <v>-1577</v>
      </c>
      <c r="I45" s="1" t="s">
        <v>278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278</v>
      </c>
      <c r="G46" s="1">
        <v>-229</v>
      </c>
      <c r="H46" s="1">
        <v>-1669</v>
      </c>
      <c r="I46" s="1" t="s">
        <v>278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278</v>
      </c>
      <c r="G47" s="1">
        <v>-197</v>
      </c>
      <c r="H47" s="1">
        <v>-1627</v>
      </c>
      <c r="I47" s="1" t="s">
        <v>278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278</v>
      </c>
      <c r="G48" s="1">
        <v>-388</v>
      </c>
      <c r="H48" s="1">
        <v>-1612</v>
      </c>
      <c r="I48" s="1" t="s">
        <v>278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278</v>
      </c>
      <c r="G49" s="1">
        <v>-366</v>
      </c>
      <c r="H49" s="1">
        <v>-1592</v>
      </c>
      <c r="I49" s="1" t="s">
        <v>278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278</v>
      </c>
      <c r="G50" s="1">
        <v>-162</v>
      </c>
      <c r="H50" s="1">
        <v>-1557</v>
      </c>
      <c r="I50" s="1" t="s">
        <v>278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278</v>
      </c>
      <c r="G51" s="1">
        <v>-211</v>
      </c>
      <c r="H51" s="1">
        <v>-1608</v>
      </c>
      <c r="I51" s="1" t="s">
        <v>278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278</v>
      </c>
      <c r="G52" s="1">
        <v>-226</v>
      </c>
      <c r="H52" s="39">
        <v>-1576</v>
      </c>
      <c r="I52" s="1" t="s">
        <v>278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278</v>
      </c>
      <c r="G53" s="1">
        <v>-205</v>
      </c>
      <c r="H53" s="1">
        <v>-1596</v>
      </c>
      <c r="I53" s="1" t="s">
        <v>278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278</v>
      </c>
      <c r="G54" s="1">
        <v>-223</v>
      </c>
      <c r="H54" s="1">
        <v>-1590</v>
      </c>
      <c r="I54" s="1" t="s">
        <v>278</v>
      </c>
      <c r="J54" s="1">
        <v>10000</v>
      </c>
      <c r="K54" s="1">
        <v>138</v>
      </c>
      <c r="L54" s="1" t="e">
        <f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278</v>
      </c>
      <c r="G55" s="1">
        <v>-427</v>
      </c>
      <c r="H55" s="1">
        <v>-1794</v>
      </c>
      <c r="I55" s="1" t="s">
        <v>278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279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339</v>
      </c>
    </row>
    <row r="2" ht="142" customHeight="1"/>
    <row r="3" ht="54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360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361</v>
      </c>
      <c r="N4" s="4">
        <v>43624</v>
      </c>
      <c r="O4" s="5">
        <v>0.641666666666667</v>
      </c>
      <c r="P4" t="s">
        <v>350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277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278</v>
      </c>
      <c r="G10" s="1">
        <v>-431</v>
      </c>
      <c r="H10" s="1">
        <v>4306</v>
      </c>
      <c r="I10" s="1" t="s">
        <v>278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278</v>
      </c>
      <c r="G11" s="1">
        <v>-631</v>
      </c>
      <c r="H11" s="1">
        <v>3675</v>
      </c>
      <c r="I11" s="1" t="s">
        <v>278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278</v>
      </c>
      <c r="G12" s="1">
        <v>-782</v>
      </c>
      <c r="H12" s="1">
        <v>3416</v>
      </c>
      <c r="I12" s="1" t="s">
        <v>278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278</v>
      </c>
      <c r="G13" s="1">
        <v>-459</v>
      </c>
      <c r="H13" s="1">
        <v>1902</v>
      </c>
      <c r="I13" s="1" t="s">
        <v>278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278</v>
      </c>
      <c r="G14" s="1">
        <v>-593</v>
      </c>
      <c r="H14" s="1">
        <v>181</v>
      </c>
      <c r="I14" s="1" t="s">
        <v>278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278</v>
      </c>
      <c r="G15" s="1">
        <v>-458</v>
      </c>
      <c r="H15" s="1">
        <v>-1022</v>
      </c>
      <c r="I15" s="1" t="s">
        <v>278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278</v>
      </c>
      <c r="G16" s="1">
        <v>-527</v>
      </c>
      <c r="H16" s="1">
        <v>-2294</v>
      </c>
      <c r="I16" s="1" t="s">
        <v>278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278</v>
      </c>
      <c r="G33" s="1">
        <v>-752</v>
      </c>
      <c r="H33" s="1">
        <v>-110</v>
      </c>
      <c r="I33" s="1" t="s">
        <v>278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278</v>
      </c>
      <c r="G34" s="1">
        <v>-562</v>
      </c>
      <c r="H34" s="1">
        <v>-742</v>
      </c>
      <c r="I34" s="1" t="s">
        <v>278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278</v>
      </c>
      <c r="G35" s="1">
        <v>-485</v>
      </c>
      <c r="H35" s="1">
        <v>-1239</v>
      </c>
      <c r="I35" s="1" t="s">
        <v>278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278</v>
      </c>
      <c r="G36" s="1">
        <v>-459</v>
      </c>
      <c r="H36" s="1">
        <v>-1700</v>
      </c>
      <c r="I36" s="1" t="s">
        <v>278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278</v>
      </c>
      <c r="G37" s="1">
        <v>-923</v>
      </c>
      <c r="H37" s="1">
        <v>-2220</v>
      </c>
      <c r="I37" s="1" t="s">
        <v>278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278</v>
      </c>
      <c r="G38" s="1">
        <v>-626</v>
      </c>
      <c r="H38" s="1">
        <v>-2872</v>
      </c>
      <c r="I38" s="1" t="s">
        <v>278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278</v>
      </c>
      <c r="G39" s="1">
        <v>-606</v>
      </c>
      <c r="H39" s="1">
        <v>-3376</v>
      </c>
      <c r="I39" s="1" t="s">
        <v>278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278</v>
      </c>
      <c r="G40" s="1">
        <v>-890</v>
      </c>
      <c r="H40" s="1">
        <v>-3807</v>
      </c>
      <c r="I40" s="1" t="s">
        <v>278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278</v>
      </c>
      <c r="G41" s="1">
        <v>-539</v>
      </c>
      <c r="H41" s="1">
        <v>-4025</v>
      </c>
      <c r="I41" s="1" t="s">
        <v>278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278</v>
      </c>
      <c r="G42" s="1">
        <v>-464</v>
      </c>
      <c r="H42" s="1">
        <v>-3826</v>
      </c>
      <c r="I42" s="1" t="s">
        <v>278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278</v>
      </c>
      <c r="G43" s="1">
        <v>-913</v>
      </c>
      <c r="H43" s="1">
        <v>-3891</v>
      </c>
      <c r="I43" s="1" t="s">
        <v>278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278</v>
      </c>
      <c r="G44" s="1">
        <v>-861</v>
      </c>
      <c r="H44" s="1">
        <v>-3844</v>
      </c>
      <c r="I44" s="1" t="s">
        <v>278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278</v>
      </c>
      <c r="G45" s="1">
        <v>-482</v>
      </c>
      <c r="H45" s="1">
        <v>-3662</v>
      </c>
      <c r="I45" s="1" t="s">
        <v>278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278</v>
      </c>
      <c r="G46" s="1">
        <v>-497</v>
      </c>
      <c r="H46" s="1">
        <v>-3633</v>
      </c>
      <c r="I46" s="1" t="s">
        <v>278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278</v>
      </c>
      <c r="G47" s="1">
        <v>-532</v>
      </c>
      <c r="H47" s="1">
        <v>-3710</v>
      </c>
      <c r="I47" s="1" t="s">
        <v>278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278</v>
      </c>
      <c r="G48" s="1">
        <v>-482</v>
      </c>
      <c r="H48" s="1">
        <v>-3757</v>
      </c>
      <c r="I48" s="1" t="s">
        <v>278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278</v>
      </c>
      <c r="G49" s="1">
        <v>-525</v>
      </c>
      <c r="H49" s="1">
        <v>-3743</v>
      </c>
      <c r="I49" s="1" t="s">
        <v>278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278</v>
      </c>
      <c r="G50" s="1">
        <v>-1005</v>
      </c>
      <c r="H50" s="1">
        <v>-4223</v>
      </c>
      <c r="I50" s="1" t="s">
        <v>278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278</v>
      </c>
      <c r="G51" s="1">
        <v>-825</v>
      </c>
      <c r="H51" s="1">
        <v>-4568</v>
      </c>
      <c r="I51" s="1" t="s">
        <v>278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278</v>
      </c>
      <c r="G52" s="1">
        <v>-546</v>
      </c>
      <c r="H52" s="1">
        <v>-4702</v>
      </c>
      <c r="I52" s="1" t="s">
        <v>278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278</v>
      </c>
      <c r="G53" s="1">
        <v>-1006</v>
      </c>
      <c r="H53" s="1">
        <v>-4680</v>
      </c>
      <c r="I53" s="1" t="s">
        <v>278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362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279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339</v>
      </c>
    </row>
    <row r="2" ht="127" customHeight="1"/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350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277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278</v>
      </c>
      <c r="G14" s="1">
        <v>-1011</v>
      </c>
      <c r="H14" s="1">
        <v>13227</v>
      </c>
      <c r="I14" s="1" t="s">
        <v>278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278</v>
      </c>
      <c r="G15" s="1">
        <v>-993</v>
      </c>
      <c r="H15" s="1">
        <v>9964</v>
      </c>
      <c r="I15" s="1" t="s">
        <v>278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278</v>
      </c>
      <c r="G16" s="1">
        <v>-1578</v>
      </c>
      <c r="H16" s="1">
        <v>7718</v>
      </c>
      <c r="I16" s="1" t="s">
        <v>278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278</v>
      </c>
      <c r="G17" s="1">
        <v>-1000</v>
      </c>
      <c r="H17" s="1">
        <v>4587</v>
      </c>
      <c r="I17" s="1" t="s">
        <v>278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278</v>
      </c>
      <c r="G18" s="1">
        <v>-1293</v>
      </c>
      <c r="H18" s="1">
        <v>853</v>
      </c>
      <c r="I18" s="1" t="s">
        <v>278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278</v>
      </c>
      <c r="G19" s="1">
        <v>-998</v>
      </c>
      <c r="H19" s="1">
        <v>-1782</v>
      </c>
      <c r="I19" s="1" t="s">
        <v>278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278</v>
      </c>
      <c r="G20" s="1">
        <v>-1149</v>
      </c>
      <c r="H20" s="1">
        <v>-5136</v>
      </c>
      <c r="I20" s="1" t="s">
        <v>278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278</v>
      </c>
      <c r="G37" s="1">
        <v>-1409</v>
      </c>
      <c r="H37" s="1">
        <v>-342</v>
      </c>
      <c r="I37" s="1" t="s">
        <v>278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278</v>
      </c>
      <c r="G38" s="1">
        <v>-1052</v>
      </c>
      <c r="H38" s="1">
        <v>-1398</v>
      </c>
      <c r="I38" s="1" t="s">
        <v>278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278</v>
      </c>
      <c r="G39" s="1">
        <v>-909</v>
      </c>
      <c r="H39" s="1">
        <v>-2398</v>
      </c>
      <c r="I39" s="1" t="s">
        <v>278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278</v>
      </c>
      <c r="G40" s="1">
        <v>-859</v>
      </c>
      <c r="H40" s="1">
        <v>-3259</v>
      </c>
      <c r="I40" s="1" t="s">
        <v>278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278</v>
      </c>
      <c r="G41" s="1">
        <v>-1727</v>
      </c>
      <c r="H41" s="1">
        <v>-4109</v>
      </c>
      <c r="I41" s="1" t="s">
        <v>278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278</v>
      </c>
      <c r="G42" s="1">
        <v>-987</v>
      </c>
      <c r="H42" s="1">
        <v>-5065</v>
      </c>
      <c r="I42" s="1" t="s">
        <v>278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278</v>
      </c>
      <c r="G43" s="1">
        <v>-1137</v>
      </c>
      <c r="H43" s="1">
        <v>-6098</v>
      </c>
      <c r="I43" s="1" t="s">
        <v>278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278</v>
      </c>
      <c r="G44" s="1">
        <v>-1668</v>
      </c>
      <c r="H44" s="1">
        <v>-6945</v>
      </c>
      <c r="I44" s="1" t="s">
        <v>278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278</v>
      </c>
      <c r="G45" s="1">
        <v>-1010</v>
      </c>
      <c r="H45" s="1">
        <v>-7353</v>
      </c>
      <c r="I45" s="1" t="s">
        <v>278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278</v>
      </c>
      <c r="G46" s="1">
        <v>-869</v>
      </c>
      <c r="H46" s="1">
        <v>-6987</v>
      </c>
      <c r="I46" s="1" t="s">
        <v>278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278</v>
      </c>
      <c r="G47" s="1">
        <v>-1709</v>
      </c>
      <c r="H47" s="1">
        <v>-7101</v>
      </c>
      <c r="I47" s="1" t="s">
        <v>278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278</v>
      </c>
      <c r="G48" s="1">
        <v>-1611</v>
      </c>
      <c r="H48" s="1">
        <v>-7013</v>
      </c>
      <c r="I48" s="1" t="s">
        <v>278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278</v>
      </c>
      <c r="G49" s="1">
        <v>-899</v>
      </c>
      <c r="H49" s="1">
        <v>-6861</v>
      </c>
      <c r="I49" s="1" t="s">
        <v>278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278</v>
      </c>
      <c r="G50" s="1">
        <v>-931</v>
      </c>
      <c r="H50" s="1">
        <v>-6805</v>
      </c>
      <c r="I50" s="1" t="s">
        <v>278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278</v>
      </c>
      <c r="G51" s="1">
        <v>-997</v>
      </c>
      <c r="H51" s="1">
        <v>-6949</v>
      </c>
      <c r="I51" s="1" t="s">
        <v>278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278</v>
      </c>
      <c r="G52" s="1">
        <v>-902</v>
      </c>
      <c r="H52" s="1">
        <v>-7036</v>
      </c>
      <c r="I52" s="1" t="s">
        <v>278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278</v>
      </c>
      <c r="G53" s="1">
        <v>-983</v>
      </c>
      <c r="H53" s="1">
        <v>-7009</v>
      </c>
      <c r="I53" s="1" t="s">
        <v>278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278</v>
      </c>
      <c r="G54" s="1">
        <v>-1883</v>
      </c>
      <c r="H54" s="1">
        <v>-7909</v>
      </c>
      <c r="I54" s="1" t="s">
        <v>278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278</v>
      </c>
      <c r="G55" s="1">
        <v>-1547</v>
      </c>
      <c r="H55" s="1">
        <v>-8556</v>
      </c>
      <c r="I55" s="1" t="s">
        <v>278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278</v>
      </c>
      <c r="G56" s="1">
        <v>-1022</v>
      </c>
      <c r="H56" s="1">
        <v>-8807</v>
      </c>
      <c r="I56" s="1" t="s">
        <v>278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278</v>
      </c>
      <c r="G57" s="1">
        <v>-1022</v>
      </c>
      <c r="H57" s="1">
        <v>-8807</v>
      </c>
      <c r="I57" s="1" t="s">
        <v>278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278</v>
      </c>
      <c r="G58" s="1">
        <v>-1884</v>
      </c>
      <c r="H58" s="1">
        <v>-8770</v>
      </c>
      <c r="I58" s="1" t="s">
        <v>278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279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339</v>
      </c>
    </row>
    <row r="2" ht="133" customHeight="1"/>
    <row r="3" ht="40.5" spans="1:32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340</v>
      </c>
      <c r="AE3" t="s">
        <v>341</v>
      </c>
      <c r="AF3" t="s">
        <v>342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350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277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278</v>
      </c>
      <c r="G11" s="1">
        <v>-493</v>
      </c>
      <c r="H11" s="1">
        <v>6203</v>
      </c>
      <c r="I11" s="1" t="s">
        <v>278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278</v>
      </c>
      <c r="G12" s="1">
        <v>-576</v>
      </c>
      <c r="H12" s="1">
        <v>5627</v>
      </c>
      <c r="I12" s="1" t="s">
        <v>278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278</v>
      </c>
      <c r="G13" s="1">
        <v>-764</v>
      </c>
      <c r="H13" s="1">
        <v>4430</v>
      </c>
      <c r="I13" s="1" t="s">
        <v>278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278</v>
      </c>
      <c r="G14" s="1">
        <v>-510</v>
      </c>
      <c r="H14" s="1">
        <v>2726</v>
      </c>
      <c r="I14" s="1" t="s">
        <v>278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278</v>
      </c>
      <c r="G15" s="1">
        <v>-659</v>
      </c>
      <c r="H15" s="1">
        <v>694</v>
      </c>
      <c r="I15" s="1" t="s">
        <v>278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278</v>
      </c>
      <c r="G16" s="1">
        <v>-509</v>
      </c>
      <c r="H16" s="1">
        <v>-666</v>
      </c>
      <c r="I16" s="1" t="s">
        <v>278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278</v>
      </c>
      <c r="G17" s="1">
        <v>-586</v>
      </c>
      <c r="H17" s="1">
        <v>-2395</v>
      </c>
      <c r="I17" s="1" t="s">
        <v>278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278</v>
      </c>
      <c r="G34" s="1">
        <v>-801</v>
      </c>
      <c r="H34" s="1">
        <v>32</v>
      </c>
      <c r="I34" s="1" t="s">
        <v>278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278</v>
      </c>
      <c r="G35" s="1">
        <v>-598</v>
      </c>
      <c r="H35" s="1">
        <v>-635</v>
      </c>
      <c r="I35" s="1" t="s">
        <v>278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278</v>
      </c>
      <c r="G36" s="1">
        <v>-517</v>
      </c>
      <c r="H36" s="1">
        <v>-1246</v>
      </c>
      <c r="I36" s="1" t="s">
        <v>278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278</v>
      </c>
      <c r="G37" s="1">
        <v>-488</v>
      </c>
      <c r="H37" s="1">
        <v>-1762</v>
      </c>
      <c r="I37" s="1" t="s">
        <v>278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278</v>
      </c>
      <c r="G38" s="1">
        <v>-981</v>
      </c>
      <c r="H38" s="1">
        <v>-2296</v>
      </c>
      <c r="I38" s="1" t="s">
        <v>278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278</v>
      </c>
      <c r="G39" s="1">
        <v>-560</v>
      </c>
      <c r="H39" s="1">
        <v>-2924</v>
      </c>
      <c r="I39" s="1" t="s">
        <v>278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278</v>
      </c>
      <c r="G40" s="1">
        <v>-645</v>
      </c>
      <c r="H40" s="1">
        <v>-3431</v>
      </c>
      <c r="I40" s="1" t="s">
        <v>278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278</v>
      </c>
      <c r="G41" s="1">
        <v>-947</v>
      </c>
      <c r="H41" s="1">
        <v>-3945</v>
      </c>
      <c r="I41" s="1" t="s">
        <v>278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278</v>
      </c>
      <c r="G42" s="1">
        <v>-574</v>
      </c>
      <c r="H42" s="1">
        <v>-4177</v>
      </c>
      <c r="I42" s="1" t="s">
        <v>278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278</v>
      </c>
      <c r="G43" s="1">
        <v>-493</v>
      </c>
      <c r="H43" s="1">
        <v>-3968</v>
      </c>
      <c r="I43" s="1" t="s">
        <v>278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278</v>
      </c>
      <c r="G44" s="1">
        <v>-970</v>
      </c>
      <c r="H44" s="1">
        <v>-4032</v>
      </c>
      <c r="I44" s="1" t="s">
        <v>278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278</v>
      </c>
      <c r="G45" s="1">
        <v>-915</v>
      </c>
      <c r="H45" s="1">
        <v>-3982</v>
      </c>
      <c r="I45" s="1" t="s">
        <v>278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278</v>
      </c>
      <c r="G46" s="1">
        <v>-511</v>
      </c>
      <c r="H46" s="1">
        <v>-3896</v>
      </c>
      <c r="I46" s="1" t="s">
        <v>278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278</v>
      </c>
      <c r="G47" s="1">
        <v>-529</v>
      </c>
      <c r="H47" s="1">
        <v>-3865</v>
      </c>
      <c r="I47" s="1" t="s">
        <v>278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278</v>
      </c>
      <c r="G48" s="1">
        <v>-566</v>
      </c>
      <c r="H48" s="1">
        <v>-3947</v>
      </c>
      <c r="I48" s="1" t="s">
        <v>278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278</v>
      </c>
      <c r="G49" s="1">
        <v>-512</v>
      </c>
      <c r="H49" s="1">
        <v>-3996</v>
      </c>
      <c r="I49" s="1" t="s">
        <v>278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278</v>
      </c>
      <c r="G50" s="1">
        <v>-558</v>
      </c>
      <c r="H50" s="1">
        <v>-3980</v>
      </c>
      <c r="I50" s="1" t="s">
        <v>278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278</v>
      </c>
      <c r="G51" s="1">
        <v>-1069</v>
      </c>
      <c r="H51" s="1">
        <v>-4491</v>
      </c>
      <c r="I51" s="1" t="s">
        <v>278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278</v>
      </c>
      <c r="G52" s="1">
        <v>-878</v>
      </c>
      <c r="H52" s="1">
        <v>-4858</v>
      </c>
      <c r="I52" s="1" t="s">
        <v>278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278</v>
      </c>
      <c r="G53" s="1">
        <v>-580</v>
      </c>
      <c r="H53" s="1">
        <v>-5000</v>
      </c>
      <c r="I53" s="1" t="s">
        <v>278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278</v>
      </c>
      <c r="G54" s="1">
        <v>-1069</v>
      </c>
      <c r="H54" s="1">
        <v>-4978</v>
      </c>
      <c r="I54" s="1" t="s">
        <v>278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279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339</v>
      </c>
    </row>
    <row r="2" ht="129" customHeight="1"/>
    <row r="3" ht="40.5" spans="1:32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363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340</v>
      </c>
      <c r="AE3" t="s">
        <v>341</v>
      </c>
      <c r="AF3" t="s">
        <v>342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364</v>
      </c>
      <c r="N4" s="4">
        <v>43625</v>
      </c>
      <c r="O4" s="5">
        <v>0.673611111111111</v>
      </c>
      <c r="P4" t="s">
        <v>350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277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278</v>
      </c>
      <c r="G9" s="1">
        <v>-369</v>
      </c>
      <c r="H9" s="1">
        <v>2397</v>
      </c>
      <c r="I9" s="1" t="s">
        <v>278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278</v>
      </c>
      <c r="G10" s="1">
        <v>-269</v>
      </c>
      <c r="H10" s="1">
        <v>2128</v>
      </c>
      <c r="I10" s="1" t="s">
        <v>278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278</v>
      </c>
      <c r="G11" s="1">
        <v>-510</v>
      </c>
      <c r="H11" s="1">
        <v>1887</v>
      </c>
      <c r="I11" s="1" t="s">
        <v>278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278</v>
      </c>
      <c r="G12" s="1">
        <v>-306</v>
      </c>
      <c r="H12" s="1">
        <v>1581</v>
      </c>
      <c r="I12" s="1" t="s">
        <v>278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278</v>
      </c>
      <c r="G13" s="1">
        <v>-395</v>
      </c>
      <c r="H13" s="1">
        <v>454</v>
      </c>
      <c r="I13" s="1" t="s">
        <v>278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278</v>
      </c>
      <c r="G14" s="1">
        <v>-305</v>
      </c>
      <c r="H14" s="1">
        <v>-435</v>
      </c>
      <c r="I14" s="1" t="s">
        <v>278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278</v>
      </c>
      <c r="G15" s="1">
        <v>-351</v>
      </c>
      <c r="H15" s="1">
        <v>-1480</v>
      </c>
      <c r="I15" s="1" t="s">
        <v>278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278</v>
      </c>
      <c r="G32" s="1">
        <v>-431</v>
      </c>
      <c r="H32" s="1">
        <v>-67</v>
      </c>
      <c r="I32" s="1" t="s">
        <v>278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278</v>
      </c>
      <c r="G33" s="1">
        <v>-322</v>
      </c>
      <c r="H33" s="1">
        <v>-389</v>
      </c>
      <c r="I33" s="1" t="s">
        <v>278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278</v>
      </c>
      <c r="G34" s="1">
        <v>-279</v>
      </c>
      <c r="H34" s="1">
        <v>-709</v>
      </c>
      <c r="I34" s="1" t="s">
        <v>278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278</v>
      </c>
      <c r="G35" s="1">
        <v>-263</v>
      </c>
      <c r="H35" s="1">
        <v>-1010</v>
      </c>
      <c r="I35" s="1" t="s">
        <v>278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278</v>
      </c>
      <c r="G36" s="1">
        <v>-529</v>
      </c>
      <c r="H36" s="1">
        <v>-1270</v>
      </c>
      <c r="I36" s="1" t="s">
        <v>278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278</v>
      </c>
      <c r="G37" s="1">
        <v>-216</v>
      </c>
      <c r="H37" s="1">
        <v>-1491</v>
      </c>
      <c r="I37" s="1" t="s">
        <v>278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278</v>
      </c>
      <c r="G38" s="1">
        <v>-349</v>
      </c>
      <c r="H38" s="1">
        <v>-1878</v>
      </c>
      <c r="I38" s="1" t="s">
        <v>278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278</v>
      </c>
      <c r="G39" s="1">
        <v>-495</v>
      </c>
      <c r="H39" s="1">
        <v>-2129</v>
      </c>
      <c r="I39" s="1" t="s">
        <v>278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278</v>
      </c>
      <c r="G40" s="1">
        <v>-310</v>
      </c>
      <c r="H40" s="1">
        <v>-2255</v>
      </c>
      <c r="I40" s="1" t="s">
        <v>278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278</v>
      </c>
      <c r="G41" s="1">
        <v>-266</v>
      </c>
      <c r="H41" s="1">
        <v>-2199</v>
      </c>
      <c r="I41" s="1" t="s">
        <v>278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278</v>
      </c>
      <c r="G42" s="1">
        <v>-523</v>
      </c>
      <c r="H42" s="1">
        <v>-2177</v>
      </c>
      <c r="I42" s="1" t="s">
        <v>278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278</v>
      </c>
      <c r="G43" s="1">
        <v>-493</v>
      </c>
      <c r="H43" s="1">
        <v>-2150</v>
      </c>
      <c r="I43" s="1" t="s">
        <v>278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278</v>
      </c>
      <c r="G44" s="1">
        <v>-219</v>
      </c>
      <c r="H44" s="1">
        <v>-2103</v>
      </c>
      <c r="I44" s="1" t="s">
        <v>278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278</v>
      </c>
      <c r="G45" s="1">
        <v>-285</v>
      </c>
      <c r="H45" s="1">
        <v>-2068</v>
      </c>
      <c r="I45" s="1" t="s">
        <v>278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278</v>
      </c>
      <c r="G46" s="1">
        <v>-306</v>
      </c>
      <c r="H46" s="1">
        <v>-2129</v>
      </c>
      <c r="I46" s="1" t="s">
        <v>278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278</v>
      </c>
      <c r="G47" s="1">
        <v>-276</v>
      </c>
      <c r="H47" s="1">
        <v>-2155</v>
      </c>
      <c r="I47" s="1" t="s">
        <v>278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278</v>
      </c>
      <c r="G48" s="1">
        <v>-301</v>
      </c>
      <c r="H48" s="1">
        <v>-2146</v>
      </c>
      <c r="I48" s="1" t="s">
        <v>278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278</v>
      </c>
      <c r="G49" s="1">
        <v>-577</v>
      </c>
      <c r="H49" s="1">
        <v>-2422</v>
      </c>
      <c r="I49" s="1" t="s">
        <v>278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278</v>
      </c>
      <c r="G50" s="1">
        <v>-474</v>
      </c>
      <c r="H50" s="1">
        <v>-2620</v>
      </c>
      <c r="I50" s="1" t="s">
        <v>278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278</v>
      </c>
      <c r="G51" s="1">
        <v>-313</v>
      </c>
      <c r="H51" s="1">
        <v>-2697</v>
      </c>
      <c r="I51" s="1" t="s">
        <v>278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278</v>
      </c>
      <c r="G52" s="1">
        <v>-577</v>
      </c>
      <c r="H52" s="1">
        <v>-2742</v>
      </c>
      <c r="I52" s="1" t="s">
        <v>278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279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339</v>
      </c>
    </row>
    <row r="2" ht="145" customHeight="1"/>
    <row r="3" ht="40.5" spans="1:17">
      <c r="A3" s="11" t="s">
        <v>2</v>
      </c>
      <c r="B3" s="3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t="s">
        <v>2</v>
      </c>
      <c r="O3" t="s">
        <v>340</v>
      </c>
      <c r="P3" t="s">
        <v>341</v>
      </c>
      <c r="Q3" t="s">
        <v>342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277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278</v>
      </c>
      <c r="G31" s="1">
        <v>-137</v>
      </c>
      <c r="H31" s="1">
        <v>2129</v>
      </c>
      <c r="I31" s="1" t="s">
        <v>278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278</v>
      </c>
      <c r="G32" s="1">
        <v>-189</v>
      </c>
      <c r="H32" s="1">
        <v>1594</v>
      </c>
      <c r="I32" s="1" t="s">
        <v>278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278</v>
      </c>
      <c r="G33" s="1">
        <v>-312</v>
      </c>
      <c r="H33" s="1">
        <v>1241</v>
      </c>
      <c r="I33" s="1" t="s">
        <v>278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278</v>
      </c>
      <c r="G34" s="1">
        <v>-156</v>
      </c>
      <c r="H34" s="1">
        <v>794</v>
      </c>
      <c r="I34" s="1" t="s">
        <v>278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278</v>
      </c>
      <c r="G35" s="1">
        <v>-201</v>
      </c>
      <c r="H35" s="1">
        <v>163</v>
      </c>
      <c r="I35" s="1" t="s">
        <v>278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278</v>
      </c>
      <c r="G36" s="1">
        <v>-155</v>
      </c>
      <c r="H36" s="1">
        <v>-298</v>
      </c>
      <c r="I36" s="1" t="s">
        <v>278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278</v>
      </c>
      <c r="G37" s="1">
        <v>-179</v>
      </c>
      <c r="H37" s="1">
        <v>-813</v>
      </c>
      <c r="I37" s="1" t="s">
        <v>278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278</v>
      </c>
      <c r="G38" s="1">
        <v>-298</v>
      </c>
      <c r="H38" s="1">
        <v>-201</v>
      </c>
      <c r="I38" s="1" t="s">
        <v>278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278</v>
      </c>
      <c r="G54" s="1">
        <v>-239</v>
      </c>
      <c r="H54" s="1">
        <v>-32</v>
      </c>
      <c r="I54" s="1" t="s">
        <v>278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278</v>
      </c>
      <c r="G55" s="1">
        <v>-179</v>
      </c>
      <c r="H55" s="1">
        <v>-229</v>
      </c>
      <c r="I55" s="1" t="s">
        <v>278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278</v>
      </c>
      <c r="G56" s="1">
        <v>-155</v>
      </c>
      <c r="H56" s="1">
        <v>-385</v>
      </c>
      <c r="I56" s="1" t="s">
        <v>278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278</v>
      </c>
      <c r="G57" s="1">
        <v>-146</v>
      </c>
      <c r="H57" s="1">
        <v>-548</v>
      </c>
      <c r="I57" s="1" t="s">
        <v>278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278</v>
      </c>
      <c r="G58" s="1">
        <v>-294</v>
      </c>
      <c r="H58" s="1">
        <v>-700</v>
      </c>
      <c r="I58" s="1" t="s">
        <v>278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278</v>
      </c>
      <c r="G59" s="1">
        <v>-120</v>
      </c>
      <c r="H59" s="1">
        <v>-837</v>
      </c>
      <c r="I59" s="1" t="s">
        <v>278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278</v>
      </c>
      <c r="G60" s="1">
        <v>-193</v>
      </c>
      <c r="H60" s="1">
        <v>-1029</v>
      </c>
      <c r="I60" s="1" t="s">
        <v>278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278</v>
      </c>
      <c r="G61" s="1">
        <v>-331</v>
      </c>
      <c r="H61" s="1">
        <v>-1181</v>
      </c>
      <c r="I61" s="1" t="s">
        <v>278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278</v>
      </c>
      <c r="G62" s="1">
        <v>-172</v>
      </c>
      <c r="H62" s="1">
        <v>-1251</v>
      </c>
      <c r="I62" s="1" t="s">
        <v>278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278</v>
      </c>
      <c r="G63" s="1">
        <v>-148</v>
      </c>
      <c r="H63" s="1">
        <v>-1220</v>
      </c>
      <c r="I63" s="1" t="s">
        <v>278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278</v>
      </c>
      <c r="G64" s="1">
        <v>-291</v>
      </c>
      <c r="H64" s="1">
        <v>-1208</v>
      </c>
      <c r="I64" s="1" t="s">
        <v>278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278</v>
      </c>
      <c r="G65" s="1">
        <v>-274</v>
      </c>
      <c r="H65" s="1">
        <v>-1193</v>
      </c>
      <c r="I65" s="1" t="s">
        <v>278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278</v>
      </c>
      <c r="G66" s="1">
        <v>-122</v>
      </c>
      <c r="H66" s="1">
        <v>-1167</v>
      </c>
      <c r="I66" s="1" t="s">
        <v>278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278</v>
      </c>
      <c r="G67" s="1">
        <v>-158</v>
      </c>
      <c r="H67" s="1">
        <v>-1205</v>
      </c>
      <c r="I67" s="1" t="s">
        <v>278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278</v>
      </c>
      <c r="G68" s="1">
        <v>-170</v>
      </c>
      <c r="H68" s="1">
        <v>-1182</v>
      </c>
      <c r="I68" s="1" t="s">
        <v>278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278</v>
      </c>
      <c r="G69" s="1">
        <v>-153</v>
      </c>
      <c r="H69" s="1">
        <v>-1197</v>
      </c>
      <c r="I69" s="1" t="s">
        <v>278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278</v>
      </c>
      <c r="G70" s="1">
        <v>-167</v>
      </c>
      <c r="H70" s="1">
        <v>-1192</v>
      </c>
      <c r="I70" s="1" t="s">
        <v>278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278</v>
      </c>
      <c r="G71" s="1">
        <v>-320</v>
      </c>
      <c r="H71" s="1">
        <v>-1345</v>
      </c>
      <c r="I71" s="1" t="s">
        <v>278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278</v>
      </c>
      <c r="G72" s="1">
        <v>-263</v>
      </c>
      <c r="H72" s="1">
        <v>-1455</v>
      </c>
      <c r="I72" s="1" t="s">
        <v>278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278</v>
      </c>
      <c r="G73" s="1">
        <v>-174</v>
      </c>
      <c r="H73" s="1">
        <v>-1498</v>
      </c>
      <c r="I73" s="1" t="s">
        <v>278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278</v>
      </c>
      <c r="G74" s="1">
        <v>-320</v>
      </c>
      <c r="H74" s="1">
        <v>-1522</v>
      </c>
      <c r="I74" s="1" t="s">
        <v>278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279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339</v>
      </c>
    </row>
    <row r="2" ht="135" customHeight="1"/>
    <row r="3" ht="40.5" spans="1:32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340</v>
      </c>
      <c r="AE3" t="s">
        <v>341</v>
      </c>
      <c r="AF3" t="s">
        <v>342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350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277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278</v>
      </c>
      <c r="G13" s="1">
        <v>-440</v>
      </c>
      <c r="H13" s="1">
        <v>6050</v>
      </c>
      <c r="I13" s="1" t="s">
        <v>278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278</v>
      </c>
      <c r="G14" s="1">
        <v>-643</v>
      </c>
      <c r="H14" s="1">
        <v>4408</v>
      </c>
      <c r="I14" s="1" t="s">
        <v>278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278</v>
      </c>
      <c r="G15" s="1">
        <v>-806</v>
      </c>
      <c r="H15" s="1">
        <v>3485</v>
      </c>
      <c r="I15" s="1" t="s">
        <v>278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278</v>
      </c>
      <c r="G16" s="1">
        <v>-468</v>
      </c>
      <c r="H16" s="1">
        <v>1980</v>
      </c>
      <c r="I16" s="1" t="s">
        <v>278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278</v>
      </c>
      <c r="G17" s="1">
        <v>-605</v>
      </c>
      <c r="H17" s="1">
        <v>380</v>
      </c>
      <c r="I17" s="1" t="s">
        <v>278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278</v>
      </c>
      <c r="G18" s="1">
        <v>-467</v>
      </c>
      <c r="H18" s="1">
        <v>-880</v>
      </c>
      <c r="I18" s="1" t="s">
        <v>278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278</v>
      </c>
      <c r="G19" s="1">
        <v>-538</v>
      </c>
      <c r="H19" s="1">
        <v>-2374</v>
      </c>
      <c r="I19" s="1" t="s">
        <v>278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278</v>
      </c>
      <c r="G36" s="1">
        <v>-721</v>
      </c>
      <c r="H36" s="1">
        <v>-124</v>
      </c>
      <c r="I36" s="1" t="s">
        <v>278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278</v>
      </c>
      <c r="G37" s="1">
        <v>-538</v>
      </c>
      <c r="H37" s="1">
        <v>-686</v>
      </c>
      <c r="I37" s="1" t="s">
        <v>278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278</v>
      </c>
      <c r="G38" s="1">
        <v>-464</v>
      </c>
      <c r="H38" s="1">
        <v>-1172</v>
      </c>
      <c r="I38" s="1" t="s">
        <v>278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278</v>
      </c>
      <c r="G39" s="1">
        <v>-439</v>
      </c>
      <c r="H39" s="1">
        <v>-1622</v>
      </c>
      <c r="I39" s="1" t="s">
        <v>278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278</v>
      </c>
      <c r="G40" s="1">
        <v>-883</v>
      </c>
      <c r="H40" s="1">
        <v>-2057</v>
      </c>
      <c r="I40" s="1" t="s">
        <v>278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278</v>
      </c>
      <c r="G41" s="1">
        <v>-505</v>
      </c>
      <c r="H41" s="1">
        <v>-2642</v>
      </c>
      <c r="I41" s="1" t="s">
        <v>278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278</v>
      </c>
      <c r="G42" s="1">
        <v>-581</v>
      </c>
      <c r="H42" s="1">
        <v>-3137</v>
      </c>
      <c r="I42" s="1" t="s">
        <v>278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278</v>
      </c>
      <c r="G43" s="1">
        <v>-852</v>
      </c>
      <c r="H43" s="1">
        <v>-3550</v>
      </c>
      <c r="I43" s="1" t="s">
        <v>278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278</v>
      </c>
      <c r="G44" s="1">
        <v>-516</v>
      </c>
      <c r="H44" s="1">
        <v>-3758</v>
      </c>
      <c r="I44" s="1" t="s">
        <v>278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278</v>
      </c>
      <c r="G45" s="1">
        <v>-444</v>
      </c>
      <c r="H45" s="1">
        <v>-3564</v>
      </c>
      <c r="I45" s="1" t="s">
        <v>278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278</v>
      </c>
      <c r="G46" s="1">
        <v>-873</v>
      </c>
      <c r="H46" s="1">
        <v>-3629</v>
      </c>
      <c r="I46" s="1" t="s">
        <v>278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278</v>
      </c>
      <c r="G47" s="1">
        <v>-823</v>
      </c>
      <c r="H47" s="1">
        <v>-3584</v>
      </c>
      <c r="I47" s="1" t="s">
        <v>278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278</v>
      </c>
      <c r="G48" s="1">
        <v>-466</v>
      </c>
      <c r="H48" s="1">
        <v>-3606</v>
      </c>
      <c r="I48" s="1" t="s">
        <v>278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278</v>
      </c>
      <c r="G49" s="1">
        <v>-476</v>
      </c>
      <c r="H49" s="1">
        <v>-3477</v>
      </c>
      <c r="I49" s="1" t="s">
        <v>278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278</v>
      </c>
      <c r="G50" s="1">
        <v>-510</v>
      </c>
      <c r="H50" s="1">
        <v>-3551</v>
      </c>
      <c r="I50" s="1" t="s">
        <v>278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278</v>
      </c>
      <c r="G51" s="1">
        <v>-461</v>
      </c>
      <c r="H51" s="1">
        <v>-3596</v>
      </c>
      <c r="I51" s="1" t="s">
        <v>278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278</v>
      </c>
      <c r="G52" s="1">
        <v>-503</v>
      </c>
      <c r="H52" s="1">
        <v>-3583</v>
      </c>
      <c r="I52" s="1" t="s">
        <v>278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278</v>
      </c>
      <c r="G53" s="1">
        <v>-963</v>
      </c>
      <c r="H53" s="1">
        <v>-4043</v>
      </c>
      <c r="I53" s="1" t="s">
        <v>278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278</v>
      </c>
      <c r="G54" s="1">
        <v>-791</v>
      </c>
      <c r="H54" s="1">
        <v>-4374</v>
      </c>
      <c r="I54" s="1" t="s">
        <v>278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278</v>
      </c>
      <c r="G55" s="1">
        <v>-522</v>
      </c>
      <c r="H55" s="1">
        <v>-4502</v>
      </c>
      <c r="I55" s="1" t="s">
        <v>278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278</v>
      </c>
      <c r="G56" s="1">
        <v>-522</v>
      </c>
      <c r="H56" s="1">
        <v>-4502</v>
      </c>
      <c r="I56" s="1" t="s">
        <v>278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278</v>
      </c>
      <c r="G57" s="1">
        <v>-962</v>
      </c>
      <c r="H57" s="1">
        <v>-4476</v>
      </c>
      <c r="I57" s="1" t="s">
        <v>278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279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339</v>
      </c>
    </row>
    <row r="2" ht="182" customHeight="1"/>
    <row r="3" ht="54" spans="1:31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365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340</v>
      </c>
      <c r="AD3" t="s">
        <v>341</v>
      </c>
      <c r="AE3" t="s">
        <v>342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366</v>
      </c>
      <c r="N4" s="4">
        <v>43627</v>
      </c>
      <c r="O4" s="5">
        <v>0.6625</v>
      </c>
      <c r="P4" t="s">
        <v>350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277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278</v>
      </c>
      <c r="G7" s="1">
        <v>-869</v>
      </c>
      <c r="H7" s="1">
        <v>2152</v>
      </c>
      <c r="I7" s="1" t="s">
        <v>278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278</v>
      </c>
      <c r="G8" s="1">
        <v>-775</v>
      </c>
      <c r="H8" s="1">
        <v>1377</v>
      </c>
      <c r="I8" s="1" t="s">
        <v>278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278</v>
      </c>
      <c r="G9" s="1">
        <v>-1232</v>
      </c>
      <c r="H9" s="1">
        <v>920</v>
      </c>
      <c r="I9" s="1" t="s">
        <v>278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278</v>
      </c>
      <c r="G10" s="1">
        <v>-780</v>
      </c>
      <c r="H10" s="1">
        <v>140</v>
      </c>
      <c r="I10" s="1" t="s">
        <v>278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278</v>
      </c>
      <c r="G11" s="1">
        <v>-1009</v>
      </c>
      <c r="H11" s="1">
        <v>-869</v>
      </c>
      <c r="I11" s="1" t="s">
        <v>278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278</v>
      </c>
      <c r="G12" s="1">
        <v>-779</v>
      </c>
      <c r="H12" s="1">
        <v>-1648</v>
      </c>
      <c r="I12" s="1" t="s">
        <v>278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278</v>
      </c>
      <c r="G13" s="1">
        <v>-897</v>
      </c>
      <c r="H13" s="1">
        <v>-4005</v>
      </c>
      <c r="I13" s="1" t="s">
        <v>278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278</v>
      </c>
      <c r="G30" s="1">
        <v>-1201</v>
      </c>
      <c r="H30" s="1">
        <v>-61</v>
      </c>
      <c r="I30" s="1" t="s">
        <v>278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278</v>
      </c>
      <c r="G31" s="1">
        <v>-897</v>
      </c>
      <c r="H31" s="1">
        <v>-1113</v>
      </c>
      <c r="I31" s="1" t="s">
        <v>278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278</v>
      </c>
      <c r="G32" s="1">
        <v>-775</v>
      </c>
      <c r="H32" s="1">
        <v>-1897</v>
      </c>
      <c r="I32" s="1" t="s">
        <v>278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278</v>
      </c>
      <c r="G33" s="1">
        <v>-732</v>
      </c>
      <c r="H33" s="1">
        <v>-2628</v>
      </c>
      <c r="I33" s="1" t="s">
        <v>278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278</v>
      </c>
      <c r="G34" s="1">
        <v>-1472</v>
      </c>
      <c r="H34" s="1">
        <v>-3377</v>
      </c>
      <c r="I34" s="1" t="s">
        <v>278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278</v>
      </c>
      <c r="G35" s="1">
        <v>-841</v>
      </c>
      <c r="H35" s="1">
        <v>-4242</v>
      </c>
      <c r="I35" s="1" t="s">
        <v>278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278</v>
      </c>
      <c r="G36" s="1">
        <v>-969</v>
      </c>
      <c r="H36" s="1">
        <v>-5146</v>
      </c>
      <c r="I36" s="1" t="s">
        <v>278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278</v>
      </c>
      <c r="G37" s="1">
        <v>-1421</v>
      </c>
      <c r="H37" s="1">
        <v>-5919</v>
      </c>
      <c r="I37" s="1" t="s">
        <v>278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278</v>
      </c>
      <c r="G38" s="1">
        <v>-861</v>
      </c>
      <c r="H38" s="1">
        <v>-6267</v>
      </c>
      <c r="I38" s="1" t="s">
        <v>278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278</v>
      </c>
      <c r="G39" s="1">
        <v>-740</v>
      </c>
      <c r="H39" s="1">
        <v>-5954</v>
      </c>
      <c r="I39" s="1" t="s">
        <v>278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278</v>
      </c>
      <c r="G40" s="1">
        <v>-1456</v>
      </c>
      <c r="H40" s="1">
        <v>-6051</v>
      </c>
      <c r="I40" s="1" t="s">
        <v>278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278</v>
      </c>
      <c r="G41" s="1">
        <v>-1373</v>
      </c>
      <c r="H41" s="1">
        <v>-5976</v>
      </c>
      <c r="I41" s="1" t="s">
        <v>278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278</v>
      </c>
      <c r="G42" s="1">
        <v>-766</v>
      </c>
      <c r="H42" s="1">
        <v>-5846</v>
      </c>
      <c r="I42" s="1" t="s">
        <v>278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278</v>
      </c>
      <c r="G43" s="1">
        <v>-793</v>
      </c>
      <c r="H43" s="1">
        <v>-5798</v>
      </c>
      <c r="I43" s="1" t="s">
        <v>278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278</v>
      </c>
      <c r="G44" s="1">
        <v>-850</v>
      </c>
      <c r="H44" s="1">
        <v>-5921</v>
      </c>
      <c r="I44" s="1" t="s">
        <v>278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278</v>
      </c>
      <c r="G45" s="1">
        <v>-769</v>
      </c>
      <c r="H45" s="1">
        <v>-5996</v>
      </c>
      <c r="I45" s="1" t="s">
        <v>278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278</v>
      </c>
      <c r="G46" s="1">
        <v>-838</v>
      </c>
      <c r="H46" s="1">
        <v>-5973</v>
      </c>
      <c r="I46" s="1" t="s">
        <v>278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278</v>
      </c>
      <c r="G47" s="1">
        <v>-1605</v>
      </c>
      <c r="H47" s="1">
        <v>-6740</v>
      </c>
      <c r="I47" s="1" t="s">
        <v>278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278</v>
      </c>
      <c r="G48" s="1">
        <v>-1318</v>
      </c>
      <c r="H48" s="1">
        <v>-7291</v>
      </c>
      <c r="I48" s="1" t="s">
        <v>278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278</v>
      </c>
      <c r="G49" s="1">
        <v>-871</v>
      </c>
      <c r="H49" s="1">
        <v>-7505</v>
      </c>
      <c r="I49" s="1" t="s">
        <v>278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278</v>
      </c>
      <c r="G50" s="1">
        <v>-1605</v>
      </c>
      <c r="H50" s="1">
        <v>-7473</v>
      </c>
      <c r="I50" s="1" t="s">
        <v>278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279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339</v>
      </c>
    </row>
    <row r="2" ht="194" customHeight="1"/>
    <row r="3" ht="40.5" spans="1:31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/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340</v>
      </c>
      <c r="AD3" t="s">
        <v>341</v>
      </c>
      <c r="AE3" t="s">
        <v>342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367</v>
      </c>
      <c r="N4" s="4">
        <v>43629</v>
      </c>
      <c r="O4" s="5">
        <v>0.485416666666667</v>
      </c>
      <c r="P4" t="s">
        <v>350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277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278</v>
      </c>
      <c r="G5" s="1">
        <v>-357</v>
      </c>
      <c r="H5" s="1">
        <v>24</v>
      </c>
      <c r="I5" s="1" t="s">
        <v>278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278</v>
      </c>
      <c r="G6" s="1">
        <v>-217</v>
      </c>
      <c r="H6" s="1">
        <v>-193</v>
      </c>
      <c r="I6" s="1" t="s">
        <v>278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278</v>
      </c>
      <c r="G7" s="1">
        <v>-434</v>
      </c>
      <c r="H7" s="1">
        <v>-410</v>
      </c>
      <c r="I7" s="1" t="s">
        <v>278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278</v>
      </c>
      <c r="G8" s="1">
        <v>-275</v>
      </c>
      <c r="H8" s="1">
        <v>-685</v>
      </c>
      <c r="I8" s="1" t="s">
        <v>278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278</v>
      </c>
      <c r="G9" s="1">
        <v>-356</v>
      </c>
      <c r="H9" s="1">
        <v>-1041</v>
      </c>
      <c r="I9" s="1" t="s">
        <v>278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278</v>
      </c>
      <c r="G10" s="1">
        <v>-275</v>
      </c>
      <c r="H10" s="1">
        <v>-1316</v>
      </c>
      <c r="I10" s="1" t="s">
        <v>278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278</v>
      </c>
      <c r="G11" s="1">
        <v>-316</v>
      </c>
      <c r="H11" s="1">
        <v>-1632</v>
      </c>
      <c r="I11" s="1" t="s">
        <v>278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278</v>
      </c>
      <c r="G28" s="1">
        <v>-400</v>
      </c>
      <c r="H28" s="1">
        <v>24</v>
      </c>
      <c r="I28" s="1" t="s">
        <v>278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278</v>
      </c>
      <c r="G29" s="1">
        <v>-299</v>
      </c>
      <c r="H29" s="1">
        <v>-306</v>
      </c>
      <c r="I29" s="1" t="s">
        <v>278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278</v>
      </c>
      <c r="G30" s="1">
        <v>-258</v>
      </c>
      <c r="H30" s="1">
        <v>-602</v>
      </c>
      <c r="I30" s="1" t="s">
        <v>278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278</v>
      </c>
      <c r="G31" s="1">
        <v>-244</v>
      </c>
      <c r="H31" s="1">
        <v>-870</v>
      </c>
      <c r="I31" s="1" t="s">
        <v>278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278</v>
      </c>
      <c r="G32" s="1">
        <v>-490</v>
      </c>
      <c r="H32" s="1">
        <v>-1155</v>
      </c>
      <c r="I32" s="1" t="s">
        <v>278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278</v>
      </c>
      <c r="G33" s="1">
        <v>-200</v>
      </c>
      <c r="H33" s="1">
        <v>-1376</v>
      </c>
      <c r="I33" s="1" t="s">
        <v>278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278</v>
      </c>
      <c r="G34" s="1">
        <v>-322</v>
      </c>
      <c r="H34" s="1">
        <v>-1723</v>
      </c>
      <c r="I34" s="1" t="s">
        <v>278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278</v>
      </c>
      <c r="G35" s="1">
        <v>-453</v>
      </c>
      <c r="H35" s="1">
        <v>-1971</v>
      </c>
      <c r="I35" s="1" t="s">
        <v>278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278</v>
      </c>
      <c r="G36" s="1">
        <v>-287</v>
      </c>
      <c r="H36" s="1">
        <v>-2087</v>
      </c>
      <c r="I36" s="1" t="s">
        <v>278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278</v>
      </c>
      <c r="G37" s="1">
        <v>-246</v>
      </c>
      <c r="H37" s="1">
        <v>-2034</v>
      </c>
      <c r="I37" s="1" t="s">
        <v>278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278</v>
      </c>
      <c r="G38" s="1">
        <v>-484</v>
      </c>
      <c r="H38" s="1">
        <v>-2014</v>
      </c>
      <c r="I38" s="1" t="s">
        <v>278</v>
      </c>
      <c r="J38" s="1">
        <v>25000</v>
      </c>
      <c r="K38" s="1">
        <v>-424</v>
      </c>
      <c r="L38" s="1" t="e">
        <f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278</v>
      </c>
      <c r="G39" s="1">
        <v>-457</v>
      </c>
      <c r="H39" s="1">
        <v>-1989</v>
      </c>
      <c r="I39" s="1" t="s">
        <v>278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278</v>
      </c>
      <c r="G40" s="1">
        <v>-5416</v>
      </c>
      <c r="H40" s="1">
        <v>-7159</v>
      </c>
      <c r="I40" s="1" t="s">
        <v>278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278</v>
      </c>
      <c r="G41" s="1">
        <v>-26471</v>
      </c>
      <c r="H41" s="1">
        <v>-28117</v>
      </c>
      <c r="I41" s="1" t="s">
        <v>278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278</v>
      </c>
      <c r="G42" s="1">
        <v>-28344</v>
      </c>
      <c r="H42" s="1">
        <v>-56239</v>
      </c>
      <c r="I42" s="1" t="s">
        <v>278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278</v>
      </c>
      <c r="G43" s="1">
        <v>-25644</v>
      </c>
      <c r="H43" s="1">
        <v>-81652</v>
      </c>
      <c r="I43" s="1" t="s">
        <v>278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278</v>
      </c>
      <c r="G44" s="1">
        <v>-27949</v>
      </c>
      <c r="H44" s="1">
        <v>-109314</v>
      </c>
      <c r="I44" s="1" t="s">
        <v>278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278</v>
      </c>
      <c r="G45" s="1">
        <v>-25583</v>
      </c>
      <c r="H45" s="1">
        <v>-134897</v>
      </c>
      <c r="I45" s="1" t="s">
        <v>278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278</v>
      </c>
      <c r="G46" s="1">
        <v>-43979</v>
      </c>
      <c r="H46" s="1">
        <v>-153293</v>
      </c>
      <c r="I46" s="1" t="s">
        <v>278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278</v>
      </c>
      <c r="G47" s="1">
        <v>-29046</v>
      </c>
      <c r="H47" s="1">
        <v>-182120</v>
      </c>
      <c r="I47" s="1" t="s">
        <v>278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278</v>
      </c>
      <c r="G48" s="1">
        <v>-24497</v>
      </c>
      <c r="H48" s="1">
        <v>-201201</v>
      </c>
      <c r="I48" s="1" t="s">
        <v>278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279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339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339</v>
      </c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368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278</v>
      </c>
      <c r="G4" s="1">
        <v>-24392</v>
      </c>
      <c r="H4" s="1">
        <v>-24392</v>
      </c>
      <c r="I4" s="1" t="s">
        <v>278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368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277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278</v>
      </c>
      <c r="G5" s="1">
        <v>-46976</v>
      </c>
      <c r="H5" s="1">
        <v>-46976</v>
      </c>
      <c r="I5" s="1" t="s">
        <v>278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278</v>
      </c>
      <c r="G6" s="1">
        <v>-26339</v>
      </c>
      <c r="H6" s="1">
        <v>-73315</v>
      </c>
      <c r="I6" s="1" t="s">
        <v>278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278</v>
      </c>
      <c r="G7" s="1">
        <v>-27273</v>
      </c>
      <c r="H7" s="1">
        <v>-95217</v>
      </c>
      <c r="I7" s="1" t="s">
        <v>278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278</v>
      </c>
      <c r="G8" s="1">
        <v>-29204</v>
      </c>
      <c r="H8" s="1">
        <v>-124421</v>
      </c>
      <c r="I8" s="1" t="s">
        <v>278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278</v>
      </c>
      <c r="G9" s="1">
        <v>-26421</v>
      </c>
      <c r="H9" s="1">
        <v>-150842</v>
      </c>
      <c r="I9" s="1" t="s">
        <v>278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278</v>
      </c>
      <c r="G10" s="1">
        <v>-28796</v>
      </c>
      <c r="H10" s="1">
        <v>-179638</v>
      </c>
      <c r="I10" s="1" t="s">
        <v>278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278</v>
      </c>
      <c r="G11" s="1">
        <v>-26359</v>
      </c>
      <c r="H11" s="1">
        <v>-205997</v>
      </c>
      <c r="I11" s="1" t="s">
        <v>278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278</v>
      </c>
      <c r="G12" s="1">
        <v>-45313</v>
      </c>
      <c r="H12" s="1">
        <v>-224951</v>
      </c>
      <c r="I12" s="1" t="s">
        <v>278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278</v>
      </c>
      <c r="G13" s="1">
        <v>-29926</v>
      </c>
      <c r="H13" s="1">
        <v>-232293</v>
      </c>
      <c r="I13" s="1" t="s">
        <v>278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278</v>
      </c>
      <c r="G14" s="1">
        <v>-25239</v>
      </c>
      <c r="H14" s="1">
        <v>-231193</v>
      </c>
      <c r="I14" s="1" t="s">
        <v>278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279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339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339</v>
      </c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371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278</v>
      </c>
      <c r="G4" s="1">
        <v>-35278</v>
      </c>
      <c r="H4" s="1">
        <v>-35278</v>
      </c>
      <c r="I4" s="1" t="s">
        <v>278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372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277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278</v>
      </c>
      <c r="G5" s="1">
        <v>-49132</v>
      </c>
      <c r="H5" s="1">
        <v>-72130</v>
      </c>
      <c r="I5" s="1" t="s">
        <v>278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278</v>
      </c>
      <c r="G6" s="1">
        <v>-72055</v>
      </c>
      <c r="H6" s="1">
        <v>-107333</v>
      </c>
      <c r="I6" s="1" t="s">
        <v>278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278</v>
      </c>
      <c r="G7" s="1">
        <v>-43647</v>
      </c>
      <c r="H7" s="1">
        <v>-150980</v>
      </c>
      <c r="I7" s="1" t="s">
        <v>278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278</v>
      </c>
      <c r="G8" s="1">
        <v>-37525</v>
      </c>
      <c r="H8" s="1">
        <v>-188505</v>
      </c>
      <c r="I8" s="1" t="s">
        <v>278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278</v>
      </c>
      <c r="G9" s="1">
        <v>-73829</v>
      </c>
      <c r="H9" s="1">
        <v>-224809</v>
      </c>
      <c r="I9" s="1" t="s">
        <v>278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278</v>
      </c>
      <c r="G10" s="1">
        <v>-69621</v>
      </c>
      <c r="H10" s="1">
        <v>-258126</v>
      </c>
      <c r="I10" s="1" t="s">
        <v>278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278</v>
      </c>
      <c r="G11" s="1">
        <v>-38858</v>
      </c>
      <c r="H11" s="1">
        <v>-296984</v>
      </c>
      <c r="I11" s="1" t="s">
        <v>278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278</v>
      </c>
      <c r="G12" s="1">
        <v>-40236</v>
      </c>
      <c r="H12" s="1">
        <v>-294018</v>
      </c>
      <c r="I12" s="1" t="s">
        <v>278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278</v>
      </c>
      <c r="G13" s="1">
        <v>-43083</v>
      </c>
      <c r="H13" s="1">
        <v>-300249</v>
      </c>
      <c r="I13" s="1" t="s">
        <v>278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278</v>
      </c>
      <c r="G14" s="1">
        <v>-38979</v>
      </c>
      <c r="H14" s="1">
        <v>-304025</v>
      </c>
      <c r="I14" s="1" t="s">
        <v>278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278</v>
      </c>
      <c r="G15" s="1">
        <v>-42483</v>
      </c>
      <c r="H15" s="1">
        <v>-302861</v>
      </c>
      <c r="I15" s="1" t="s">
        <v>278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278</v>
      </c>
      <c r="G16" s="1">
        <v>-38887</v>
      </c>
      <c r="H16" s="1">
        <v>-341748</v>
      </c>
      <c r="I16" s="1" t="s">
        <v>278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278</v>
      </c>
      <c r="G17" s="1">
        <v>-66850</v>
      </c>
      <c r="H17" s="1">
        <v>-369711</v>
      </c>
      <c r="I17" s="1" t="s">
        <v>278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278</v>
      </c>
      <c r="G18" s="1">
        <v>-44150</v>
      </c>
      <c r="H18" s="1">
        <v>-380544</v>
      </c>
      <c r="I18" s="1" t="s">
        <v>278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278</v>
      </c>
      <c r="G19" s="1">
        <v>-37235</v>
      </c>
      <c r="H19" s="1">
        <v>-378921</v>
      </c>
      <c r="I19" s="1" t="s">
        <v>278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373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279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339</v>
      </c>
      <c r="Z1" s="9" t="s">
        <v>339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106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278</v>
      </c>
      <c r="G4" s="1">
        <v>-35040</v>
      </c>
      <c r="H4" s="1">
        <v>-35040</v>
      </c>
      <c r="I4" s="1" t="s">
        <v>278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374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277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278</v>
      </c>
      <c r="G5" s="1">
        <v>-35171</v>
      </c>
      <c r="H5" s="1">
        <v>-70211</v>
      </c>
      <c r="I5" s="1" t="s">
        <v>278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278</v>
      </c>
      <c r="G6" s="1">
        <v>-33208</v>
      </c>
      <c r="H6" s="1">
        <v>-103419</v>
      </c>
      <c r="I6" s="1" t="s">
        <v>278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278</v>
      </c>
      <c r="G7" s="1">
        <v>-66780</v>
      </c>
      <c r="H7" s="1">
        <v>-136991</v>
      </c>
      <c r="I7" s="1" t="s">
        <v>278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278</v>
      </c>
      <c r="G8" s="1">
        <v>-38194</v>
      </c>
      <c r="H8" s="1">
        <v>-175185</v>
      </c>
      <c r="I8" s="1" t="s">
        <v>278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278</v>
      </c>
      <c r="G9" s="1">
        <v>-43960</v>
      </c>
      <c r="H9" s="1">
        <v>-208158</v>
      </c>
      <c r="I9" s="1" t="s">
        <v>278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278</v>
      </c>
      <c r="G10" s="1">
        <v>-64470</v>
      </c>
      <c r="H10" s="1">
        <v>-239655</v>
      </c>
      <c r="I10" s="1" t="s">
        <v>278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278</v>
      </c>
      <c r="G11" s="1">
        <v>-39053</v>
      </c>
      <c r="H11" s="1">
        <v>-278708</v>
      </c>
      <c r="I11" s="1" t="s">
        <v>278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278</v>
      </c>
      <c r="G12" s="1">
        <v>-33575</v>
      </c>
      <c r="H12" s="1">
        <v>-270158</v>
      </c>
      <c r="I12" s="1" t="s">
        <v>278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278</v>
      </c>
      <c r="G13" s="1">
        <v>-66058</v>
      </c>
      <c r="H13" s="1">
        <v>-274555</v>
      </c>
      <c r="I13" s="1" t="s">
        <v>278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278</v>
      </c>
      <c r="G14" s="1">
        <v>-62293</v>
      </c>
      <c r="H14" s="1">
        <v>-271157</v>
      </c>
      <c r="I14" s="1" t="s">
        <v>278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278</v>
      </c>
      <c r="G15" s="1">
        <v>-34768</v>
      </c>
      <c r="H15" s="1">
        <v>-265260</v>
      </c>
      <c r="I15" s="1" t="s">
        <v>278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278</v>
      </c>
      <c r="G16" s="1">
        <v>-36001</v>
      </c>
      <c r="H16" s="1">
        <v>-263070</v>
      </c>
      <c r="I16" s="1" t="s">
        <v>278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278</v>
      </c>
      <c r="G17" s="1">
        <v>-38548</v>
      </c>
      <c r="H17" s="1">
        <v>-268645</v>
      </c>
      <c r="I17" s="1" t="s">
        <v>278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278</v>
      </c>
      <c r="G18" s="1">
        <v>-34876</v>
      </c>
      <c r="H18" s="1">
        <v>-272024</v>
      </c>
      <c r="I18" s="1" t="s">
        <v>278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278</v>
      </c>
      <c r="G19" s="1">
        <v>-38011</v>
      </c>
      <c r="H19" s="1">
        <v>-270982</v>
      </c>
      <c r="I19" s="1" t="s">
        <v>278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278</v>
      </c>
      <c r="G20" s="1">
        <v>-34793</v>
      </c>
      <c r="H20" s="1">
        <v>-305775</v>
      </c>
      <c r="I20" s="1" t="s">
        <v>278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278</v>
      </c>
      <c r="G21" s="1">
        <v>-59812</v>
      </c>
      <c r="H21" s="1">
        <v>-330794</v>
      </c>
      <c r="I21" s="1" t="s">
        <v>278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278</v>
      </c>
      <c r="G22" s="1">
        <v>-39502</v>
      </c>
      <c r="H22" s="1">
        <v>-340486</v>
      </c>
      <c r="I22" s="1" t="s">
        <v>278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278</v>
      </c>
      <c r="G23" s="1">
        <v>-33316</v>
      </c>
      <c r="H23" s="1">
        <v>-339034</v>
      </c>
      <c r="I23" s="1" t="s">
        <v>278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11</v>
      </c>
      <c r="Q32" s="2" t="s">
        <v>12</v>
      </c>
      <c r="S32" t="s">
        <v>375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279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339</v>
      </c>
    </row>
    <row r="2" ht="217" customHeight="1"/>
    <row r="3" ht="59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376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377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277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278</v>
      </c>
      <c r="G11" s="1">
        <v>-348134</v>
      </c>
      <c r="H11" s="1">
        <v>-26568</v>
      </c>
      <c r="I11" s="1" t="s">
        <v>278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278</v>
      </c>
      <c r="G12" s="1">
        <v>-259771</v>
      </c>
      <c r="H12" s="1">
        <v>-312484</v>
      </c>
      <c r="I12" s="1" t="s">
        <v>278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278</v>
      </c>
      <c r="G13" s="1">
        <v>-224643</v>
      </c>
      <c r="H13" s="1">
        <v>-533241</v>
      </c>
      <c r="I13" s="1" t="s">
        <v>278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278</v>
      </c>
      <c r="G14" s="1">
        <v>-212104</v>
      </c>
      <c r="H14" s="1">
        <v>-746374</v>
      </c>
      <c r="I14" s="1" t="s">
        <v>278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278</v>
      </c>
      <c r="G15" s="1">
        <v>-426530</v>
      </c>
      <c r="H15" s="1">
        <v>-960137</v>
      </c>
      <c r="I15" s="1" t="s">
        <v>278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278</v>
      </c>
      <c r="G16" s="1">
        <v>-243951</v>
      </c>
      <c r="H16" s="1">
        <v>-1226628</v>
      </c>
      <c r="I16" s="1" t="s">
        <v>278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278</v>
      </c>
      <c r="G17" s="1">
        <v>-280781</v>
      </c>
      <c r="H17" s="1">
        <v>-1484151</v>
      </c>
      <c r="I17" s="1" t="s">
        <v>278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278</v>
      </c>
      <c r="G18" s="1">
        <v>-411780</v>
      </c>
      <c r="H18" s="1">
        <v>-1715451</v>
      </c>
      <c r="I18" s="1" t="s">
        <v>278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278</v>
      </c>
      <c r="G19" s="1">
        <v>-249433</v>
      </c>
      <c r="H19" s="1">
        <v>-1816108</v>
      </c>
      <c r="I19" s="1" t="s">
        <v>278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278</v>
      </c>
      <c r="G20" s="1">
        <v>-214449</v>
      </c>
      <c r="H20" s="1">
        <v>-1725530</v>
      </c>
      <c r="I20" s="1" t="s">
        <v>278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278</v>
      </c>
      <c r="G21" s="1">
        <v>-421921</v>
      </c>
      <c r="H21" s="1">
        <v>-1753615</v>
      </c>
      <c r="I21" s="1" t="s">
        <v>278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278</v>
      </c>
      <c r="G22" s="1">
        <v>-397873</v>
      </c>
      <c r="H22" s="1">
        <v>-1731912</v>
      </c>
      <c r="I22" s="1" t="s">
        <v>278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278</v>
      </c>
      <c r="G23" s="1">
        <v>-222064</v>
      </c>
      <c r="H23" s="1">
        <v>-1694246</v>
      </c>
      <c r="I23" s="1" t="s">
        <v>278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278</v>
      </c>
      <c r="G24" s="1">
        <v>-229942</v>
      </c>
      <c r="H24" s="1">
        <v>-1680257</v>
      </c>
      <c r="I24" s="1" t="s">
        <v>278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278</v>
      </c>
      <c r="G25" s="1">
        <v>-246211</v>
      </c>
      <c r="H25" s="1">
        <v>-1715864</v>
      </c>
      <c r="I25" s="1" t="s">
        <v>278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278</v>
      </c>
      <c r="G26" s="1">
        <v>-222756</v>
      </c>
      <c r="H26" s="1">
        <v>-1737444</v>
      </c>
      <c r="I26" s="1" t="s">
        <v>278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278</v>
      </c>
      <c r="G27" s="1">
        <v>-242778</v>
      </c>
      <c r="H27" s="1">
        <v>-1730789</v>
      </c>
      <c r="I27" s="1" t="s">
        <v>278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278</v>
      </c>
      <c r="G28" s="1">
        <v>-222228</v>
      </c>
      <c r="H28" s="1">
        <v>-1953017</v>
      </c>
      <c r="I28" s="1" t="s">
        <v>278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278</v>
      </c>
      <c r="G29" s="1">
        <v>-382030</v>
      </c>
      <c r="H29" s="1">
        <v>-2112819</v>
      </c>
      <c r="I29" s="1" t="s">
        <v>278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278</v>
      </c>
      <c r="G30" s="1">
        <v>-252309</v>
      </c>
      <c r="H30" s="1">
        <v>-2174727</v>
      </c>
      <c r="I30" s="1" t="s">
        <v>278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278</v>
      </c>
      <c r="G31" s="1">
        <v>-212790</v>
      </c>
      <c r="H31" s="1">
        <v>-2165453</v>
      </c>
      <c r="I31" s="1" t="s">
        <v>278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279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339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339</v>
      </c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368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278</v>
      </c>
      <c r="G4" s="1">
        <v>-49503</v>
      </c>
      <c r="H4" s="1">
        <v>-49503</v>
      </c>
      <c r="I4" s="1" t="s">
        <v>278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378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277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278</v>
      </c>
      <c r="G5" s="1">
        <v>-95972</v>
      </c>
      <c r="H5" s="1">
        <v>-95972</v>
      </c>
      <c r="I5" s="1" t="s">
        <v>278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278</v>
      </c>
      <c r="G6" s="1">
        <v>-54197</v>
      </c>
      <c r="H6" s="1">
        <v>-150169</v>
      </c>
      <c r="I6" s="1" t="s">
        <v>278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278</v>
      </c>
      <c r="G7" s="1">
        <v>-56119</v>
      </c>
      <c r="H7" s="1">
        <v>-195236</v>
      </c>
      <c r="I7" s="1" t="s">
        <v>278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278</v>
      </c>
      <c r="G8" s="1">
        <v>-60090</v>
      </c>
      <c r="H8" s="1">
        <v>-255326</v>
      </c>
      <c r="I8" s="1" t="s">
        <v>278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278</v>
      </c>
      <c r="G9" s="1">
        <v>-54366</v>
      </c>
      <c r="H9" s="1">
        <v>-309692</v>
      </c>
      <c r="I9" s="1" t="s">
        <v>278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278</v>
      </c>
      <c r="G10" s="1">
        <v>-59252</v>
      </c>
      <c r="H10" s="1">
        <v>-368944</v>
      </c>
      <c r="I10" s="1" t="s">
        <v>278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278</v>
      </c>
      <c r="G11" s="1">
        <v>-54237</v>
      </c>
      <c r="H11" s="1">
        <v>-423181</v>
      </c>
      <c r="I11" s="1" t="s">
        <v>278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278</v>
      </c>
      <c r="G12" s="1">
        <v>-93238</v>
      </c>
      <c r="H12" s="1">
        <v>-462182</v>
      </c>
      <c r="I12" s="1" t="s">
        <v>278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278</v>
      </c>
      <c r="G13" s="1">
        <v>-61578</v>
      </c>
      <c r="H13" s="1">
        <v>-477291</v>
      </c>
      <c r="I13" s="1" t="s">
        <v>278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278</v>
      </c>
      <c r="G14" s="1">
        <v>-51933</v>
      </c>
      <c r="H14" s="1">
        <v>-475027</v>
      </c>
      <c r="I14" s="1" t="s">
        <v>278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279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339</v>
      </c>
    </row>
    <row r="2" ht="183" customHeight="1"/>
    <row r="3" ht="40.5" spans="1:31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74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340</v>
      </c>
      <c r="AD3" t="s">
        <v>341</v>
      </c>
      <c r="AE3" t="s">
        <v>342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379</v>
      </c>
      <c r="N4" s="4">
        <v>43629</v>
      </c>
      <c r="O4" s="5">
        <v>0.485416666666667</v>
      </c>
      <c r="P4" t="s">
        <v>350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277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278</v>
      </c>
      <c r="G5" s="1">
        <v>-869</v>
      </c>
      <c r="H5" s="1">
        <v>-404</v>
      </c>
      <c r="I5" s="1" t="s">
        <v>278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278</v>
      </c>
      <c r="G6" s="1">
        <v>-775</v>
      </c>
      <c r="H6" s="1">
        <v>-1179</v>
      </c>
      <c r="I6" s="1" t="s">
        <v>278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278</v>
      </c>
      <c r="G7" s="1">
        <v>-1232</v>
      </c>
      <c r="H7" s="1">
        <v>-1636</v>
      </c>
      <c r="I7" s="1" t="s">
        <v>278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278</v>
      </c>
      <c r="G8" s="1">
        <v>-780</v>
      </c>
      <c r="H8" s="1">
        <v>-2416</v>
      </c>
      <c r="I8" s="1" t="s">
        <v>278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278</v>
      </c>
      <c r="G9" s="1">
        <v>-1009</v>
      </c>
      <c r="H9" s="1">
        <v>-3425</v>
      </c>
      <c r="I9" s="1" t="s">
        <v>278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278</v>
      </c>
      <c r="G10" s="1">
        <v>-779</v>
      </c>
      <c r="H10" s="1">
        <v>-4204</v>
      </c>
      <c r="I10" s="1" t="s">
        <v>278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278</v>
      </c>
      <c r="G11" s="1">
        <v>-897</v>
      </c>
      <c r="H11" s="1">
        <v>-5101</v>
      </c>
      <c r="I11" s="1" t="s">
        <v>278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278</v>
      </c>
      <c r="G28" s="1">
        <v>-1201</v>
      </c>
      <c r="H28" s="1">
        <v>-183</v>
      </c>
      <c r="I28" s="1" t="s">
        <v>278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278</v>
      </c>
      <c r="G29" s="1">
        <v>-897</v>
      </c>
      <c r="H29" s="1">
        <v>-1068</v>
      </c>
      <c r="I29" s="1" t="s">
        <v>278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278</v>
      </c>
      <c r="G30" s="1">
        <v>-775</v>
      </c>
      <c r="H30" s="1">
        <v>-1865</v>
      </c>
      <c r="I30" s="1" t="s">
        <v>278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278</v>
      </c>
      <c r="G31" s="1">
        <v>-732</v>
      </c>
      <c r="H31" s="1">
        <v>-2658</v>
      </c>
      <c r="I31" s="1" t="s">
        <v>278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278</v>
      </c>
      <c r="G32" s="1">
        <v>-1472</v>
      </c>
      <c r="H32" s="1">
        <v>-3540</v>
      </c>
      <c r="I32" s="1" t="s">
        <v>278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278</v>
      </c>
      <c r="G33" s="1">
        <v>-841</v>
      </c>
      <c r="H33" s="1">
        <v>-4497</v>
      </c>
      <c r="I33" s="1" t="s">
        <v>278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278</v>
      </c>
      <c r="G34" s="1">
        <v>-969</v>
      </c>
      <c r="H34" s="1">
        <v>-5229</v>
      </c>
      <c r="I34" s="1" t="s">
        <v>278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278</v>
      </c>
      <c r="G35" s="1">
        <v>-1421</v>
      </c>
      <c r="H35" s="1">
        <v>-5919</v>
      </c>
      <c r="I35" s="1" t="s">
        <v>278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278</v>
      </c>
      <c r="G36" s="1">
        <v>-861</v>
      </c>
      <c r="H36" s="1">
        <v>-6267</v>
      </c>
      <c r="I36" s="1" t="s">
        <v>278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278</v>
      </c>
      <c r="G37" s="1">
        <v>-740</v>
      </c>
      <c r="H37" s="1">
        <v>-5954</v>
      </c>
      <c r="I37" s="1" t="s">
        <v>278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278</v>
      </c>
      <c r="G38" s="1">
        <v>-1456</v>
      </c>
      <c r="H38" s="1">
        <v>-6051</v>
      </c>
      <c r="I38" s="1" t="s">
        <v>278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278</v>
      </c>
      <c r="G39" s="1">
        <v>-1373</v>
      </c>
      <c r="H39" s="1">
        <v>-5976</v>
      </c>
      <c r="I39" s="1" t="s">
        <v>278</v>
      </c>
      <c r="J39" s="1">
        <v>150000</v>
      </c>
      <c r="K39" s="1">
        <v>406</v>
      </c>
      <c r="L39" s="1" t="e">
        <f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278</v>
      </c>
      <c r="G40" s="1">
        <v>-31889</v>
      </c>
      <c r="H40" s="1">
        <v>-36969</v>
      </c>
      <c r="I40" s="1" t="s">
        <v>278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278</v>
      </c>
      <c r="I41" s="1" t="s">
        <v>278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278</v>
      </c>
      <c r="G42" s="1">
        <v>-170067</v>
      </c>
      <c r="H42" s="1">
        <v>-333174</v>
      </c>
      <c r="I42" s="1" t="s">
        <v>278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278</v>
      </c>
      <c r="G43" s="1">
        <v>-153866</v>
      </c>
      <c r="H43" s="1">
        <v>-486346</v>
      </c>
      <c r="I43" s="1" t="s">
        <v>278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278</v>
      </c>
      <c r="G44" s="1">
        <v>-167696</v>
      </c>
      <c r="H44" s="1">
        <v>-653181</v>
      </c>
      <c r="I44" s="1" t="s">
        <v>278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278</v>
      </c>
      <c r="G45" s="1">
        <v>-153501</v>
      </c>
      <c r="H45" s="1">
        <v>-806682</v>
      </c>
      <c r="I45" s="1" t="s">
        <v>278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278</v>
      </c>
      <c r="G46" s="1">
        <v>-263882</v>
      </c>
      <c r="H46" s="1">
        <v>-917063</v>
      </c>
      <c r="I46" s="1" t="s">
        <v>278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278</v>
      </c>
      <c r="G47" s="1">
        <v>-174277</v>
      </c>
      <c r="H47" s="1">
        <v>-1090683</v>
      </c>
      <c r="I47" s="1" t="s">
        <v>278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278</v>
      </c>
      <c r="G48" s="1">
        <v>-146982</v>
      </c>
      <c r="H48" s="1">
        <v>-1205776</v>
      </c>
      <c r="I48" s="1" t="s">
        <v>278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279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339</v>
      </c>
    </row>
    <row r="2" ht="127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350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277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278</v>
      </c>
      <c r="G12" s="1">
        <v>-1057</v>
      </c>
      <c r="H12" s="1">
        <v>13408</v>
      </c>
      <c r="I12" s="1" t="s">
        <v>278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278</v>
      </c>
      <c r="G13" s="1">
        <v>-1038</v>
      </c>
      <c r="H13" s="1">
        <v>10321</v>
      </c>
      <c r="I13" s="1" t="s">
        <v>278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278</v>
      </c>
      <c r="G14" s="1">
        <v>-1650</v>
      </c>
      <c r="H14" s="1">
        <v>8045</v>
      </c>
      <c r="I14" s="1" t="s">
        <v>278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278</v>
      </c>
      <c r="G15" s="1">
        <v>-1046</v>
      </c>
      <c r="H15" s="1">
        <v>5065</v>
      </c>
      <c r="I15" s="1" t="s">
        <v>278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278</v>
      </c>
      <c r="G16" s="1">
        <v>-1352</v>
      </c>
      <c r="H16" s="1">
        <v>1207</v>
      </c>
      <c r="I16" s="1" t="s">
        <v>278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278</v>
      </c>
      <c r="G17" s="1">
        <v>-1044</v>
      </c>
      <c r="H17" s="1">
        <v>-1659</v>
      </c>
      <c r="I17" s="1" t="s">
        <v>278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278</v>
      </c>
      <c r="G18" s="1">
        <v>-1202</v>
      </c>
      <c r="H18" s="1">
        <v>-5100</v>
      </c>
      <c r="I18" s="1" t="s">
        <v>278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278</v>
      </c>
      <c r="G35" s="1">
        <v>-1648</v>
      </c>
      <c r="H35" s="1">
        <v>-125</v>
      </c>
      <c r="I35" s="1" t="s">
        <v>278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278</v>
      </c>
      <c r="G36" s="1">
        <v>-1230</v>
      </c>
      <c r="H36" s="1">
        <v>-1418</v>
      </c>
      <c r="I36" s="1" t="s">
        <v>278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278</v>
      </c>
      <c r="G37" s="1">
        <v>-1064</v>
      </c>
      <c r="H37" s="1">
        <v>-2538</v>
      </c>
      <c r="I37" s="1" t="s">
        <v>278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278</v>
      </c>
      <c r="G38" s="1">
        <v>-1005</v>
      </c>
      <c r="H38" s="1">
        <v>-3553</v>
      </c>
      <c r="I38" s="1" t="s">
        <v>278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278</v>
      </c>
      <c r="G39" s="1">
        <v>-2021</v>
      </c>
      <c r="H39" s="1">
        <v>-4653</v>
      </c>
      <c r="I39" s="1" t="s">
        <v>278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278</v>
      </c>
      <c r="G40" s="1">
        <v>-1154</v>
      </c>
      <c r="H40" s="1">
        <v>-5990</v>
      </c>
      <c r="I40" s="1" t="s">
        <v>278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278</v>
      </c>
      <c r="G41" s="1">
        <v>-1329</v>
      </c>
      <c r="H41" s="1">
        <v>-7063</v>
      </c>
      <c r="I41" s="1" t="s">
        <v>278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278</v>
      </c>
      <c r="G42" s="1">
        <v>-1950</v>
      </c>
      <c r="H42" s="1">
        <v>-8123</v>
      </c>
      <c r="I42" s="1" t="s">
        <v>278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278</v>
      </c>
      <c r="G43" s="1">
        <v>-1181</v>
      </c>
      <c r="H43" s="1">
        <v>-8600</v>
      </c>
      <c r="I43" s="1" t="s">
        <v>278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278</v>
      </c>
      <c r="G44" s="1">
        <v>-1016</v>
      </c>
      <c r="H44" s="1">
        <v>-8172</v>
      </c>
      <c r="I44" s="1" t="s">
        <v>278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278</v>
      </c>
      <c r="G45" s="1">
        <v>-1999</v>
      </c>
      <c r="H45" s="1">
        <v>-9305</v>
      </c>
      <c r="I45" s="1" t="s">
        <v>278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278</v>
      </c>
      <c r="G46" s="1">
        <v>-1885</v>
      </c>
      <c r="H46" s="1">
        <v>-8202</v>
      </c>
      <c r="I46" s="1" t="s">
        <v>278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278</v>
      </c>
      <c r="G47" s="1">
        <v>-1051</v>
      </c>
      <c r="H47" s="1">
        <v>-8023</v>
      </c>
      <c r="I47" s="1" t="s">
        <v>278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278</v>
      </c>
      <c r="G48" s="1">
        <v>-1088</v>
      </c>
      <c r="H48" s="1">
        <v>-7957</v>
      </c>
      <c r="I48" s="1" t="s">
        <v>278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278</v>
      </c>
      <c r="G49" s="1">
        <v>-1166</v>
      </c>
      <c r="H49" s="1">
        <v>-8126</v>
      </c>
      <c r="I49" s="1" t="s">
        <v>278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278</v>
      </c>
      <c r="G50" s="1">
        <v>-1055</v>
      </c>
      <c r="H50" s="1">
        <v>-8228</v>
      </c>
      <c r="I50" s="1" t="s">
        <v>278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278</v>
      </c>
      <c r="G51" s="1">
        <v>-1150</v>
      </c>
      <c r="H51" s="1">
        <v>-8197</v>
      </c>
      <c r="I51" s="1" t="s">
        <v>278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278</v>
      </c>
      <c r="G52" s="1">
        <v>-2203</v>
      </c>
      <c r="H52" s="1">
        <v>-9250</v>
      </c>
      <c r="I52" s="1" t="s">
        <v>278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278</v>
      </c>
      <c r="G53" s="1">
        <v>-1810</v>
      </c>
      <c r="H53" s="1">
        <v>-10007</v>
      </c>
      <c r="I53" s="1" t="s">
        <v>278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278</v>
      </c>
      <c r="G54" s="1">
        <v>-1195557</v>
      </c>
      <c r="H54" s="1">
        <v>-1204662</v>
      </c>
      <c r="I54" s="1" t="s">
        <v>278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278</v>
      </c>
      <c r="G55" s="1">
        <v>-1008300</v>
      </c>
      <c r="H55" s="1">
        <v>-2211911</v>
      </c>
      <c r="I55" s="1" t="s">
        <v>278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279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339</v>
      </c>
    </row>
    <row r="2" ht="211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380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278</v>
      </c>
      <c r="G4" s="1">
        <v>-1189669</v>
      </c>
      <c r="H4" s="1">
        <v>-1189669</v>
      </c>
      <c r="I4" s="1" t="s">
        <v>278</v>
      </c>
      <c r="J4" s="1">
        <v>976000</v>
      </c>
      <c r="K4" s="1">
        <v>497619</v>
      </c>
      <c r="L4" s="1" t="e">
        <f>F4+G4</f>
        <v>#VALUE!</v>
      </c>
      <c r="M4" s="19" t="s">
        <v>381</v>
      </c>
      <c r="N4" s="4">
        <v>43633</v>
      </c>
      <c r="O4" s="5">
        <v>0.546527777777778</v>
      </c>
      <c r="P4" s="6" t="s">
        <v>382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277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278</v>
      </c>
      <c r="G5" s="1">
        <v>-994</v>
      </c>
      <c r="H5" s="1">
        <v>-2183867</v>
      </c>
      <c r="I5" s="1" t="s">
        <v>278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278</v>
      </c>
      <c r="G6" s="1">
        <v>-1144597</v>
      </c>
      <c r="H6" s="1">
        <v>-3328464</v>
      </c>
      <c r="I6" s="1" t="s">
        <v>278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278</v>
      </c>
      <c r="G23" s="1">
        <v>-1571073</v>
      </c>
      <c r="H23" s="1">
        <v>363360</v>
      </c>
      <c r="I23" s="1" t="s">
        <v>278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278</v>
      </c>
      <c r="G24" s="1">
        <v>-1172302</v>
      </c>
      <c r="H24" s="1">
        <v>-913532</v>
      </c>
      <c r="I24" s="1" t="s">
        <v>278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278</v>
      </c>
      <c r="G25" s="1">
        <v>-1013777</v>
      </c>
      <c r="H25" s="1">
        <v>-2022615</v>
      </c>
      <c r="I25" s="1" t="s">
        <v>278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278</v>
      </c>
      <c r="G26" s="1">
        <v>-957190</v>
      </c>
      <c r="H26" s="1">
        <v>-3099406</v>
      </c>
      <c r="I26" s="1" t="s">
        <v>278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278</v>
      </c>
      <c r="G27" s="1">
        <v>-1924860</v>
      </c>
      <c r="H27" s="1">
        <v>-4229396</v>
      </c>
      <c r="I27" s="1" t="s">
        <v>278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278</v>
      </c>
      <c r="G28" s="1">
        <v>-1100911</v>
      </c>
      <c r="H28" s="1">
        <v>-5511303</v>
      </c>
      <c r="I28" s="1" t="s">
        <v>278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278</v>
      </c>
      <c r="G29" s="1">
        <v>-1267114</v>
      </c>
      <c r="H29" s="1">
        <v>-6697042</v>
      </c>
      <c r="I29" s="1" t="s">
        <v>278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278</v>
      </c>
      <c r="G30" s="1">
        <v>-1858290</v>
      </c>
      <c r="H30" s="1">
        <v>-7741542</v>
      </c>
      <c r="I30" s="1" t="s">
        <v>278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278</v>
      </c>
      <c r="G31" s="1">
        <v>-1125650</v>
      </c>
      <c r="H31" s="1">
        <v>-8195790</v>
      </c>
      <c r="I31" s="1" t="s">
        <v>278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278</v>
      </c>
      <c r="G32" s="1">
        <v>-967772</v>
      </c>
      <c r="H32" s="1">
        <v>-7787026</v>
      </c>
      <c r="I32" s="1" t="s">
        <v>278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278</v>
      </c>
      <c r="G33" s="1">
        <v>-1904057</v>
      </c>
      <c r="H33" s="1">
        <v>-7913768</v>
      </c>
      <c r="I33" s="1" t="s">
        <v>278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278</v>
      </c>
      <c r="G34" s="1">
        <v>-1795531</v>
      </c>
      <c r="H34" s="1">
        <v>-7815824</v>
      </c>
      <c r="I34" s="1" t="s">
        <v>278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278</v>
      </c>
      <c r="G35" s="1">
        <v>-1002140</v>
      </c>
      <c r="H35" s="1">
        <v>-7645844</v>
      </c>
      <c r="I35" s="1" t="s">
        <v>278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278</v>
      </c>
      <c r="G36" s="1">
        <v>-1037687</v>
      </c>
      <c r="H36" s="1">
        <v>-7582711</v>
      </c>
      <c r="I36" s="1" t="s">
        <v>278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278</v>
      </c>
      <c r="G37" s="1">
        <v>-1111109</v>
      </c>
      <c r="H37" s="1">
        <v>-7743402</v>
      </c>
      <c r="I37" s="1" t="s">
        <v>278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278</v>
      </c>
      <c r="G38" s="1">
        <v>-1005259</v>
      </c>
      <c r="H38" s="1">
        <v>-7840789</v>
      </c>
      <c r="I38" s="1" t="s">
        <v>278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278</v>
      </c>
      <c r="G39" s="1">
        <v>-1095615</v>
      </c>
      <c r="H39" s="1">
        <v>-7810754</v>
      </c>
      <c r="I39" s="1" t="s">
        <v>278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278</v>
      </c>
      <c r="G40" s="1">
        <v>-1002878</v>
      </c>
      <c r="H40" s="1">
        <v>-8813632</v>
      </c>
      <c r="I40" s="1" t="s">
        <v>278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278</v>
      </c>
      <c r="G41" s="1">
        <v>-1724040</v>
      </c>
      <c r="H41" s="1">
        <v>-9534794</v>
      </c>
      <c r="I41" s="1" t="s">
        <v>278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278</v>
      </c>
      <c r="G42" s="1">
        <v>-1138614</v>
      </c>
      <c r="H42" s="1">
        <v>-9814162</v>
      </c>
      <c r="I42" s="1" t="s">
        <v>278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278</v>
      </c>
      <c r="G43" s="1">
        <v>-2098900</v>
      </c>
      <c r="H43" s="1">
        <v>-9772308</v>
      </c>
      <c r="I43" s="1" t="s">
        <v>278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279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339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313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278</v>
      </c>
      <c r="G4" s="1">
        <v>-90536725</v>
      </c>
      <c r="H4" s="1">
        <v>-370157889</v>
      </c>
      <c r="I4" s="1" t="s">
        <v>278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383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277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278</v>
      </c>
      <c r="G5" s="1">
        <v>-78293935</v>
      </c>
      <c r="H5" s="1">
        <v>-448451824</v>
      </c>
      <c r="I5" s="1" t="s">
        <v>278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278</v>
      </c>
      <c r="G6" s="1">
        <v>-73923638</v>
      </c>
      <c r="H6" s="1">
        <v>-522375462</v>
      </c>
      <c r="I6" s="1" t="s">
        <v>278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278</v>
      </c>
      <c r="G7" s="1">
        <v>-148657564</v>
      </c>
      <c r="H7" s="1">
        <v>-597109388</v>
      </c>
      <c r="I7" s="1" t="s">
        <v>278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278</v>
      </c>
      <c r="G8" s="1">
        <v>-85023264</v>
      </c>
      <c r="H8" s="1">
        <v>-615936002</v>
      </c>
      <c r="I8" s="1" t="s">
        <v>278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278</v>
      </c>
      <c r="G9" s="1">
        <v>-97859097</v>
      </c>
      <c r="H9" s="1">
        <v>-597245950</v>
      </c>
      <c r="I9" s="1" t="s">
        <v>278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278</v>
      </c>
      <c r="G10" s="1">
        <v>-143515522</v>
      </c>
      <c r="H10" s="1">
        <v>-597879288</v>
      </c>
      <c r="I10" s="1" t="s">
        <v>278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278</v>
      </c>
      <c r="G11" s="1">
        <v>-86933792</v>
      </c>
      <c r="H11" s="1">
        <v>-632960802</v>
      </c>
      <c r="I11" s="1" t="s">
        <v>278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278</v>
      </c>
      <c r="G12" s="1">
        <v>-74740934</v>
      </c>
      <c r="H12" s="1">
        <v>-601391996</v>
      </c>
      <c r="I12" s="1" t="s">
        <v>278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278</v>
      </c>
      <c r="G13" s="1">
        <v>-147050129</v>
      </c>
      <c r="H13" s="1">
        <v>-611180271</v>
      </c>
      <c r="I13" s="1" t="s">
        <v>278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278</v>
      </c>
      <c r="G14" s="1">
        <v>-138668688</v>
      </c>
      <c r="H14" s="1">
        <v>-603616126</v>
      </c>
      <c r="I14" s="1" t="s">
        <v>278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278</v>
      </c>
      <c r="G15" s="1">
        <v>-77396049</v>
      </c>
      <c r="H15" s="1">
        <v>-590488590</v>
      </c>
      <c r="I15" s="1" t="s">
        <v>278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278</v>
      </c>
      <c r="G16" s="1">
        <v>-80141391</v>
      </c>
      <c r="H16" s="1">
        <v>-585612849</v>
      </c>
      <c r="I16" s="1" t="s">
        <v>278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278</v>
      </c>
      <c r="G17" s="1">
        <v>-85810777</v>
      </c>
      <c r="H17" s="1">
        <v>-598022952</v>
      </c>
      <c r="I17" s="1" t="s">
        <v>278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278</v>
      </c>
      <c r="G18" s="1">
        <v>-77636946</v>
      </c>
      <c r="H18" s="1">
        <v>-605545050</v>
      </c>
      <c r="I18" s="1" t="s">
        <v>278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278</v>
      </c>
      <c r="G19" s="1">
        <v>-84614180</v>
      </c>
      <c r="H19" s="1">
        <v>-603225438</v>
      </c>
      <c r="I19" s="1" t="s">
        <v>278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278</v>
      </c>
      <c r="G20" s="1">
        <v>-77452113</v>
      </c>
      <c r="H20" s="1">
        <v>-680677551</v>
      </c>
      <c r="I20" s="1" t="s">
        <v>278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278</v>
      </c>
      <c r="G21" s="1">
        <v>-133147345</v>
      </c>
      <c r="H21" s="1">
        <v>-736372783</v>
      </c>
      <c r="I21" s="1" t="s">
        <v>278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278</v>
      </c>
      <c r="G22" s="1">
        <v>-87935921</v>
      </c>
      <c r="H22" s="1">
        <v>-757949211</v>
      </c>
      <c r="I22" s="1" t="s">
        <v>278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278</v>
      </c>
      <c r="G23" s="1">
        <v>-74162783</v>
      </c>
      <c r="H23" s="1">
        <v>-754715945</v>
      </c>
      <c r="I23" s="1" t="s">
        <v>278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279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339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26" t="s">
        <v>333</v>
      </c>
      <c r="G3" s="26" t="s">
        <v>334</v>
      </c>
      <c r="H3" s="26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104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278</v>
      </c>
      <c r="G4" s="1">
        <v>-1851836</v>
      </c>
      <c r="H4" s="1">
        <v>-1851836</v>
      </c>
      <c r="I4" s="1" t="s">
        <v>278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374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277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278</v>
      </c>
      <c r="G5" s="1">
        <v>-1828938</v>
      </c>
      <c r="H5" s="1">
        <v>-3680774</v>
      </c>
      <c r="I5" s="1" t="s">
        <v>278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278</v>
      </c>
      <c r="G6" s="1">
        <v>-1726848</v>
      </c>
      <c r="H6" s="1">
        <v>-5407622</v>
      </c>
      <c r="I6" s="1" t="s">
        <v>278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278</v>
      </c>
      <c r="G7" s="1">
        <v>-3472625</v>
      </c>
      <c r="H7" s="1">
        <v>-7153399</v>
      </c>
      <c r="I7" s="1" t="s">
        <v>278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278</v>
      </c>
      <c r="G8" s="1">
        <v>-1986133</v>
      </c>
      <c r="H8" s="1">
        <v>-9139532</v>
      </c>
      <c r="I8" s="1" t="s">
        <v>278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278</v>
      </c>
      <c r="G9" s="1">
        <v>-2285978</v>
      </c>
      <c r="H9" s="1">
        <v>-10854164</v>
      </c>
      <c r="I9" s="1" t="s">
        <v>278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278</v>
      </c>
      <c r="G10" s="1">
        <v>-3352508</v>
      </c>
      <c r="H10" s="1">
        <v>-12492040</v>
      </c>
      <c r="I10" s="1" t="s">
        <v>278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278</v>
      </c>
      <c r="G11" s="1">
        <v>-2030764</v>
      </c>
      <c r="H11" s="1">
        <v>-14522804</v>
      </c>
      <c r="I11" s="1" t="s">
        <v>278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278</v>
      </c>
      <c r="G12" s="1">
        <v>-1745940</v>
      </c>
      <c r="H12" s="1">
        <v>-14048452</v>
      </c>
      <c r="I12" s="1" t="s">
        <v>278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278</v>
      </c>
      <c r="G13" s="1">
        <v>-3435075</v>
      </c>
      <c r="H13" s="1">
        <v>-14277105</v>
      </c>
      <c r="I13" s="1" t="s">
        <v>278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278</v>
      </c>
      <c r="G14" s="1">
        <v>-3239286</v>
      </c>
      <c r="H14" s="1">
        <v>-14100408</v>
      </c>
      <c r="I14" s="1" t="s">
        <v>278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278</v>
      </c>
      <c r="G15" s="1">
        <v>-1807963</v>
      </c>
      <c r="H15" s="1">
        <v>-13793750</v>
      </c>
      <c r="I15" s="1" t="s">
        <v>278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278</v>
      </c>
      <c r="G16" s="1">
        <v>-1872094</v>
      </c>
      <c r="H16" s="1">
        <v>-13679854</v>
      </c>
      <c r="I16" s="1" t="s">
        <v>278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278</v>
      </c>
      <c r="G17" s="1">
        <v>-2004531</v>
      </c>
      <c r="H17" s="1">
        <v>-13969753</v>
      </c>
      <c r="I17" s="1" t="s">
        <v>278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278</v>
      </c>
      <c r="G18" s="1">
        <v>-1813591</v>
      </c>
      <c r="H18" s="1">
        <v>-14145468</v>
      </c>
      <c r="I18" s="1" t="s">
        <v>278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278</v>
      </c>
      <c r="G19" s="1">
        <v>-1976578</v>
      </c>
      <c r="H19" s="1">
        <v>-14091282</v>
      </c>
      <c r="I19" s="1" t="s">
        <v>278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278</v>
      </c>
      <c r="G20" s="1">
        <v>-1809273</v>
      </c>
      <c r="H20" s="1">
        <v>-15900555</v>
      </c>
      <c r="I20" s="1" t="s">
        <v>278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278</v>
      </c>
      <c r="G21" s="1">
        <v>-3110308</v>
      </c>
      <c r="H21" s="1">
        <v>-17201590</v>
      </c>
      <c r="I21" s="1" t="s">
        <v>278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278</v>
      </c>
      <c r="G22" s="1">
        <v>-2054174</v>
      </c>
      <c r="H22" s="1">
        <v>-17705613</v>
      </c>
      <c r="I22" s="1" t="s">
        <v>278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278</v>
      </c>
      <c r="G23" s="1">
        <v>-1732435</v>
      </c>
      <c r="H23" s="1">
        <v>-17630085</v>
      </c>
      <c r="I23" s="1" t="s">
        <v>278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279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339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339</v>
      </c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368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278</v>
      </c>
      <c r="G4" s="1">
        <v>-6054833</v>
      </c>
      <c r="H4" s="1">
        <v>-6054833</v>
      </c>
      <c r="I4" s="1" t="s">
        <v>278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378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277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278</v>
      </c>
      <c r="G5" s="1">
        <v>-3407735</v>
      </c>
      <c r="H5" s="1">
        <v>-9462568</v>
      </c>
      <c r="I5" s="1" t="s">
        <v>278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278</v>
      </c>
      <c r="G6" s="1">
        <v>-3528614</v>
      </c>
      <c r="H6" s="1">
        <v>-12296267</v>
      </c>
      <c r="I6" s="1" t="s">
        <v>278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278</v>
      </c>
      <c r="G7" s="1">
        <v>-3778278</v>
      </c>
      <c r="H7" s="1">
        <v>-16074545</v>
      </c>
      <c r="I7" s="1" t="s">
        <v>278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278</v>
      </c>
      <c r="G8" s="1">
        <v>-3418343</v>
      </c>
      <c r="H8" s="1">
        <v>-19492888</v>
      </c>
      <c r="I8" s="1" t="s">
        <v>278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278</v>
      </c>
      <c r="G9" s="1">
        <v>-3725592</v>
      </c>
      <c r="H9" s="1">
        <v>-23218480</v>
      </c>
      <c r="I9" s="1" t="s">
        <v>278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278</v>
      </c>
      <c r="G10" s="1">
        <v>-3410243</v>
      </c>
      <c r="H10" s="1">
        <v>-26628723</v>
      </c>
      <c r="I10" s="1" t="s">
        <v>278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278</v>
      </c>
      <c r="G11" s="1">
        <v>-5862523</v>
      </c>
      <c r="H11" s="1">
        <v>-29081003</v>
      </c>
      <c r="I11" s="1" t="s">
        <v>278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278</v>
      </c>
      <c r="G12" s="1">
        <v>-3871849</v>
      </c>
      <c r="H12" s="1">
        <v>-30031021</v>
      </c>
      <c r="I12" s="1" t="s">
        <v>278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278</v>
      </c>
      <c r="G13" s="1">
        <v>-3265413</v>
      </c>
      <c r="H13" s="1">
        <v>-29888699</v>
      </c>
      <c r="I13" s="1" t="s">
        <v>278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279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339</v>
      </c>
    </row>
    <row r="2" ht="195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380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278</v>
      </c>
      <c r="G4" s="1">
        <v>-33365442</v>
      </c>
      <c r="H4" s="1">
        <v>-98422539</v>
      </c>
      <c r="I4" s="1" t="s">
        <v>278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381</v>
      </c>
      <c r="N4" s="4">
        <v>43633</v>
      </c>
      <c r="O4" s="5">
        <v>0.5</v>
      </c>
      <c r="P4" s="6" t="s">
        <v>382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277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278</v>
      </c>
      <c r="G21" s="1">
        <v>-45145142</v>
      </c>
      <c r="H21" s="1">
        <v>1989718</v>
      </c>
      <c r="I21" s="1" t="s">
        <v>278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278</v>
      </c>
      <c r="G22" s="1">
        <v>-33686358</v>
      </c>
      <c r="H22" s="1">
        <v>-33239213</v>
      </c>
      <c r="I22" s="1" t="s">
        <v>278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278</v>
      </c>
      <c r="G23" s="1">
        <v>-29131134</v>
      </c>
      <c r="H23" s="1">
        <v>-65370205</v>
      </c>
      <c r="I23" s="1" t="s">
        <v>278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278</v>
      </c>
      <c r="G24" s="1">
        <v>-27505061</v>
      </c>
      <c r="H24" s="1">
        <v>-94599874</v>
      </c>
      <c r="I24" s="1" t="s">
        <v>278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278</v>
      </c>
      <c r="G25" s="1">
        <v>-55311283</v>
      </c>
      <c r="H25" s="1">
        <v>-123880945</v>
      </c>
      <c r="I25" s="1" t="s">
        <v>278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278</v>
      </c>
      <c r="G26" s="1">
        <v>-31634942</v>
      </c>
      <c r="H26" s="1">
        <v>-157869868</v>
      </c>
      <c r="I26" s="1" t="s">
        <v>278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278</v>
      </c>
      <c r="G27" s="1">
        <v>-36410821</v>
      </c>
      <c r="H27" s="1">
        <v>-191065844</v>
      </c>
      <c r="I27" s="1" t="s">
        <v>278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278</v>
      </c>
      <c r="G28" s="1">
        <v>-53398388</v>
      </c>
      <c r="H28" s="1">
        <v>-222454987</v>
      </c>
      <c r="I28" s="1" t="s">
        <v>278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278</v>
      </c>
      <c r="G29" s="1">
        <v>-32345800</v>
      </c>
      <c r="H29" s="1">
        <v>-235507905</v>
      </c>
      <c r="I29" s="1" t="s">
        <v>278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278</v>
      </c>
      <c r="G30" s="1">
        <v>-27809155</v>
      </c>
      <c r="H30" s="1">
        <v>-223761974</v>
      </c>
      <c r="I30" s="1" t="s">
        <v>278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278</v>
      </c>
      <c r="G31" s="1">
        <v>-54713523</v>
      </c>
      <c r="H31" s="1">
        <v>-227403936</v>
      </c>
      <c r="I31" s="1" t="s">
        <v>278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278</v>
      </c>
      <c r="G32" s="1">
        <v>-51595007</v>
      </c>
      <c r="H32" s="1">
        <v>-224589514</v>
      </c>
      <c r="I32" s="1" t="s">
        <v>278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278</v>
      </c>
      <c r="G33" s="1">
        <v>-28796728</v>
      </c>
      <c r="H33" s="1">
        <v>-219705099</v>
      </c>
      <c r="I33" s="1" t="s">
        <v>278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278</v>
      </c>
      <c r="G34" s="1">
        <v>-29818198</v>
      </c>
      <c r="H34" s="1">
        <v>-217890963</v>
      </c>
      <c r="I34" s="1" t="s">
        <v>278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278</v>
      </c>
      <c r="G35" s="1">
        <v>-31927956</v>
      </c>
      <c r="H35" s="1">
        <v>-222508440</v>
      </c>
      <c r="I35" s="1" t="s">
        <v>278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278</v>
      </c>
      <c r="G36" s="1">
        <v>-28886360</v>
      </c>
      <c r="H36" s="1">
        <v>-225306891</v>
      </c>
      <c r="I36" s="1" t="s">
        <v>278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278</v>
      </c>
      <c r="G37" s="1">
        <v>-31482733</v>
      </c>
      <c r="H37" s="1">
        <v>-224443824</v>
      </c>
      <c r="I37" s="1" t="s">
        <v>278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278</v>
      </c>
      <c r="G38" s="1">
        <v>-28817914</v>
      </c>
      <c r="H38" s="1">
        <v>-253261738</v>
      </c>
      <c r="I38" s="1" t="s">
        <v>278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278</v>
      </c>
      <c r="G39" s="1">
        <v>-49540659</v>
      </c>
      <c r="H39" s="1">
        <v>-273984483</v>
      </c>
      <c r="I39" s="1" t="s">
        <v>278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278</v>
      </c>
      <c r="G40" s="1">
        <v>-32718666</v>
      </c>
      <c r="H40" s="1">
        <v>-282012510</v>
      </c>
      <c r="I40" s="1" t="s">
        <v>278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278</v>
      </c>
      <c r="G41" s="1">
        <v>-60312706</v>
      </c>
      <c r="H41" s="1">
        <v>-280809822</v>
      </c>
      <c r="I41" s="1" t="s">
        <v>278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279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340</v>
      </c>
      <c r="AL3" t="s">
        <v>341</v>
      </c>
      <c r="AM3" t="s">
        <v>342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277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279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339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339</v>
      </c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120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278</v>
      </c>
      <c r="G4" s="1">
        <v>-34201876</v>
      </c>
      <c r="H4" s="1">
        <v>-139211842</v>
      </c>
      <c r="I4" s="1" t="s">
        <v>278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384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277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278</v>
      </c>
      <c r="G5" s="1">
        <v>-67290975</v>
      </c>
      <c r="H5" s="1">
        <v>-172300941</v>
      </c>
      <c r="I5" s="1" t="s">
        <v>278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278</v>
      </c>
      <c r="G6" s="1">
        <v>-63455580</v>
      </c>
      <c r="H6" s="1">
        <v>-202667422</v>
      </c>
      <c r="I6" s="1" t="s">
        <v>278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278</v>
      </c>
      <c r="G7" s="1">
        <v>-35416872</v>
      </c>
      <c r="H7" s="1">
        <v>-238084294</v>
      </c>
      <c r="I7" s="1" t="s">
        <v>278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278</v>
      </c>
      <c r="G8" s="1">
        <v>-36673156</v>
      </c>
      <c r="H8" s="1">
        <v>-267534818</v>
      </c>
      <c r="I8" s="1" t="s">
        <v>278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278</v>
      </c>
      <c r="G9" s="1">
        <v>-39267500</v>
      </c>
      <c r="H9" s="1">
        <v>-273658703</v>
      </c>
      <c r="I9" s="1" t="s">
        <v>278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278</v>
      </c>
      <c r="G10" s="1">
        <v>-35527108</v>
      </c>
      <c r="H10" s="1">
        <v>-277100858</v>
      </c>
      <c r="I10" s="1" t="s">
        <v>278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278</v>
      </c>
      <c r="G11" s="1">
        <v>-38719930</v>
      </c>
      <c r="H11" s="1">
        <v>-276039390</v>
      </c>
      <c r="I11" s="1" t="s">
        <v>278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278</v>
      </c>
      <c r="G12" s="1">
        <v>-60928982</v>
      </c>
      <c r="H12" s="1">
        <v>-336968372</v>
      </c>
      <c r="I12" s="1" t="s">
        <v>278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278</v>
      </c>
      <c r="G13" s="1">
        <v>-40239977</v>
      </c>
      <c r="H13" s="1">
        <v>-346841868</v>
      </c>
      <c r="I13" s="1" t="s">
        <v>278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278</v>
      </c>
      <c r="G14" s="1">
        <v>-33937311</v>
      </c>
      <c r="H14" s="1">
        <v>-345362307</v>
      </c>
      <c r="I14" s="1" t="s">
        <v>278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279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339</v>
      </c>
    </row>
    <row r="2" ht="228" customHeight="1"/>
    <row r="3" ht="40.5" spans="1:27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83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385</v>
      </c>
      <c r="X3" t="s">
        <v>2</v>
      </c>
      <c r="Y3" t="s">
        <v>340</v>
      </c>
      <c r="Z3" t="s">
        <v>341</v>
      </c>
      <c r="AA3" t="s">
        <v>342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278</v>
      </c>
      <c r="G4" s="1">
        <v>-20486852</v>
      </c>
      <c r="H4" s="1">
        <v>-64420070</v>
      </c>
      <c r="I4" s="1" t="s">
        <v>278</v>
      </c>
      <c r="J4" s="1">
        <v>4022370000</v>
      </c>
      <c r="K4" s="1">
        <v>10261146</v>
      </c>
      <c r="L4" s="1" t="e">
        <f>F4+G4</f>
        <v>#VALUE!</v>
      </c>
      <c r="M4" s="19" t="s">
        <v>386</v>
      </c>
      <c r="N4" s="4">
        <v>43632</v>
      </c>
      <c r="O4" s="5">
        <v>0.577777777777778</v>
      </c>
      <c r="P4" s="6" t="s">
        <v>382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277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278</v>
      </c>
      <c r="G5" s="1">
        <v>-23586032</v>
      </c>
      <c r="H5" s="1">
        <v>-880061020</v>
      </c>
      <c r="I5" s="1" t="s">
        <v>278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278</v>
      </c>
      <c r="G22" s="1">
        <v>-31913046</v>
      </c>
      <c r="H22" s="1">
        <v>2465916</v>
      </c>
      <c r="I22" s="1" t="s">
        <v>278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278</v>
      </c>
      <c r="G23" s="1">
        <v>-23812845</v>
      </c>
      <c r="H23" s="1">
        <v>-22625928</v>
      </c>
      <c r="I23" s="1" t="s">
        <v>278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278</v>
      </c>
      <c r="G24" s="1">
        <v>-20592762</v>
      </c>
      <c r="H24" s="1">
        <v>-43441603</v>
      </c>
      <c r="I24" s="1" t="s">
        <v>278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278</v>
      </c>
      <c r="G25" s="1">
        <v>-19443293</v>
      </c>
      <c r="H25" s="1">
        <v>-65442028</v>
      </c>
      <c r="I25" s="1" t="s">
        <v>278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278</v>
      </c>
      <c r="G26" s="1">
        <v>-39099477</v>
      </c>
      <c r="H26" s="1">
        <v>-87620830</v>
      </c>
      <c r="I26" s="1" t="s">
        <v>278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278</v>
      </c>
      <c r="G27" s="1">
        <v>-22362702</v>
      </c>
      <c r="H27" s="1">
        <v>-113445734</v>
      </c>
      <c r="I27" s="1" t="s">
        <v>278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278</v>
      </c>
      <c r="G28" s="1">
        <v>-25738765</v>
      </c>
      <c r="H28" s="1">
        <v>-136501773</v>
      </c>
      <c r="I28" s="1" t="s">
        <v>278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278</v>
      </c>
      <c r="G29" s="1">
        <v>-37747255</v>
      </c>
      <c r="H29" s="1">
        <v>-157253156</v>
      </c>
      <c r="I29" s="1" t="s">
        <v>278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278</v>
      </c>
      <c r="G30" s="1">
        <v>-22865206</v>
      </c>
      <c r="H30" s="1">
        <v>-166480247</v>
      </c>
      <c r="I30" s="1" t="s">
        <v>278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278</v>
      </c>
      <c r="G31" s="1">
        <v>-19658257</v>
      </c>
      <c r="H31" s="1">
        <v>-158177063</v>
      </c>
      <c r="I31" s="1" t="s">
        <v>278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278</v>
      </c>
      <c r="G32" s="1">
        <v>-38676922</v>
      </c>
      <c r="H32" s="1">
        <v>-160751562</v>
      </c>
      <c r="I32" s="1" t="s">
        <v>278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278</v>
      </c>
      <c r="G33" s="1">
        <v>-36472447</v>
      </c>
      <c r="H33" s="1">
        <v>-158762051</v>
      </c>
      <c r="I33" s="1" t="s">
        <v>278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278</v>
      </c>
      <c r="G34" s="1">
        <v>-20356371</v>
      </c>
      <c r="H34" s="1">
        <v>-155309264</v>
      </c>
      <c r="I34" s="1" t="s">
        <v>278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278</v>
      </c>
      <c r="G35" s="1">
        <v>-21078448</v>
      </c>
      <c r="H35" s="1">
        <v>-154026853</v>
      </c>
      <c r="I35" s="1" t="s">
        <v>278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278</v>
      </c>
      <c r="G36" s="1">
        <v>-22569832</v>
      </c>
      <c r="H36" s="1">
        <v>-157290941</v>
      </c>
      <c r="I36" s="1" t="s">
        <v>278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278</v>
      </c>
      <c r="G37" s="1">
        <v>-20419732</v>
      </c>
      <c r="H37" s="1">
        <v>-159269162</v>
      </c>
      <c r="I37" s="1" t="s">
        <v>278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278</v>
      </c>
      <c r="G38" s="1">
        <v>-22255105</v>
      </c>
      <c r="H38" s="1">
        <v>-158659061</v>
      </c>
      <c r="I38" s="1" t="s">
        <v>278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278</v>
      </c>
      <c r="G39" s="1">
        <v>-20371348</v>
      </c>
      <c r="H39" s="1">
        <v>-179030409</v>
      </c>
      <c r="I39" s="1" t="s">
        <v>278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278</v>
      </c>
      <c r="G40" s="1">
        <v>-35020231</v>
      </c>
      <c r="H40" s="1">
        <v>-193679292</v>
      </c>
      <c r="I40" s="1" t="s">
        <v>278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278</v>
      </c>
      <c r="G41" s="1">
        <v>-23128785</v>
      </c>
      <c r="H41" s="1">
        <v>-199354295</v>
      </c>
      <c r="I41" s="1" t="s">
        <v>278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278</v>
      </c>
      <c r="G42" s="1">
        <v>-42634978</v>
      </c>
      <c r="H42" s="1">
        <v>-198504117</v>
      </c>
      <c r="I42" s="1" t="s">
        <v>278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279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277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279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24" t="s">
        <v>387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277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279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388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277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279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339</v>
      </c>
    </row>
    <row r="2" ht="201" customHeight="1"/>
    <row r="3" ht="40.5" spans="1:31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340</v>
      </c>
      <c r="AD3" t="s">
        <v>341</v>
      </c>
      <c r="AE3" t="s">
        <v>342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350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277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278</v>
      </c>
      <c r="G15" s="1">
        <v>-327</v>
      </c>
      <c r="H15" s="1">
        <v>4702</v>
      </c>
      <c r="I15" s="1" t="s">
        <v>278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278</v>
      </c>
      <c r="G16" s="1">
        <v>-340</v>
      </c>
      <c r="H16" s="1">
        <v>3530</v>
      </c>
      <c r="I16" s="1" t="s">
        <v>278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278</v>
      </c>
      <c r="G17" s="1">
        <v>-630</v>
      </c>
      <c r="H17" s="1">
        <v>2659</v>
      </c>
      <c r="I17" s="1" t="s">
        <v>278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278</v>
      </c>
      <c r="G18" s="1">
        <v>-367</v>
      </c>
      <c r="H18" s="1">
        <v>1540</v>
      </c>
      <c r="I18" s="1" t="s">
        <v>278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278</v>
      </c>
      <c r="G19" s="1">
        <v>-475</v>
      </c>
      <c r="H19" s="1">
        <v>296</v>
      </c>
      <c r="I19" s="1" t="s">
        <v>278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278</v>
      </c>
      <c r="G20" s="1">
        <v>-366</v>
      </c>
      <c r="H20" s="1">
        <v>-731</v>
      </c>
      <c r="I20" s="1" t="s">
        <v>278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278</v>
      </c>
      <c r="G21" s="1">
        <v>-422</v>
      </c>
      <c r="H21" s="1">
        <v>-1936</v>
      </c>
      <c r="I21" s="1" t="s">
        <v>278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278</v>
      </c>
      <c r="G22" s="1">
        <v>-702</v>
      </c>
      <c r="H22" s="1">
        <v>-156</v>
      </c>
      <c r="I22" s="1" t="s">
        <v>278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278</v>
      </c>
      <c r="G38" s="1">
        <v>-544</v>
      </c>
      <c r="H38" s="1">
        <v>-16</v>
      </c>
      <c r="I38" s="1" t="s">
        <v>278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278</v>
      </c>
      <c r="G39" s="1">
        <v>-406</v>
      </c>
      <c r="H39" s="1">
        <v>-413</v>
      </c>
      <c r="I39" s="1" t="s">
        <v>278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278</v>
      </c>
      <c r="G40" s="1">
        <v>-351</v>
      </c>
      <c r="H40" s="1">
        <v>-780</v>
      </c>
      <c r="I40" s="1" t="s">
        <v>278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278</v>
      </c>
      <c r="G41" s="1">
        <v>-332</v>
      </c>
      <c r="H41" s="1">
        <v>-1141</v>
      </c>
      <c r="I41" s="1" t="s">
        <v>278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278</v>
      </c>
      <c r="G42" s="1">
        <v>-667</v>
      </c>
      <c r="H42" s="1">
        <v>-1516</v>
      </c>
      <c r="I42" s="1" t="s">
        <v>278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278</v>
      </c>
      <c r="G43" s="1">
        <v>-381</v>
      </c>
      <c r="H43" s="1">
        <v>-1927</v>
      </c>
      <c r="I43" s="1" t="s">
        <v>278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278</v>
      </c>
      <c r="G44" s="1">
        <v>-438</v>
      </c>
      <c r="H44" s="1">
        <v>-2343</v>
      </c>
      <c r="I44" s="1" t="s">
        <v>278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278</v>
      </c>
      <c r="G45" s="1">
        <v>-643</v>
      </c>
      <c r="H45" s="1">
        <v>-2680</v>
      </c>
      <c r="I45" s="1" t="s">
        <v>278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278</v>
      </c>
      <c r="G46" s="1">
        <v>-390</v>
      </c>
      <c r="H46" s="1">
        <v>-2838</v>
      </c>
      <c r="I46" s="1" t="s">
        <v>278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278</v>
      </c>
      <c r="G47" s="1">
        <v>-335</v>
      </c>
      <c r="H47" s="1">
        <v>-2767</v>
      </c>
      <c r="I47" s="1" t="s">
        <v>278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278</v>
      </c>
      <c r="G48" s="1">
        <v>-659</v>
      </c>
      <c r="H48" s="1">
        <v>-2740</v>
      </c>
      <c r="I48" s="1" t="s">
        <v>278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278</v>
      </c>
      <c r="G49" s="1">
        <v>-622</v>
      </c>
      <c r="H49" s="1">
        <v>-2706</v>
      </c>
      <c r="I49" s="1" t="s">
        <v>278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278</v>
      </c>
      <c r="G50" s="1">
        <v>-34768</v>
      </c>
      <c r="H50" s="1">
        <v>-37139</v>
      </c>
      <c r="I50" s="1" t="s">
        <v>278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278</v>
      </c>
      <c r="G51" s="1">
        <v>-36001</v>
      </c>
      <c r="H51" s="1">
        <v>-65669</v>
      </c>
      <c r="I51" s="1" t="s">
        <v>278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278</v>
      </c>
      <c r="G52" s="1">
        <v>-38548</v>
      </c>
      <c r="H52" s="1">
        <v>-103888</v>
      </c>
      <c r="I52" s="1" t="s">
        <v>278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278</v>
      </c>
      <c r="G53" s="1">
        <v>-34876</v>
      </c>
      <c r="H53" s="1">
        <v>-138450</v>
      </c>
      <c r="I53" s="1" t="s">
        <v>278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278</v>
      </c>
      <c r="G54" s="1">
        <v>-38011</v>
      </c>
      <c r="H54" s="1">
        <v>-176071</v>
      </c>
      <c r="I54" s="1" t="s">
        <v>278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278</v>
      </c>
      <c r="G55" s="1">
        <v>-34793</v>
      </c>
      <c r="H55" s="1">
        <v>-210864</v>
      </c>
      <c r="I55" s="1" t="s">
        <v>278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278</v>
      </c>
      <c r="G56" s="1">
        <v>-59812</v>
      </c>
      <c r="H56" s="1">
        <v>-235883</v>
      </c>
      <c r="I56" s="1" t="s">
        <v>278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278</v>
      </c>
      <c r="G57" s="1">
        <v>-39503</v>
      </c>
      <c r="H57" s="1">
        <v>-275088</v>
      </c>
      <c r="I57" s="1" t="s">
        <v>278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278</v>
      </c>
      <c r="G58" s="1">
        <v>-33316</v>
      </c>
      <c r="H58" s="1">
        <v>-273636</v>
      </c>
      <c r="I58" s="1" t="s">
        <v>278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278</v>
      </c>
      <c r="G109" s="1">
        <v>-57881</v>
      </c>
      <c r="H109" s="1">
        <v>-13068</v>
      </c>
      <c r="I109" s="1" t="s">
        <v>278</v>
      </c>
      <c r="J109" s="1">
        <v>39000</v>
      </c>
      <c r="K109" s="1">
        <v>147351</v>
      </c>
      <c r="L109" s="1" t="e">
        <f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278</v>
      </c>
      <c r="G110" s="1">
        <v>-39069</v>
      </c>
      <c r="H110" s="1">
        <v>-67341</v>
      </c>
      <c r="I110" s="1" t="s">
        <v>278</v>
      </c>
      <c r="J110" s="1">
        <v>34000</v>
      </c>
      <c r="K110" s="1">
        <v>26351</v>
      </c>
      <c r="L110" s="1" t="e">
        <f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278</v>
      </c>
      <c r="G112" s="1">
        <v>-58018</v>
      </c>
      <c r="H112" s="1">
        <v>29714</v>
      </c>
      <c r="I112" s="1" t="s">
        <v>278</v>
      </c>
      <c r="J112" s="1">
        <v>34000</v>
      </c>
      <c r="K112" s="1">
        <v>26351</v>
      </c>
      <c r="L112" s="1" t="e">
        <f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278</v>
      </c>
      <c r="G113" s="1">
        <v>-38461</v>
      </c>
      <c r="H113" s="1">
        <v>-9995</v>
      </c>
      <c r="I113" s="1" t="s">
        <v>278</v>
      </c>
      <c r="J113" s="1">
        <v>35000</v>
      </c>
      <c r="K113" s="1">
        <v>64351</v>
      </c>
      <c r="L113" s="1" t="e">
        <f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278</v>
      </c>
      <c r="G114" s="1">
        <v>-42207</v>
      </c>
      <c r="H114" s="1">
        <v>35900</v>
      </c>
      <c r="I114" s="1" t="s">
        <v>278</v>
      </c>
      <c r="J114" s="1">
        <v>35000</v>
      </c>
      <c r="K114" s="1">
        <v>64351</v>
      </c>
      <c r="L114" s="1" t="e">
        <f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278</v>
      </c>
      <c r="G116" s="1">
        <v>-60559</v>
      </c>
      <c r="H116" s="1">
        <v>37082</v>
      </c>
      <c r="I116" s="1" t="s">
        <v>278</v>
      </c>
      <c r="J116" s="1">
        <v>33000</v>
      </c>
      <c r="K116" s="1">
        <v>9351</v>
      </c>
      <c r="L116" s="1" t="e">
        <f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278</v>
      </c>
      <c r="G117" s="1">
        <v>-60588</v>
      </c>
      <c r="H117" s="1">
        <v>60586</v>
      </c>
      <c r="I117" s="1" t="s">
        <v>278</v>
      </c>
      <c r="J117" s="1">
        <v>33000</v>
      </c>
      <c r="K117" s="1">
        <v>9351</v>
      </c>
      <c r="L117" s="1" t="e">
        <f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279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339</v>
      </c>
    </row>
    <row r="2" ht="197" customHeight="1"/>
    <row r="3" ht="40.5" spans="1:31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340</v>
      </c>
      <c r="AD3" t="s">
        <v>341</v>
      </c>
      <c r="AE3" t="s">
        <v>342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350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277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278</v>
      </c>
      <c r="G24" s="1">
        <v>-617</v>
      </c>
      <c r="H24" s="1">
        <v>7889</v>
      </c>
      <c r="I24" s="1" t="s">
        <v>278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278</v>
      </c>
      <c r="G25" s="1">
        <v>-714</v>
      </c>
      <c r="H25" s="1">
        <v>5974</v>
      </c>
      <c r="I25" s="1" t="s">
        <v>278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278</v>
      </c>
      <c r="G26" s="1">
        <v>-948</v>
      </c>
      <c r="H26" s="1">
        <v>4509</v>
      </c>
      <c r="I26" s="1" t="s">
        <v>278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278</v>
      </c>
      <c r="G27" s="1">
        <v>-632</v>
      </c>
      <c r="H27" s="1">
        <v>2616</v>
      </c>
      <c r="I27" s="1" t="s">
        <v>278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278</v>
      </c>
      <c r="G28" s="1">
        <v>-818</v>
      </c>
      <c r="H28" s="1">
        <v>450</v>
      </c>
      <c r="I28" s="1" t="s">
        <v>278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278</v>
      </c>
      <c r="G29" s="1">
        <v>-631</v>
      </c>
      <c r="H29" s="1">
        <v>-1135</v>
      </c>
      <c r="I29" s="1" t="s">
        <v>278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278</v>
      </c>
      <c r="G30" s="1">
        <v>-727</v>
      </c>
      <c r="H30" s="1">
        <v>-3086</v>
      </c>
      <c r="I30" s="1" t="s">
        <v>278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278</v>
      </c>
      <c r="G31" s="1">
        <v>-1210</v>
      </c>
      <c r="H31" s="1">
        <v>-590</v>
      </c>
      <c r="I31" s="1" t="s">
        <v>278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278</v>
      </c>
      <c r="G47" s="1">
        <v>-864</v>
      </c>
      <c r="H47" s="1">
        <v>18</v>
      </c>
      <c r="I47" s="1" t="s">
        <v>278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278</v>
      </c>
      <c r="G48" s="1">
        <v>-645</v>
      </c>
      <c r="H48" s="1">
        <v>-721</v>
      </c>
      <c r="I48" s="1" t="s">
        <v>278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278</v>
      </c>
      <c r="G49" s="1">
        <v>-558</v>
      </c>
      <c r="H49" s="1">
        <v>-1354</v>
      </c>
      <c r="I49" s="1" t="s">
        <v>278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278</v>
      </c>
      <c r="G50" s="1">
        <v>-527</v>
      </c>
      <c r="H50" s="1">
        <v>-1900</v>
      </c>
      <c r="I50" s="1" t="s">
        <v>278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278</v>
      </c>
      <c r="G51" s="1">
        <v>-1060</v>
      </c>
      <c r="H51" s="1">
        <v>-2513</v>
      </c>
      <c r="I51" s="1" t="s">
        <v>278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278</v>
      </c>
      <c r="G52" s="1">
        <v>-605</v>
      </c>
      <c r="H52" s="1">
        <v>-3157</v>
      </c>
      <c r="I52" s="1" t="s">
        <v>278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278</v>
      </c>
      <c r="G53" s="1">
        <v>-697</v>
      </c>
      <c r="H53" s="1">
        <v>-3734</v>
      </c>
      <c r="I53" s="1" t="s">
        <v>278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278</v>
      </c>
      <c r="G54" s="1">
        <v>-1023</v>
      </c>
      <c r="H54" s="1">
        <v>-4260</v>
      </c>
      <c r="I54" s="1" t="s">
        <v>278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278</v>
      </c>
      <c r="G55" s="1">
        <v>-620</v>
      </c>
      <c r="H55" s="1">
        <v>-4511</v>
      </c>
      <c r="I55" s="1" t="s">
        <v>278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278</v>
      </c>
      <c r="G56" s="1">
        <v>-533</v>
      </c>
      <c r="H56" s="1">
        <v>-4287</v>
      </c>
      <c r="I56" s="1" t="s">
        <v>278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278</v>
      </c>
      <c r="G57" s="1">
        <v>-1048</v>
      </c>
      <c r="H57" s="1">
        <v>-4356</v>
      </c>
      <c r="I57" s="1" t="s">
        <v>278</v>
      </c>
      <c r="J57" s="1">
        <v>54000</v>
      </c>
      <c r="K57" s="1">
        <v>-1580</v>
      </c>
      <c r="L57" s="1" t="e">
        <f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278</v>
      </c>
      <c r="G58" s="1">
        <v>-988</v>
      </c>
      <c r="H58" s="1">
        <v>-4302</v>
      </c>
      <c r="I58" s="1" t="s">
        <v>278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278</v>
      </c>
      <c r="G59" s="1">
        <v>-55219</v>
      </c>
      <c r="H59" s="1">
        <v>-58876</v>
      </c>
      <c r="I59" s="1" t="s">
        <v>278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278</v>
      </c>
      <c r="G60" s="1">
        <v>-57178</v>
      </c>
      <c r="H60" s="1">
        <v>-104301</v>
      </c>
      <c r="I60" s="1" t="s">
        <v>278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278</v>
      </c>
      <c r="G61" s="1">
        <v>-61224</v>
      </c>
      <c r="H61" s="1">
        <v>-165002</v>
      </c>
      <c r="I61" s="1" t="s">
        <v>278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278</v>
      </c>
      <c r="G62" s="1">
        <v>-55391</v>
      </c>
      <c r="H62" s="1">
        <v>-219893</v>
      </c>
      <c r="I62" s="1" t="s">
        <v>278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278</v>
      </c>
      <c r="G63" s="1">
        <v>-60370</v>
      </c>
      <c r="H63" s="1">
        <v>-279643</v>
      </c>
      <c r="I63" s="1" t="s">
        <v>278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278</v>
      </c>
      <c r="G64" s="1">
        <v>-55260</v>
      </c>
      <c r="H64" s="1">
        <v>-334903</v>
      </c>
      <c r="I64" s="1" t="s">
        <v>278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278</v>
      </c>
      <c r="G65" s="1">
        <v>-94997</v>
      </c>
      <c r="H65" s="1">
        <v>-374640</v>
      </c>
      <c r="I65" s="1" t="s">
        <v>278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278</v>
      </c>
      <c r="G66" s="1">
        <v>-62740</v>
      </c>
      <c r="H66" s="1">
        <v>-436907</v>
      </c>
      <c r="I66" s="1" t="s">
        <v>278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278</v>
      </c>
      <c r="G67" s="1">
        <v>-52913</v>
      </c>
      <c r="H67" s="1">
        <v>-434601</v>
      </c>
      <c r="I67" s="1" t="s">
        <v>278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278</v>
      </c>
      <c r="G118" s="1">
        <v>-84596</v>
      </c>
      <c r="H118" s="1">
        <v>-23197</v>
      </c>
      <c r="I118" s="1" t="s">
        <v>278</v>
      </c>
      <c r="J118" s="1">
        <v>57000</v>
      </c>
      <c r="K118" s="1">
        <v>115820</v>
      </c>
      <c r="L118" s="1" t="e">
        <f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278</v>
      </c>
      <c r="G119" s="1">
        <v>-62407</v>
      </c>
      <c r="H119" s="1">
        <v>-104018</v>
      </c>
      <c r="I119" s="1" t="s">
        <v>278</v>
      </c>
      <c r="J119" s="1">
        <v>56000</v>
      </c>
      <c r="K119" s="1">
        <v>92820</v>
      </c>
      <c r="L119" s="1" t="e">
        <f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278</v>
      </c>
      <c r="G121" s="1">
        <v>-95561</v>
      </c>
      <c r="H121" s="1">
        <v>31904</v>
      </c>
      <c r="I121" s="1" t="s">
        <v>278</v>
      </c>
      <c r="J121" s="1">
        <v>56000</v>
      </c>
      <c r="K121" s="1">
        <v>92820</v>
      </c>
      <c r="L121" s="1" t="e">
        <f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278</v>
      </c>
      <c r="G122" s="1">
        <v>-62637</v>
      </c>
      <c r="H122" s="1">
        <v>-33526</v>
      </c>
      <c r="I122" s="1" t="s">
        <v>278</v>
      </c>
      <c r="J122" s="1">
        <v>57000</v>
      </c>
      <c r="K122" s="1">
        <v>128820</v>
      </c>
      <c r="L122" s="1" t="e">
        <f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278</v>
      </c>
      <c r="G123" s="1">
        <v>-68738</v>
      </c>
      <c r="H123" s="1">
        <v>44718</v>
      </c>
      <c r="I123" s="1" t="s">
        <v>278</v>
      </c>
      <c r="J123" s="1">
        <v>57000</v>
      </c>
      <c r="K123" s="1">
        <v>128820</v>
      </c>
      <c r="L123" s="1" t="e">
        <f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278</v>
      </c>
      <c r="G125" s="1">
        <v>-110108</v>
      </c>
      <c r="H125" s="1">
        <v>29892</v>
      </c>
      <c r="I125" s="1" t="s">
        <v>278</v>
      </c>
      <c r="J125" s="1">
        <v>60000</v>
      </c>
      <c r="K125" s="1">
        <v>207820</v>
      </c>
      <c r="L125" s="1" t="e">
        <f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278</v>
      </c>
      <c r="G126" s="1">
        <v>-110160</v>
      </c>
      <c r="H126" s="1">
        <v>52796</v>
      </c>
      <c r="I126" s="1" t="s">
        <v>278</v>
      </c>
      <c r="J126" s="1">
        <v>60000</v>
      </c>
      <c r="K126" s="1">
        <v>207820</v>
      </c>
      <c r="L126" s="1" t="e">
        <f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279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339</v>
      </c>
    </row>
    <row r="2" ht="180" customHeight="1"/>
    <row r="3" ht="40.5" spans="1:17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t="s">
        <v>2</v>
      </c>
      <c r="O3" t="s">
        <v>340</v>
      </c>
      <c r="P3" t="s">
        <v>341</v>
      </c>
      <c r="Q3" t="s">
        <v>342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277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278</v>
      </c>
      <c r="G31" s="1">
        <v>-137</v>
      </c>
      <c r="H31" s="1">
        <v>2057</v>
      </c>
      <c r="I31" s="1" t="s">
        <v>278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278</v>
      </c>
      <c r="G32" s="1">
        <v>-189</v>
      </c>
      <c r="H32" s="1">
        <v>1539</v>
      </c>
      <c r="I32" s="1" t="s">
        <v>278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278</v>
      </c>
      <c r="G33" s="1">
        <v>-312</v>
      </c>
      <c r="H33" s="1">
        <v>1193</v>
      </c>
      <c r="I33" s="1" t="s">
        <v>278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278</v>
      </c>
      <c r="G34" s="1">
        <v>-156</v>
      </c>
      <c r="H34" s="1">
        <v>682</v>
      </c>
      <c r="I34" s="1" t="s">
        <v>278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278</v>
      </c>
      <c r="G35" s="1">
        <v>-201</v>
      </c>
      <c r="H35" s="1">
        <v>154</v>
      </c>
      <c r="I35" s="1" t="s">
        <v>278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278</v>
      </c>
      <c r="G36" s="1">
        <v>-155</v>
      </c>
      <c r="H36" s="1">
        <v>-294</v>
      </c>
      <c r="I36" s="1" t="s">
        <v>278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278</v>
      </c>
      <c r="G37" s="1">
        <v>-179</v>
      </c>
      <c r="H37" s="1">
        <v>-772</v>
      </c>
      <c r="I37" s="1" t="s">
        <v>278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278</v>
      </c>
      <c r="G38" s="1">
        <v>-298</v>
      </c>
      <c r="H38" s="1">
        <v>-16</v>
      </c>
      <c r="I38" s="1" t="s">
        <v>278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278</v>
      </c>
      <c r="G54" s="1">
        <v>-239</v>
      </c>
      <c r="H54" s="1">
        <v>-2</v>
      </c>
      <c r="I54" s="1" t="s">
        <v>278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278</v>
      </c>
      <c r="G55" s="1">
        <v>-179</v>
      </c>
      <c r="H55" s="1">
        <v>-192</v>
      </c>
      <c r="I55" s="1" t="s">
        <v>278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278</v>
      </c>
      <c r="G56" s="1">
        <v>-155</v>
      </c>
      <c r="H56" s="1">
        <v>-363</v>
      </c>
      <c r="I56" s="1" t="s">
        <v>278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278</v>
      </c>
      <c r="G57" s="1">
        <v>-146</v>
      </c>
      <c r="H57" s="1">
        <v>-526</v>
      </c>
      <c r="I57" s="1" t="s">
        <v>278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278</v>
      </c>
      <c r="G58" s="1">
        <v>-294</v>
      </c>
      <c r="H58" s="1">
        <v>-689</v>
      </c>
      <c r="I58" s="1" t="s">
        <v>278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278</v>
      </c>
      <c r="G59" s="1">
        <v>-120</v>
      </c>
      <c r="H59" s="1">
        <v>-821</v>
      </c>
      <c r="I59" s="1" t="s">
        <v>278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278</v>
      </c>
      <c r="G60" s="1">
        <v>-193</v>
      </c>
      <c r="H60" s="1">
        <v>-1027</v>
      </c>
      <c r="I60" s="1" t="s">
        <v>278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278</v>
      </c>
      <c r="G61" s="1">
        <v>-331</v>
      </c>
      <c r="H61" s="1">
        <v>-1181</v>
      </c>
      <c r="I61" s="1" t="s">
        <v>278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278</v>
      </c>
      <c r="G62" s="1">
        <v>-172</v>
      </c>
      <c r="H62" s="1">
        <v>-1251</v>
      </c>
      <c r="I62" s="1" t="s">
        <v>278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278</v>
      </c>
      <c r="G63" s="1">
        <v>-148</v>
      </c>
      <c r="H63" s="1">
        <v>-1220</v>
      </c>
      <c r="I63" s="1" t="s">
        <v>278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278</v>
      </c>
      <c r="G64" s="1">
        <v>-291</v>
      </c>
      <c r="H64" s="1">
        <v>-1208</v>
      </c>
      <c r="I64" s="1" t="s">
        <v>278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278</v>
      </c>
      <c r="G65" s="1">
        <v>-131660</v>
      </c>
      <c r="H65" s="1">
        <v>-132579</v>
      </c>
      <c r="I65" s="1" t="s">
        <v>278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278</v>
      </c>
      <c r="G66" s="1">
        <v>-153388</v>
      </c>
      <c r="H66" s="1">
        <v>-285819</v>
      </c>
      <c r="I66" s="1" t="s">
        <v>278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278</v>
      </c>
      <c r="G67" s="1">
        <v>-158829</v>
      </c>
      <c r="H67" s="1">
        <v>-413249</v>
      </c>
      <c r="I67" s="1" t="s">
        <v>278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278</v>
      </c>
      <c r="G68" s="1">
        <v>-170067</v>
      </c>
      <c r="H68" s="1">
        <v>-583123</v>
      </c>
      <c r="I68" s="1" t="s">
        <v>278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278</v>
      </c>
      <c r="G69" s="1">
        <v>-153866</v>
      </c>
      <c r="H69" s="1">
        <v>-736851</v>
      </c>
      <c r="I69" s="1" t="s">
        <v>278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278</v>
      </c>
      <c r="G70" s="1">
        <v>-167696</v>
      </c>
      <c r="H70" s="1">
        <v>-904375</v>
      </c>
      <c r="I70" s="1" t="s">
        <v>278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278</v>
      </c>
      <c r="G71" s="1">
        <v>-153501</v>
      </c>
      <c r="H71" s="1">
        <v>-1057876</v>
      </c>
      <c r="I71" s="1" t="s">
        <v>278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278</v>
      </c>
      <c r="G72" s="1">
        <v>-263882</v>
      </c>
      <c r="H72" s="1">
        <v>-1168257</v>
      </c>
      <c r="I72" s="1" t="s">
        <v>278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278</v>
      </c>
      <c r="G73" s="1">
        <v>-174277</v>
      </c>
      <c r="H73" s="1">
        <v>-1211017</v>
      </c>
      <c r="I73" s="1" t="s">
        <v>278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278</v>
      </c>
      <c r="G74" s="1">
        <v>-146982</v>
      </c>
      <c r="H74" s="1">
        <v>-1204611</v>
      </c>
      <c r="I74" s="1" t="s">
        <v>278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278</v>
      </c>
      <c r="G125" s="13">
        <v>-241918</v>
      </c>
      <c r="H125" s="1">
        <v>-38107</v>
      </c>
      <c r="I125" s="1" t="s">
        <v>278</v>
      </c>
      <c r="J125" s="1">
        <v>163000</v>
      </c>
      <c r="K125" s="1">
        <v>456845</v>
      </c>
      <c r="L125" s="1" t="e">
        <f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278</v>
      </c>
      <c r="G126" s="1">
        <v>-167411</v>
      </c>
      <c r="H126" s="1">
        <v>-240773</v>
      </c>
      <c r="I126" s="1" t="s">
        <v>278</v>
      </c>
      <c r="J126" s="1">
        <v>147000</v>
      </c>
      <c r="K126" s="1">
        <v>26845</v>
      </c>
      <c r="L126" s="1" t="e">
        <f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278</v>
      </c>
      <c r="G128" s="1">
        <v>-250848</v>
      </c>
      <c r="H128" s="1">
        <v>80209</v>
      </c>
      <c r="I128" s="1" t="s">
        <v>278</v>
      </c>
      <c r="J128" s="1">
        <v>147000</v>
      </c>
      <c r="K128" s="1">
        <v>26845</v>
      </c>
      <c r="L128" s="1" t="e">
        <f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278</v>
      </c>
      <c r="G129" s="1">
        <v>-159340</v>
      </c>
      <c r="H129" s="1">
        <v>-99402</v>
      </c>
      <c r="I129" s="1" t="s">
        <v>278</v>
      </c>
      <c r="J129" s="1">
        <v>145000</v>
      </c>
      <c r="K129" s="1">
        <v>-22155</v>
      </c>
      <c r="L129" s="1" t="e">
        <f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278</v>
      </c>
      <c r="G130" s="1">
        <v>-174860</v>
      </c>
      <c r="H130" s="1">
        <v>112596</v>
      </c>
      <c r="I130" s="1" t="s">
        <v>278</v>
      </c>
      <c r="J130" s="1">
        <v>145000</v>
      </c>
      <c r="K130" s="1">
        <v>-22155</v>
      </c>
      <c r="L130" s="1" t="e">
        <f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278</v>
      </c>
      <c r="G132" s="1">
        <v>-262425</v>
      </c>
      <c r="H132" s="1">
        <v>96463</v>
      </c>
      <c r="I132" s="1" t="s">
        <v>278</v>
      </c>
      <c r="J132" s="1">
        <v>143000</v>
      </c>
      <c r="K132" s="1">
        <v>-72155</v>
      </c>
      <c r="L132" s="1" t="e">
        <f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278</v>
      </c>
      <c r="G133" s="1">
        <v>-262551</v>
      </c>
      <c r="H133" s="1">
        <v>189765</v>
      </c>
      <c r="I133" s="1" t="s">
        <v>278</v>
      </c>
      <c r="J133" s="1">
        <v>143000</v>
      </c>
      <c r="K133" s="1">
        <v>-72155</v>
      </c>
      <c r="L133" s="1" t="e">
        <f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279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339</v>
      </c>
    </row>
    <row r="2" ht="208" customHeight="1"/>
    <row r="3" ht="40.5" spans="1:34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352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340</v>
      </c>
      <c r="AG3" t="s">
        <v>341</v>
      </c>
      <c r="AH3" t="s">
        <v>342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277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278</v>
      </c>
      <c r="G31" s="1">
        <v>-137</v>
      </c>
      <c r="H31" s="1">
        <v>2054</v>
      </c>
      <c r="I31" s="1" t="s">
        <v>278</v>
      </c>
      <c r="J31" s="1">
        <v>153000</v>
      </c>
      <c r="K31" s="1">
        <v>78</v>
      </c>
      <c r="L31" s="1" t="e">
        <f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278</v>
      </c>
      <c r="G32" s="1">
        <v>-189</v>
      </c>
      <c r="H32" s="1">
        <v>1550</v>
      </c>
      <c r="I32" s="1" t="s">
        <v>278</v>
      </c>
      <c r="J32" s="1">
        <v>153000</v>
      </c>
      <c r="K32" s="1">
        <v>78</v>
      </c>
      <c r="L32" s="1" t="e">
        <f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278</v>
      </c>
      <c r="G33" s="1">
        <v>-312</v>
      </c>
      <c r="H33" s="1">
        <v>1213</v>
      </c>
      <c r="I33" s="1" t="s">
        <v>278</v>
      </c>
      <c r="J33" s="1">
        <v>153000</v>
      </c>
      <c r="K33" s="1">
        <v>78</v>
      </c>
      <c r="L33" s="1" t="e">
        <f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278</v>
      </c>
      <c r="G34" s="1">
        <v>-156</v>
      </c>
      <c r="H34" s="1">
        <v>736</v>
      </c>
      <c r="I34" s="1" t="s">
        <v>278</v>
      </c>
      <c r="J34" s="1">
        <v>153000</v>
      </c>
      <c r="K34" s="1">
        <v>78</v>
      </c>
      <c r="L34" s="1" t="e">
        <f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278</v>
      </c>
      <c r="G35" s="1">
        <v>-201</v>
      </c>
      <c r="H35" s="1">
        <v>131</v>
      </c>
      <c r="I35" s="1" t="s">
        <v>278</v>
      </c>
      <c r="J35" s="1">
        <v>153000</v>
      </c>
      <c r="K35" s="1">
        <v>78</v>
      </c>
      <c r="L35" s="1" t="e">
        <f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278</v>
      </c>
      <c r="G36" s="1">
        <v>-155</v>
      </c>
      <c r="H36" s="1">
        <v>-289</v>
      </c>
      <c r="I36" s="1" t="s">
        <v>278</v>
      </c>
      <c r="J36" s="1">
        <v>153000</v>
      </c>
      <c r="K36" s="1">
        <v>78</v>
      </c>
      <c r="L36" s="1" t="e">
        <f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278</v>
      </c>
      <c r="G37" s="1">
        <v>-179</v>
      </c>
      <c r="H37" s="1">
        <v>-761</v>
      </c>
      <c r="I37" s="1" t="s">
        <v>278</v>
      </c>
      <c r="J37" s="1">
        <v>153000</v>
      </c>
      <c r="K37" s="1">
        <v>78</v>
      </c>
      <c r="L37" s="1" t="e">
        <f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278</v>
      </c>
      <c r="G38" s="1">
        <v>-298</v>
      </c>
      <c r="H38" s="1">
        <v>-157</v>
      </c>
      <c r="I38" s="1" t="s">
        <v>278</v>
      </c>
      <c r="J38" s="1">
        <v>153000</v>
      </c>
      <c r="K38" s="1">
        <v>78</v>
      </c>
      <c r="L38" s="1" t="e">
        <f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278</v>
      </c>
      <c r="G54" s="1">
        <v>-239</v>
      </c>
      <c r="H54" s="1">
        <v>-23</v>
      </c>
      <c r="I54" s="1" t="s">
        <v>278</v>
      </c>
      <c r="J54" s="1">
        <v>150000</v>
      </c>
      <c r="K54" s="1">
        <v>82</v>
      </c>
      <c r="L54" s="1" t="e">
        <f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278</v>
      </c>
      <c r="G55" s="1">
        <v>-179</v>
      </c>
      <c r="H55" s="1">
        <v>-212</v>
      </c>
      <c r="I55" s="1" t="s">
        <v>278</v>
      </c>
      <c r="J55" s="1">
        <v>150000</v>
      </c>
      <c r="K55" s="1">
        <v>82</v>
      </c>
      <c r="L55" s="1" t="e">
        <f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278</v>
      </c>
      <c r="G56" s="1">
        <v>-155</v>
      </c>
      <c r="H56" s="1">
        <v>-372</v>
      </c>
      <c r="I56" s="1" t="s">
        <v>278</v>
      </c>
      <c r="J56" s="1">
        <v>150000</v>
      </c>
      <c r="K56" s="1">
        <v>82</v>
      </c>
      <c r="L56" s="1" t="e">
        <f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278</v>
      </c>
      <c r="G57" s="1">
        <v>-146</v>
      </c>
      <c r="H57" s="1">
        <v>-526</v>
      </c>
      <c r="I57" s="1" t="s">
        <v>278</v>
      </c>
      <c r="J57" s="1">
        <v>150000</v>
      </c>
      <c r="K57" s="1">
        <v>82</v>
      </c>
      <c r="L57" s="1" t="e">
        <f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278</v>
      </c>
      <c r="G58" s="1">
        <v>-294</v>
      </c>
      <c r="H58" s="1">
        <v>-690</v>
      </c>
      <c r="I58" s="1" t="s">
        <v>278</v>
      </c>
      <c r="J58" s="1">
        <v>150000</v>
      </c>
      <c r="K58" s="1">
        <v>82</v>
      </c>
      <c r="L58" s="1" t="e">
        <f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278</v>
      </c>
      <c r="G59" s="1">
        <v>-120</v>
      </c>
      <c r="H59" s="1">
        <v>-820</v>
      </c>
      <c r="I59" s="1" t="s">
        <v>278</v>
      </c>
      <c r="J59" s="1">
        <v>150000</v>
      </c>
      <c r="K59" s="1">
        <v>82</v>
      </c>
      <c r="L59" s="1" t="e">
        <f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278</v>
      </c>
      <c r="G60" s="1">
        <v>-193</v>
      </c>
      <c r="H60" s="1">
        <v>-1030</v>
      </c>
      <c r="I60" s="1" t="s">
        <v>278</v>
      </c>
      <c r="J60" s="1">
        <v>150000</v>
      </c>
      <c r="K60" s="1">
        <v>82</v>
      </c>
      <c r="L60" s="1" t="e">
        <f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278</v>
      </c>
      <c r="G61" s="1">
        <v>-331</v>
      </c>
      <c r="H61" s="1">
        <v>-1181</v>
      </c>
      <c r="I61" s="1" t="s">
        <v>278</v>
      </c>
      <c r="J61" s="1">
        <v>150000</v>
      </c>
      <c r="K61" s="1">
        <v>82</v>
      </c>
      <c r="L61" s="1" t="e">
        <f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278</v>
      </c>
      <c r="G62" s="1">
        <v>-172</v>
      </c>
      <c r="H62" s="1">
        <v>-1251</v>
      </c>
      <c r="I62" s="1" t="s">
        <v>278</v>
      </c>
      <c r="J62" s="1">
        <v>150000</v>
      </c>
      <c r="K62" s="1">
        <v>82</v>
      </c>
      <c r="L62" s="1" t="e">
        <f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278</v>
      </c>
      <c r="G63" s="1">
        <v>-148</v>
      </c>
      <c r="H63" s="1">
        <v>-1220</v>
      </c>
      <c r="I63" s="1" t="s">
        <v>278</v>
      </c>
      <c r="J63" s="1">
        <v>150000</v>
      </c>
      <c r="K63" s="1">
        <v>82</v>
      </c>
      <c r="L63" s="1" t="e">
        <f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278</v>
      </c>
      <c r="G64" s="1">
        <v>-291</v>
      </c>
      <c r="H64" s="1">
        <v>-1208</v>
      </c>
      <c r="I64" s="1" t="s">
        <v>278</v>
      </c>
      <c r="J64" s="1">
        <v>150000</v>
      </c>
      <c r="K64" s="1">
        <v>82</v>
      </c>
      <c r="L64" s="1" t="e">
        <f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278</v>
      </c>
      <c r="G65" s="1">
        <v>-131660</v>
      </c>
      <c r="H65" s="1">
        <v>-132579</v>
      </c>
      <c r="I65" s="1" t="s">
        <v>278</v>
      </c>
      <c r="J65" s="1">
        <v>150000</v>
      </c>
      <c r="K65" s="1">
        <v>115845</v>
      </c>
      <c r="L65" s="1" t="e">
        <f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278</v>
      </c>
      <c r="G66" s="1">
        <v>-153388</v>
      </c>
      <c r="H66" s="1">
        <v>-285819</v>
      </c>
      <c r="I66" s="1" t="s">
        <v>278</v>
      </c>
      <c r="J66" s="1">
        <v>150000</v>
      </c>
      <c r="K66" s="1">
        <v>115845</v>
      </c>
      <c r="L66" s="1" t="e">
        <f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278</v>
      </c>
      <c r="G67" s="1">
        <v>-158829</v>
      </c>
      <c r="H67" s="1">
        <v>-413249</v>
      </c>
      <c r="I67" s="1" t="s">
        <v>278</v>
      </c>
      <c r="J67" s="1">
        <v>150000</v>
      </c>
      <c r="K67" s="1">
        <v>115845</v>
      </c>
      <c r="L67" s="1" t="e">
        <f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278</v>
      </c>
      <c r="G68" s="1">
        <v>-170067</v>
      </c>
      <c r="H68" s="1">
        <v>-583123</v>
      </c>
      <c r="I68" s="1" t="s">
        <v>278</v>
      </c>
      <c r="J68" s="1">
        <v>150000</v>
      </c>
      <c r="K68" s="1">
        <v>115845</v>
      </c>
      <c r="L68" s="1" t="e">
        <f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278</v>
      </c>
      <c r="G69" s="1">
        <v>-153866</v>
      </c>
      <c r="H69" s="1">
        <v>-736851</v>
      </c>
      <c r="I69" s="1" t="s">
        <v>278</v>
      </c>
      <c r="J69" s="1">
        <v>150000</v>
      </c>
      <c r="K69" s="1">
        <v>115845</v>
      </c>
      <c r="L69" s="1" t="e">
        <f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278</v>
      </c>
      <c r="G70" s="1">
        <v>-167696</v>
      </c>
      <c r="H70" s="1">
        <v>-904375</v>
      </c>
      <c r="I70" s="1" t="s">
        <v>278</v>
      </c>
      <c r="J70" s="1">
        <v>150000</v>
      </c>
      <c r="K70" s="1">
        <v>115845</v>
      </c>
      <c r="L70" s="1" t="e">
        <f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278</v>
      </c>
      <c r="G71" s="1">
        <v>-153501</v>
      </c>
      <c r="H71" s="1">
        <v>-1057876</v>
      </c>
      <c r="I71" s="1" t="s">
        <v>278</v>
      </c>
      <c r="J71" s="1">
        <v>150000</v>
      </c>
      <c r="K71" s="1">
        <v>115845</v>
      </c>
      <c r="L71" s="1" t="e">
        <f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278</v>
      </c>
      <c r="G72" s="1">
        <v>-263882</v>
      </c>
      <c r="H72" s="1">
        <v>-1168257</v>
      </c>
      <c r="I72" s="1" t="s">
        <v>278</v>
      </c>
      <c r="J72" s="1">
        <v>150000</v>
      </c>
      <c r="K72" s="1">
        <v>115845</v>
      </c>
      <c r="L72" s="1" t="e">
        <f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278</v>
      </c>
      <c r="G73" s="1">
        <v>-174279</v>
      </c>
      <c r="H73" s="1">
        <v>-1211019</v>
      </c>
      <c r="I73" s="1" t="s">
        <v>278</v>
      </c>
      <c r="J73" s="1">
        <v>150000</v>
      </c>
      <c r="K73" s="1">
        <v>115845</v>
      </c>
      <c r="L73" s="1" t="e">
        <f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278</v>
      </c>
      <c r="G74" s="1">
        <v>-146982</v>
      </c>
      <c r="H74" s="1">
        <v>-1204613</v>
      </c>
      <c r="I74" s="1" t="s">
        <v>278</v>
      </c>
      <c r="J74" s="1">
        <v>150000</v>
      </c>
      <c r="K74" s="1">
        <v>115845</v>
      </c>
      <c r="L74" s="1" t="e">
        <f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278</v>
      </c>
      <c r="G125" s="1">
        <v>-241918</v>
      </c>
      <c r="H125" s="1">
        <v>-63434</v>
      </c>
      <c r="I125" s="1" t="s">
        <v>278</v>
      </c>
      <c r="J125" s="1">
        <v>163000</v>
      </c>
      <c r="K125" s="1">
        <v>456845</v>
      </c>
      <c r="L125" s="1" t="e">
        <f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278</v>
      </c>
      <c r="G126" s="1">
        <v>-167411</v>
      </c>
      <c r="H126" s="1">
        <v>-263051</v>
      </c>
      <c r="I126" s="1" t="s">
        <v>278</v>
      </c>
      <c r="J126" s="1">
        <v>147000</v>
      </c>
      <c r="K126" s="1">
        <v>26845</v>
      </c>
      <c r="L126" s="1" t="e">
        <f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278</v>
      </c>
      <c r="G128" s="1">
        <v>-250848</v>
      </c>
      <c r="H128" s="1">
        <v>53611</v>
      </c>
      <c r="I128" s="1" t="s">
        <v>278</v>
      </c>
      <c r="J128" s="1">
        <v>147000</v>
      </c>
      <c r="K128" s="1">
        <v>26845</v>
      </c>
      <c r="L128" s="1" t="e">
        <f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278</v>
      </c>
      <c r="G129" s="1">
        <v>-159340</v>
      </c>
      <c r="H129" s="1">
        <v>-103216</v>
      </c>
      <c r="I129" s="1" t="s">
        <v>278</v>
      </c>
      <c r="J129" s="1">
        <v>145000</v>
      </c>
      <c r="K129" s="1">
        <v>-22155</v>
      </c>
      <c r="L129" s="1" t="e">
        <f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278</v>
      </c>
      <c r="G130" s="1">
        <v>-174860</v>
      </c>
      <c r="H130" s="1">
        <v>107938</v>
      </c>
      <c r="I130" s="1" t="s">
        <v>278</v>
      </c>
      <c r="J130" s="1">
        <v>145000</v>
      </c>
      <c r="K130" s="1">
        <v>-22155</v>
      </c>
      <c r="L130" s="1" t="e">
        <f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278</v>
      </c>
      <c r="G132" s="1">
        <v>-262424</v>
      </c>
      <c r="H132" s="1">
        <v>63176</v>
      </c>
      <c r="I132" s="1" t="s">
        <v>278</v>
      </c>
      <c r="J132" s="1">
        <v>143000</v>
      </c>
      <c r="K132" s="1">
        <v>-72155</v>
      </c>
      <c r="L132" s="1" t="e">
        <f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278</v>
      </c>
      <c r="G133" s="1">
        <v>-262553</v>
      </c>
      <c r="H133" s="1">
        <v>156474</v>
      </c>
      <c r="I133" s="1" t="s">
        <v>278</v>
      </c>
      <c r="J133" s="1">
        <v>143000</v>
      </c>
      <c r="K133" s="1">
        <v>-72155</v>
      </c>
      <c r="L133" s="1" t="e">
        <f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279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P111" sqref="P111:U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339</v>
      </c>
    </row>
    <row r="2" ht="228" customHeight="1"/>
    <row r="3" ht="40.5" spans="1:27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318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23</v>
      </c>
      <c r="U3" s="3" t="s">
        <v>24</v>
      </c>
      <c r="V3" s="3" t="s">
        <v>25</v>
      </c>
      <c r="X3" t="s">
        <v>2</v>
      </c>
      <c r="Y3" t="s">
        <v>340</v>
      </c>
      <c r="Z3" t="s">
        <v>341</v>
      </c>
      <c r="AA3" t="s">
        <v>342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87</v>
      </c>
      <c r="N4" s="4">
        <v>43637</v>
      </c>
      <c r="O4" s="5">
        <v>0.0277777777777778</v>
      </c>
      <c r="P4" s="6" t="s">
        <v>382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277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278</v>
      </c>
      <c r="G17" s="1">
        <v>-65550651</v>
      </c>
      <c r="H17" s="1">
        <v>-1323319</v>
      </c>
      <c r="I17" s="1" t="s">
        <v>278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278</v>
      </c>
      <c r="G18" s="1">
        <v>-48912519</v>
      </c>
      <c r="H18" s="1">
        <v>-56431922</v>
      </c>
      <c r="I18" s="1" t="s">
        <v>278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278</v>
      </c>
      <c r="G19" s="1">
        <v>-42298345</v>
      </c>
      <c r="H19" s="1">
        <v>-100912980</v>
      </c>
      <c r="I19" s="1" t="s">
        <v>278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278</v>
      </c>
      <c r="G20" s="1">
        <v>-39937289</v>
      </c>
      <c r="H20" s="1">
        <v>-144776843</v>
      </c>
      <c r="I20" s="1" t="s">
        <v>278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278</v>
      </c>
      <c r="G21" s="1">
        <v>-80311863</v>
      </c>
      <c r="H21" s="1">
        <v>-185355240</v>
      </c>
      <c r="I21" s="1" t="s">
        <v>278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278</v>
      </c>
      <c r="G22" s="1">
        <v>-45933867</v>
      </c>
      <c r="H22" s="1">
        <v>-235123457</v>
      </c>
      <c r="I22" s="1" t="s">
        <v>278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278</v>
      </c>
      <c r="G23" s="1">
        <v>-52868434</v>
      </c>
      <c r="H23" s="1">
        <v>-279677316</v>
      </c>
      <c r="I23" s="1" t="s">
        <v>278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278</v>
      </c>
      <c r="G24" s="1">
        <v>-77534345</v>
      </c>
      <c r="H24" s="1">
        <v>-323004163</v>
      </c>
      <c r="I24" s="1" t="s">
        <v>278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278</v>
      </c>
      <c r="G25" s="1">
        <v>-46966032</v>
      </c>
      <c r="H25" s="1">
        <v>-341956971</v>
      </c>
      <c r="I25" s="1" t="s">
        <v>278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278</v>
      </c>
      <c r="G26" s="1">
        <v>-40378834</v>
      </c>
      <c r="H26" s="1">
        <v>-324901905</v>
      </c>
      <c r="I26" s="1" t="s">
        <v>278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278</v>
      </c>
      <c r="G27" s="1">
        <v>-79443919</v>
      </c>
      <c r="H27" s="1">
        <v>-330190026</v>
      </c>
      <c r="I27" s="1" t="s">
        <v>278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278</v>
      </c>
      <c r="G28" s="1">
        <v>-74915840</v>
      </c>
      <c r="H28" s="1">
        <v>-326103492</v>
      </c>
      <c r="I28" s="1" t="s">
        <v>278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278</v>
      </c>
      <c r="G29" s="1">
        <v>-41812787</v>
      </c>
      <c r="H29" s="1">
        <v>-319011333</v>
      </c>
      <c r="I29" s="1" t="s">
        <v>278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278</v>
      </c>
      <c r="G30" s="1">
        <v>-43295960</v>
      </c>
      <c r="H30" s="1">
        <v>-316377212</v>
      </c>
      <c r="I30" s="1" t="s">
        <v>278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278</v>
      </c>
      <c r="G31" s="1">
        <v>-46359323</v>
      </c>
      <c r="H31" s="1">
        <v>-323081778</v>
      </c>
      <c r="I31" s="1" t="s">
        <v>278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278</v>
      </c>
      <c r="G32" s="1">
        <v>-41942932</v>
      </c>
      <c r="H32" s="1">
        <v>-327145122</v>
      </c>
      <c r="I32" s="1" t="s">
        <v>278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278</v>
      </c>
      <c r="G33" s="1">
        <v>-45712860</v>
      </c>
      <c r="H33" s="1">
        <v>-325891950</v>
      </c>
      <c r="I33" s="1" t="s">
        <v>278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278</v>
      </c>
      <c r="G34" s="1">
        <v>-41843549</v>
      </c>
      <c r="H34" s="1">
        <v>-367735499</v>
      </c>
      <c r="I34" s="1" t="s">
        <v>278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278</v>
      </c>
      <c r="G35" s="1">
        <v>-71932931</v>
      </c>
      <c r="H35" s="1">
        <v>-397824881</v>
      </c>
      <c r="I35" s="1" t="s">
        <v>278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278</v>
      </c>
      <c r="G36" s="1">
        <v>-47507433</v>
      </c>
      <c r="H36" s="1">
        <v>-409481559</v>
      </c>
      <c r="I36" s="1" t="s">
        <v>278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278</v>
      </c>
      <c r="G37" s="1">
        <v>-87573920</v>
      </c>
      <c r="H37" s="1">
        <v>-407735259</v>
      </c>
      <c r="I37" s="1" t="s">
        <v>278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278</v>
      </c>
      <c r="G87" s="1">
        <v>-60686090</v>
      </c>
      <c r="H87" s="1">
        <v>-12099631</v>
      </c>
      <c r="I87" s="1" t="s">
        <v>278</v>
      </c>
      <c r="J87" s="1">
        <v>40889000</v>
      </c>
      <c r="K87" s="1">
        <v>31614996</v>
      </c>
      <c r="L87" s="1" t="e">
        <f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278</v>
      </c>
      <c r="G88" s="1">
        <v>-45372118</v>
      </c>
      <c r="H88" s="1">
        <v>-65157487</v>
      </c>
      <c r="I88" s="1" t="s">
        <v>278</v>
      </c>
      <c r="J88" s="1">
        <v>40889000</v>
      </c>
      <c r="K88" s="1">
        <v>31614996</v>
      </c>
      <c r="L88" s="1" t="e">
        <f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278</v>
      </c>
      <c r="G90" s="1">
        <v>-69775374</v>
      </c>
      <c r="H90" s="1">
        <v>24967277</v>
      </c>
      <c r="I90" s="1" t="s">
        <v>278</v>
      </c>
      <c r="J90" s="1">
        <v>40889000</v>
      </c>
      <c r="K90" s="1">
        <v>31614996</v>
      </c>
      <c r="L90" s="1" t="e">
        <f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278</v>
      </c>
      <c r="G91" s="1">
        <v>-44932941</v>
      </c>
      <c r="H91" s="1">
        <v>-25900524</v>
      </c>
      <c r="I91" s="1" t="s">
        <v>278</v>
      </c>
      <c r="J91" s="1">
        <v>40889000</v>
      </c>
      <c r="K91" s="1">
        <v>31614996</v>
      </c>
      <c r="L91" s="1" t="e">
        <f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278</v>
      </c>
      <c r="G92" s="1">
        <v>-43995078</v>
      </c>
      <c r="H92" s="1">
        <v>14031326</v>
      </c>
      <c r="I92" s="1" t="s">
        <v>278</v>
      </c>
      <c r="J92" s="1">
        <v>40889000</v>
      </c>
      <c r="K92" s="1">
        <v>31614996</v>
      </c>
      <c r="L92" s="1" t="e">
        <f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278</v>
      </c>
      <c r="G94" s="1">
        <v>-75036993</v>
      </c>
      <c r="H94" s="1">
        <v>11320750</v>
      </c>
      <c r="I94" s="1" t="s">
        <v>278</v>
      </c>
      <c r="J94" s="1">
        <v>40889000</v>
      </c>
      <c r="K94" s="1">
        <v>31614996</v>
      </c>
      <c r="L94" s="1" t="e">
        <f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278</v>
      </c>
      <c r="G95" s="1">
        <v>-75073905</v>
      </c>
      <c r="H95" s="1">
        <v>29844792</v>
      </c>
      <c r="I95" s="1" t="s">
        <v>278</v>
      </c>
      <c r="J95" s="1">
        <v>40889000</v>
      </c>
      <c r="K95" s="1">
        <v>31614996</v>
      </c>
      <c r="L95" s="1" t="e">
        <f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279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6" activePane="bottomLeft" state="frozen"/>
      <selection/>
      <selection pane="bottomLeft" activeCell="P20" sqref="P20:U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389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277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279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390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277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279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339</v>
      </c>
    </row>
    <row r="2" ht="174" customHeight="1"/>
    <row r="3" ht="40.5" spans="1:27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321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23</v>
      </c>
      <c r="U3" s="3" t="s">
        <v>24</v>
      </c>
      <c r="V3" s="3" t="s">
        <v>25</v>
      </c>
      <c r="X3" t="s">
        <v>2</v>
      </c>
      <c r="Y3" t="s">
        <v>340</v>
      </c>
      <c r="Z3" t="s">
        <v>341</v>
      </c>
      <c r="AA3" t="s">
        <v>342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391</v>
      </c>
      <c r="N4" s="4">
        <v>43634</v>
      </c>
      <c r="O4" s="5">
        <v>0.817361111111111</v>
      </c>
      <c r="P4" s="6" t="s">
        <v>382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277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278</v>
      </c>
      <c r="G20" s="1">
        <v>-65550651</v>
      </c>
      <c r="H20" s="1">
        <v>-14542274</v>
      </c>
      <c r="I20" s="1" t="s">
        <v>278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278</v>
      </c>
      <c r="G21" s="1">
        <v>-48912519</v>
      </c>
      <c r="H21" s="1">
        <v>-64599777</v>
      </c>
      <c r="I21" s="1" t="s">
        <v>278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278</v>
      </c>
      <c r="G22" s="1">
        <v>-42298345</v>
      </c>
      <c r="H22" s="1">
        <v>-107525110</v>
      </c>
      <c r="I22" s="1" t="s">
        <v>278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278</v>
      </c>
      <c r="G23" s="1">
        <v>-39937289</v>
      </c>
      <c r="H23" s="1">
        <v>-147961874</v>
      </c>
      <c r="I23" s="1" t="s">
        <v>278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278</v>
      </c>
      <c r="G24" s="1">
        <v>-80311863</v>
      </c>
      <c r="H24" s="1">
        <v>-192786793</v>
      </c>
      <c r="I24" s="1" t="s">
        <v>278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278</v>
      </c>
      <c r="G25" s="1">
        <v>-45933867</v>
      </c>
      <c r="H25" s="1">
        <v>-237672217</v>
      </c>
      <c r="I25" s="1" t="s">
        <v>278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278</v>
      </c>
      <c r="G26" s="1">
        <v>-52868434</v>
      </c>
      <c r="H26" s="1">
        <v>-284161084</v>
      </c>
      <c r="I26" s="1" t="s">
        <v>278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278</v>
      </c>
      <c r="G27" s="1">
        <v>-77534345</v>
      </c>
      <c r="H27" s="1">
        <v>-323004163</v>
      </c>
      <c r="I27" s="1" t="s">
        <v>278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278</v>
      </c>
      <c r="G28" s="1">
        <v>-46966032</v>
      </c>
      <c r="H28" s="1">
        <v>-341956971</v>
      </c>
      <c r="I28" s="1" t="s">
        <v>278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278</v>
      </c>
      <c r="G29" s="1">
        <v>-40378834</v>
      </c>
      <c r="H29" s="1">
        <v>-324901905</v>
      </c>
      <c r="I29" s="1" t="s">
        <v>278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278</v>
      </c>
      <c r="G30" s="1">
        <v>-79443919</v>
      </c>
      <c r="H30" s="1">
        <v>-330190026</v>
      </c>
      <c r="I30" s="1" t="s">
        <v>278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278</v>
      </c>
      <c r="G31" s="1">
        <v>-74915840</v>
      </c>
      <c r="H31" s="1">
        <v>-326103492</v>
      </c>
      <c r="I31" s="1" t="s">
        <v>278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278</v>
      </c>
      <c r="G32" s="1">
        <v>-41812787</v>
      </c>
      <c r="H32" s="1">
        <v>-319011333</v>
      </c>
      <c r="I32" s="1" t="s">
        <v>278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278</v>
      </c>
      <c r="G33" s="1">
        <v>-43295960</v>
      </c>
      <c r="H33" s="1">
        <v>-316377212</v>
      </c>
      <c r="I33" s="1" t="s">
        <v>278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278</v>
      </c>
      <c r="G34" s="1">
        <v>-46359323</v>
      </c>
      <c r="H34" s="1">
        <v>-323081778</v>
      </c>
      <c r="I34" s="1" t="s">
        <v>278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278</v>
      </c>
      <c r="G35" s="1">
        <v>-41942932</v>
      </c>
      <c r="H35" s="1">
        <v>-327145122</v>
      </c>
      <c r="I35" s="1" t="s">
        <v>278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278</v>
      </c>
      <c r="G36" s="1">
        <v>-45712860</v>
      </c>
      <c r="H36" s="1">
        <v>-325891950</v>
      </c>
      <c r="I36" s="1" t="s">
        <v>278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278</v>
      </c>
      <c r="G37" s="1">
        <v>-41843549</v>
      </c>
      <c r="H37" s="1">
        <v>-367735499</v>
      </c>
      <c r="I37" s="1" t="s">
        <v>278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278</v>
      </c>
      <c r="G38" s="1">
        <v>-71932931</v>
      </c>
      <c r="H38" s="1">
        <v>-397824881</v>
      </c>
      <c r="I38" s="1" t="s">
        <v>278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278</v>
      </c>
      <c r="G39" s="1">
        <v>-47506960</v>
      </c>
      <c r="H39" s="1">
        <v>-409481086</v>
      </c>
      <c r="I39" s="1" t="s">
        <v>278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278</v>
      </c>
      <c r="G40" s="1">
        <v>-87573447</v>
      </c>
      <c r="H40" s="1">
        <v>-447734786</v>
      </c>
      <c r="I40" s="1" t="s">
        <v>278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278</v>
      </c>
      <c r="G91" s="1">
        <v>-60686090</v>
      </c>
      <c r="H91" s="1">
        <v>-17390658</v>
      </c>
      <c r="I91" s="1" t="s">
        <v>278</v>
      </c>
      <c r="J91" s="1">
        <v>40889000</v>
      </c>
      <c r="K91" s="1">
        <v>31614996</v>
      </c>
      <c r="L91" s="1" t="e">
        <f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278</v>
      </c>
      <c r="G92" s="1">
        <v>-45372118</v>
      </c>
      <c r="H92" s="1">
        <v>-75334569</v>
      </c>
      <c r="I92" s="1" t="s">
        <v>278</v>
      </c>
      <c r="J92" s="1">
        <v>40889000</v>
      </c>
      <c r="K92" s="1">
        <v>31614996</v>
      </c>
      <c r="L92" s="1" t="e">
        <f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278</v>
      </c>
      <c r="G94" s="1">
        <v>-69775374</v>
      </c>
      <c r="H94" s="1">
        <v>36355737</v>
      </c>
      <c r="I94" s="1" t="s">
        <v>278</v>
      </c>
      <c r="J94" s="1">
        <v>40889000</v>
      </c>
      <c r="K94" s="1">
        <v>31614996</v>
      </c>
      <c r="L94" s="1" t="e">
        <f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278</v>
      </c>
      <c r="G95" s="1">
        <v>-44932941</v>
      </c>
      <c r="H95" s="1">
        <v>-9179608</v>
      </c>
      <c r="I95" s="1" t="s">
        <v>278</v>
      </c>
      <c r="J95" s="1">
        <v>40889000</v>
      </c>
      <c r="K95" s="1">
        <v>31614996</v>
      </c>
      <c r="L95" s="1" t="e">
        <f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278</v>
      </c>
      <c r="G96" s="1">
        <v>-49309578</v>
      </c>
      <c r="H96" s="1">
        <v>48541986</v>
      </c>
      <c r="I96" s="1" t="s">
        <v>278</v>
      </c>
      <c r="J96" s="1">
        <v>40889000</v>
      </c>
      <c r="K96" s="1">
        <v>31614996</v>
      </c>
      <c r="L96" s="1" t="e">
        <f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278</v>
      </c>
      <c r="G98" s="1">
        <v>-75037466</v>
      </c>
      <c r="H98" s="1">
        <v>55111156</v>
      </c>
      <c r="I98" s="1" t="s">
        <v>278</v>
      </c>
      <c r="J98" s="1">
        <v>40889000</v>
      </c>
      <c r="K98" s="1">
        <v>31614996</v>
      </c>
      <c r="L98" s="1" t="e">
        <f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278</v>
      </c>
      <c r="G99" s="1">
        <v>-75073432</v>
      </c>
      <c r="H99" s="1">
        <v>73635671</v>
      </c>
      <c r="I99" s="1" t="s">
        <v>278</v>
      </c>
      <c r="J99" s="1">
        <v>40889000</v>
      </c>
      <c r="K99" s="1">
        <v>31614996</v>
      </c>
      <c r="L99" s="1" t="e">
        <f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279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P33" sqref="P33:U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215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277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279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workbookViewId="0">
      <pane ySplit="3" topLeftCell="A4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392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277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278</v>
      </c>
      <c r="G13" s="1">
        <v>-457342330</v>
      </c>
      <c r="H13" s="1">
        <v>326212361</v>
      </c>
      <c r="I13" s="1" t="s">
        <v>278</v>
      </c>
      <c r="J13" s="1">
        <v>835915000</v>
      </c>
      <c r="K13" s="1">
        <v>302480201</v>
      </c>
      <c r="L13" s="1" t="e">
        <f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278</v>
      </c>
      <c r="G14" s="1">
        <v>-501593232</v>
      </c>
      <c r="H14" s="1">
        <v>443438991</v>
      </c>
      <c r="I14" s="1" t="s">
        <v>278</v>
      </c>
      <c r="J14" s="1">
        <v>835915000</v>
      </c>
      <c r="K14" s="1">
        <v>302480201</v>
      </c>
      <c r="L14" s="1" t="e">
        <f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393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278</v>
      </c>
      <c r="G16" s="1">
        <v>-396351883</v>
      </c>
      <c r="H16" s="1">
        <v>2179746303</v>
      </c>
      <c r="I16" s="1" t="s">
        <v>278</v>
      </c>
      <c r="J16" s="1">
        <v>835915000</v>
      </c>
      <c r="K16" s="1">
        <v>302480201</v>
      </c>
      <c r="L16" s="1" t="e">
        <f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>R16-P15</f>
        <v>174615320844</v>
      </c>
      <c r="V16" s="6">
        <f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279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topLeftCell="H1" workbookViewId="0">
      <pane ySplit="3" topLeftCell="A4" activePane="bottomLeft" state="frozen"/>
      <selection/>
      <selection pane="bottomLeft" activeCell="P11" sqref="P11:V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226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277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278</v>
      </c>
      <c r="G10" s="1">
        <v>-820870851</v>
      </c>
      <c r="H10" s="1">
        <v>-4241041452</v>
      </c>
      <c r="I10" s="1"/>
      <c r="J10" s="1"/>
      <c r="K10" s="1"/>
      <c r="L10" s="1" t="e">
        <f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278</v>
      </c>
      <c r="G11" s="1">
        <v>-900295547</v>
      </c>
      <c r="H11" s="1">
        <v>-4737931386</v>
      </c>
      <c r="I11" s="1"/>
      <c r="J11" s="1"/>
      <c r="K11" s="1"/>
      <c r="L11" s="1" t="e">
        <f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393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278</v>
      </c>
      <c r="G13" s="1">
        <v>-711400816</v>
      </c>
      <c r="H13" s="1">
        <v>-226402021</v>
      </c>
      <c r="I13" s="1" t="s">
        <v>278</v>
      </c>
      <c r="J13" s="1">
        <v>835915000</v>
      </c>
      <c r="K13" s="1">
        <v>542913183</v>
      </c>
      <c r="L13" s="1" t="e">
        <f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>R13-P12</f>
        <v>261359935222</v>
      </c>
      <c r="V13" s="6">
        <f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279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394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277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278</v>
      </c>
      <c r="G37" s="1">
        <v>-47800849</v>
      </c>
      <c r="H37" s="1">
        <v>-14387265</v>
      </c>
      <c r="I37" s="1" t="s">
        <v>278</v>
      </c>
      <c r="J37" s="1">
        <v>40889000</v>
      </c>
      <c r="K37" s="1">
        <v>31614996</v>
      </c>
      <c r="L37" s="1" t="e">
        <f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278</v>
      </c>
      <c r="G38" s="1">
        <v>-52426417</v>
      </c>
      <c r="H38" s="1">
        <v>-49376454</v>
      </c>
      <c r="I38" s="1" t="s">
        <v>278</v>
      </c>
      <c r="J38" s="1">
        <v>40889000</v>
      </c>
      <c r="K38" s="1">
        <v>31614996</v>
      </c>
      <c r="L38" s="1" t="e">
        <f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278</v>
      </c>
      <c r="G40" s="1">
        <v>-41426141</v>
      </c>
      <c r="H40" s="1">
        <v>15502965</v>
      </c>
      <c r="I40" s="1" t="s">
        <v>278</v>
      </c>
      <c r="J40" s="1">
        <v>40889000</v>
      </c>
      <c r="K40" s="1">
        <v>31614996</v>
      </c>
      <c r="L40" s="1" t="e">
        <f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393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279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389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277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278</v>
      </c>
      <c r="G38" s="1">
        <v>-47801322</v>
      </c>
      <c r="H38" s="1">
        <v>-6379433</v>
      </c>
      <c r="I38" s="1" t="s">
        <v>278</v>
      </c>
      <c r="J38" s="1">
        <v>40889000</v>
      </c>
      <c r="K38" s="1">
        <v>31614993</v>
      </c>
      <c r="L38" s="1" t="e">
        <f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278</v>
      </c>
      <c r="G39" s="1">
        <v>-52426417</v>
      </c>
      <c r="H39" s="1">
        <v>-39161947</v>
      </c>
      <c r="I39" s="1" t="s">
        <v>278</v>
      </c>
      <c r="J39" s="1">
        <v>40889000</v>
      </c>
      <c r="K39" s="1">
        <v>31614993</v>
      </c>
      <c r="L39" s="1" t="e">
        <f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278</v>
      </c>
      <c r="G41" s="1">
        <v>-41426614</v>
      </c>
      <c r="H41" s="1">
        <v>23722274</v>
      </c>
      <c r="I41" s="1" t="s">
        <v>278</v>
      </c>
      <c r="J41" s="1">
        <v>40889000</v>
      </c>
      <c r="K41" s="1">
        <v>31614993</v>
      </c>
      <c r="L41" s="1" t="e">
        <f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393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279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topLeftCell="J1" workbookViewId="0">
      <pane ySplit="3" topLeftCell="A43" activePane="bottomLeft" state="frozen"/>
      <selection/>
      <selection pane="bottomLeft" activeCell="P47" sqref="P47:W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389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277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278</v>
      </c>
      <c r="G38" s="1">
        <v>-54509966</v>
      </c>
      <c r="H38" s="1">
        <v>-7490604</v>
      </c>
      <c r="I38" s="1" t="s">
        <v>278</v>
      </c>
      <c r="J38" s="1">
        <v>46628000</v>
      </c>
      <c r="K38" s="1">
        <v>36052040</v>
      </c>
      <c r="L38" s="1" t="e">
        <f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278</v>
      </c>
      <c r="G39" s="1">
        <v>-59784758</v>
      </c>
      <c r="H39" s="1">
        <v>-47881741</v>
      </c>
      <c r="I39" s="1" t="s">
        <v>278</v>
      </c>
      <c r="J39" s="1">
        <v>46628000</v>
      </c>
      <c r="K39" s="1">
        <v>36052040</v>
      </c>
      <c r="L39" s="1" t="e">
        <f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278</v>
      </c>
      <c r="G41" s="1">
        <v>-47241071</v>
      </c>
      <c r="H41" s="1">
        <v>21653186</v>
      </c>
      <c r="I41" s="1" t="s">
        <v>278</v>
      </c>
      <c r="J41" s="1">
        <v>46628000</v>
      </c>
      <c r="K41" s="1">
        <v>36052040</v>
      </c>
      <c r="L41" s="1" t="e">
        <f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393</v>
      </c>
      <c r="W47" s="2" t="s">
        <v>395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>R49-P48</f>
        <v>21762160000</v>
      </c>
      <c r="V49">
        <f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279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topLeftCell="L1" workbookViewId="0">
      <pane ySplit="3" topLeftCell="A122" activePane="bottomLeft" state="frozen"/>
      <selection/>
      <selection pane="bottomLeft" activeCell="P126" sqref="P126:W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339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339</v>
      </c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396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278</v>
      </c>
      <c r="G4" s="1">
        <v>-116233976</v>
      </c>
      <c r="H4" s="1">
        <v>-298588781</v>
      </c>
      <c r="I4" s="1" t="s">
        <v>278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277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278</v>
      </c>
      <c r="G5" s="1">
        <v>-70408135</v>
      </c>
      <c r="H5" s="1">
        <v>-368996916</v>
      </c>
      <c r="I5" s="1" t="s">
        <v>278</v>
      </c>
      <c r="J5" s="1">
        <v>105686000</v>
      </c>
      <c r="K5" s="1">
        <v>47394796</v>
      </c>
      <c r="L5" s="1" t="e">
        <f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278</v>
      </c>
      <c r="G6" s="1">
        <v>-60533075</v>
      </c>
      <c r="H6" s="1">
        <v>-429529991</v>
      </c>
      <c r="I6" s="1" t="s">
        <v>278</v>
      </c>
      <c r="J6" s="1">
        <v>105686000</v>
      </c>
      <c r="K6" s="1">
        <v>47394796</v>
      </c>
      <c r="L6" s="1" t="e">
        <f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278</v>
      </c>
      <c r="G7" s="1">
        <v>-119096672</v>
      </c>
      <c r="H7" s="1">
        <v>-488093588</v>
      </c>
      <c r="I7" s="1" t="s">
        <v>278</v>
      </c>
      <c r="J7" s="1">
        <v>105686000</v>
      </c>
      <c r="K7" s="1">
        <v>47394796</v>
      </c>
      <c r="L7" s="1" t="e">
        <f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278</v>
      </c>
      <c r="G8" s="1">
        <v>-112308499</v>
      </c>
      <c r="H8" s="1">
        <v>-488871163</v>
      </c>
      <c r="I8" s="1" t="s">
        <v>278</v>
      </c>
      <c r="J8" s="1">
        <v>105686000</v>
      </c>
      <c r="K8" s="1">
        <v>47394796</v>
      </c>
      <c r="L8" s="1" t="e">
        <f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278</v>
      </c>
      <c r="G9" s="1">
        <v>-62682757</v>
      </c>
      <c r="H9" s="1">
        <v>-478239102</v>
      </c>
      <c r="I9" s="1" t="s">
        <v>278</v>
      </c>
      <c r="J9" s="1">
        <v>105686000</v>
      </c>
      <c r="K9" s="1">
        <v>47394796</v>
      </c>
      <c r="L9" s="1" t="e">
        <f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278</v>
      </c>
      <c r="G10" s="1">
        <v>-64906224</v>
      </c>
      <c r="H10" s="1">
        <v>-474290214</v>
      </c>
      <c r="I10" s="1" t="s">
        <v>278</v>
      </c>
      <c r="J10" s="1">
        <v>105686000</v>
      </c>
      <c r="K10" s="1">
        <v>47394796</v>
      </c>
      <c r="L10" s="1" t="e">
        <f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278</v>
      </c>
      <c r="G11" s="1">
        <v>-69498599</v>
      </c>
      <c r="H11" s="1">
        <v>-484341221</v>
      </c>
      <c r="I11" s="1" t="s">
        <v>278</v>
      </c>
      <c r="J11" s="1">
        <v>105686000</v>
      </c>
      <c r="K11" s="1">
        <v>47394796</v>
      </c>
      <c r="L11" s="1" t="e">
        <f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278</v>
      </c>
      <c r="G12" s="1">
        <v>-62877861</v>
      </c>
      <c r="H12" s="1">
        <v>-490432698</v>
      </c>
      <c r="I12" s="1" t="s">
        <v>278</v>
      </c>
      <c r="J12" s="1">
        <v>105686000</v>
      </c>
      <c r="K12" s="1">
        <v>47394796</v>
      </c>
      <c r="L12" s="1" t="e">
        <f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278</v>
      </c>
      <c r="G13" s="1">
        <v>-68529469</v>
      </c>
      <c r="H13" s="1">
        <v>-488554032</v>
      </c>
      <c r="I13" s="1" t="s">
        <v>278</v>
      </c>
      <c r="J13" s="1">
        <v>105686000</v>
      </c>
      <c r="K13" s="1">
        <v>47394796</v>
      </c>
      <c r="L13" s="1" t="e">
        <f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278</v>
      </c>
      <c r="G14" s="1">
        <v>-62728873</v>
      </c>
      <c r="H14" s="1">
        <v>-551282905</v>
      </c>
      <c r="I14" s="1" t="s">
        <v>278</v>
      </c>
      <c r="J14" s="1">
        <v>105686000</v>
      </c>
      <c r="K14" s="1">
        <v>47394796</v>
      </c>
      <c r="L14" s="1" t="e">
        <f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278</v>
      </c>
      <c r="G15" s="1">
        <v>-107836734</v>
      </c>
      <c r="H15" s="1">
        <v>-596390766</v>
      </c>
      <c r="I15" s="1" t="s">
        <v>278</v>
      </c>
      <c r="J15" s="1">
        <v>105686000</v>
      </c>
      <c r="K15" s="1">
        <v>47394796</v>
      </c>
      <c r="L15" s="1" t="e">
        <f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278</v>
      </c>
      <c r="G16" s="1">
        <v>-71219055</v>
      </c>
      <c r="H16" s="1">
        <v>-613864919</v>
      </c>
      <c r="I16" s="1" t="s">
        <v>278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278</v>
      </c>
      <c r="G17" s="1">
        <v>-60064827</v>
      </c>
      <c r="H17" s="1">
        <v>-611246989</v>
      </c>
      <c r="I17" s="1" t="s">
        <v>278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278</v>
      </c>
      <c r="G68" s="13">
        <v>-90976269</v>
      </c>
      <c r="H68" s="1">
        <v>-12911654</v>
      </c>
      <c r="I68" s="1" t="s">
        <v>278</v>
      </c>
      <c r="J68" s="1">
        <v>105686000</v>
      </c>
      <c r="K68" s="1">
        <v>47394796</v>
      </c>
      <c r="L68" s="1" t="e">
        <f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278</v>
      </c>
      <c r="G69" s="13">
        <v>-68018652</v>
      </c>
      <c r="H69" s="1">
        <v>-102382762</v>
      </c>
      <c r="I69" s="1" t="s">
        <v>278</v>
      </c>
      <c r="J69" s="1">
        <v>105686000</v>
      </c>
      <c r="K69" s="1">
        <v>47394796</v>
      </c>
      <c r="L69" s="1" t="e">
        <f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278</v>
      </c>
      <c r="G71" s="13">
        <v>-104602277</v>
      </c>
      <c r="H71" s="1">
        <v>57247375</v>
      </c>
      <c r="I71" s="1" t="s">
        <v>278</v>
      </c>
      <c r="J71" s="1">
        <v>105686000</v>
      </c>
      <c r="K71" s="1">
        <v>47394796</v>
      </c>
      <c r="L71" s="1" t="e">
        <f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278</v>
      </c>
      <c r="G72" s="13">
        <v>-67360268</v>
      </c>
      <c r="H72" s="1">
        <v>-14513007</v>
      </c>
      <c r="I72" s="1" t="s">
        <v>278</v>
      </c>
      <c r="J72" s="1">
        <v>105686000</v>
      </c>
      <c r="K72" s="1">
        <v>47394796</v>
      </c>
      <c r="L72" s="1" t="e">
        <f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278</v>
      </c>
      <c r="G73" s="13">
        <v>-73921412</v>
      </c>
      <c r="H73" s="1">
        <v>59706526</v>
      </c>
      <c r="I73" s="1" t="s">
        <v>278</v>
      </c>
      <c r="J73" s="1">
        <v>105686000</v>
      </c>
      <c r="K73" s="1">
        <v>47394796</v>
      </c>
      <c r="L73" s="1" t="e">
        <f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278</v>
      </c>
      <c r="G75" s="13">
        <v>-112490832</v>
      </c>
      <c r="H75" s="1">
        <v>64564506</v>
      </c>
      <c r="I75" s="1" t="s">
        <v>278</v>
      </c>
      <c r="J75" s="1">
        <v>105686000</v>
      </c>
      <c r="K75" s="1">
        <v>47394796</v>
      </c>
      <c r="L75" s="1" t="e">
        <f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278</v>
      </c>
      <c r="G76" s="13">
        <v>-112545459</v>
      </c>
      <c r="H76" s="1">
        <v>92334433</v>
      </c>
      <c r="I76" s="1" t="s">
        <v>278</v>
      </c>
      <c r="J76" s="1">
        <v>105686000</v>
      </c>
      <c r="K76" s="1">
        <v>47394796</v>
      </c>
      <c r="L76" s="1" t="e">
        <f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278</v>
      </c>
      <c r="G111" s="13">
        <v>-71659633</v>
      </c>
      <c r="H111" s="1">
        <v>-19993582</v>
      </c>
      <c r="I111" s="1" t="s">
        <v>278</v>
      </c>
      <c r="J111" s="1">
        <v>105686000</v>
      </c>
      <c r="K111" s="1">
        <v>47394796</v>
      </c>
      <c r="L111" s="1" t="e">
        <f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278</v>
      </c>
      <c r="G112" s="13">
        <v>-78593956</v>
      </c>
      <c r="H112" s="1">
        <v>-63449069</v>
      </c>
      <c r="I112" s="1" t="s">
        <v>278</v>
      </c>
      <c r="J112" s="1">
        <v>105686000</v>
      </c>
      <c r="K112" s="1">
        <v>47394796</v>
      </c>
      <c r="L112" s="1" t="e">
        <f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278</v>
      </c>
      <c r="G114" s="13">
        <v>-62103833</v>
      </c>
      <c r="H114" s="1">
        <v>56063591</v>
      </c>
      <c r="I114" s="1" t="s">
        <v>278</v>
      </c>
      <c r="J114" s="1">
        <v>105686000</v>
      </c>
      <c r="K114" s="1">
        <v>47394796</v>
      </c>
      <c r="L114" s="1" t="e">
        <f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3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3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3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3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3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3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3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3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3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3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393</v>
      </c>
      <c r="W126" s="2" t="s">
        <v>395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3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3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279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topLeftCell="O1" workbookViewId="0">
      <pane ySplit="3" topLeftCell="A92" activePane="bottomLeft" state="frozen"/>
      <selection/>
      <selection pane="bottomLeft" activeCell="P99" sqref="P99:W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339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67" si="0">F4+G4</f>
        <v>-40476894</v>
      </c>
      <c r="M4" t="s">
        <v>387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277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278</v>
      </c>
      <c r="G34" s="13">
        <v>-72238843</v>
      </c>
      <c r="H34" s="1">
        <v>-17605622</v>
      </c>
      <c r="I34" s="1" t="s">
        <v>278</v>
      </c>
      <c r="J34" s="1">
        <v>48673000</v>
      </c>
      <c r="K34" s="1">
        <v>37633042</v>
      </c>
      <c r="L34" s="1" t="e">
        <f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278</v>
      </c>
      <c r="G35" s="13">
        <v>-54009565</v>
      </c>
      <c r="H35" s="1">
        <v>-92713711</v>
      </c>
      <c r="I35" s="1" t="s">
        <v>278</v>
      </c>
      <c r="J35" s="1">
        <v>48673000</v>
      </c>
      <c r="K35" s="1">
        <v>37633042</v>
      </c>
      <c r="L35" s="1" t="e">
        <f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278</v>
      </c>
      <c r="G37" s="13">
        <v>-83057445</v>
      </c>
      <c r="H37" s="1">
        <v>25608381</v>
      </c>
      <c r="I37" s="1" t="s">
        <v>278</v>
      </c>
      <c r="J37" s="1">
        <v>48673000</v>
      </c>
      <c r="K37" s="1">
        <v>37633042</v>
      </c>
      <c r="L37" s="1" t="e">
        <f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278</v>
      </c>
      <c r="G38" s="13">
        <v>-53486782</v>
      </c>
      <c r="H38" s="1">
        <v>-32849956</v>
      </c>
      <c r="I38" s="1" t="s">
        <v>278</v>
      </c>
      <c r="J38" s="1">
        <v>48673000</v>
      </c>
      <c r="K38" s="1">
        <v>37633042</v>
      </c>
      <c r="L38" s="1" t="e">
        <f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278</v>
      </c>
      <c r="G39" s="13">
        <v>-58696595</v>
      </c>
      <c r="H39" s="1">
        <v>26065454</v>
      </c>
      <c r="I39" s="1" t="s">
        <v>278</v>
      </c>
      <c r="J39" s="1">
        <v>48673000</v>
      </c>
      <c r="K39" s="1">
        <v>37633042</v>
      </c>
      <c r="L39" s="1" t="e">
        <f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278</v>
      </c>
      <c r="G41" s="13">
        <v>-89322278</v>
      </c>
      <c r="H41" s="1">
        <v>17234934</v>
      </c>
      <c r="I41" s="1" t="s">
        <v>278</v>
      </c>
      <c r="J41" s="1">
        <v>48673000</v>
      </c>
      <c r="K41" s="1">
        <v>37633042</v>
      </c>
      <c r="L41" s="1" t="e">
        <f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278</v>
      </c>
      <c r="G42" s="13">
        <v>-89365090</v>
      </c>
      <c r="H42" s="1">
        <v>39285944</v>
      </c>
      <c r="I42" s="1" t="s">
        <v>278</v>
      </c>
      <c r="J42" s="1">
        <v>48673000</v>
      </c>
      <c r="K42" s="1">
        <v>37633042</v>
      </c>
      <c r="L42" s="1" t="e">
        <f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278</v>
      </c>
      <c r="G77" s="13">
        <v>-56901214</v>
      </c>
      <c r="H77" s="1">
        <v>-11472394</v>
      </c>
      <c r="I77" s="1" t="s">
        <v>278</v>
      </c>
      <c r="J77" s="1">
        <v>48673000</v>
      </c>
      <c r="K77" s="1">
        <v>37633042</v>
      </c>
      <c r="L77" s="1" t="e">
        <f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278</v>
      </c>
      <c r="G78" s="13">
        <v>-62406784</v>
      </c>
      <c r="H78" s="1">
        <v>-50382675</v>
      </c>
      <c r="I78" s="1" t="s">
        <v>278</v>
      </c>
      <c r="J78" s="1">
        <v>48673000</v>
      </c>
      <c r="K78" s="1">
        <v>37633042</v>
      </c>
      <c r="L78" s="1" t="e">
        <f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278</v>
      </c>
      <c r="G80" s="13">
        <v>-49312959</v>
      </c>
      <c r="H80" s="1">
        <v>37645870</v>
      </c>
      <c r="I80" s="1" t="s">
        <v>278</v>
      </c>
      <c r="J80" s="1">
        <v>48673000</v>
      </c>
      <c r="K80" s="1">
        <v>37633042</v>
      </c>
      <c r="L80" s="1" t="e">
        <f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3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3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3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3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3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3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3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3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3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3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3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3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3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3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3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3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3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393</v>
      </c>
      <c r="W99" s="2" t="s">
        <v>395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3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>R101-P100</f>
        <v>13507886000</v>
      </c>
      <c r="V101" s="6">
        <f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279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topLeftCell="K1" workbookViewId="0">
      <pane ySplit="3" topLeftCell="A58" activePane="bottomLeft" state="frozen"/>
      <selection/>
      <selection pane="bottomLeft" activeCell="P63" sqref="P63:W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389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277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278</v>
      </c>
      <c r="G38" s="1">
        <v>-57361252</v>
      </c>
      <c r="H38" s="1">
        <v>-11458766</v>
      </c>
      <c r="I38" s="1" t="s">
        <v>278</v>
      </c>
      <c r="J38" s="1">
        <v>49067000</v>
      </c>
      <c r="K38" s="1">
        <v>37937992</v>
      </c>
      <c r="L38" s="1" t="e">
        <f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278</v>
      </c>
      <c r="G39" s="1">
        <v>-62911957</v>
      </c>
      <c r="H39" s="1">
        <v>-50049448</v>
      </c>
      <c r="I39" s="1" t="s">
        <v>278</v>
      </c>
      <c r="J39" s="1">
        <v>49067000</v>
      </c>
      <c r="K39" s="1">
        <v>37937992</v>
      </c>
      <c r="L39" s="1" t="e">
        <f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278</v>
      </c>
      <c r="G41" s="1">
        <v>-49712140</v>
      </c>
      <c r="H41" s="1">
        <v>17794830</v>
      </c>
      <c r="I41" s="1" t="s">
        <v>278</v>
      </c>
      <c r="J41" s="1">
        <v>49067000</v>
      </c>
      <c r="K41" s="1">
        <v>37937992</v>
      </c>
      <c r="L41" s="1" t="e">
        <f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393</v>
      </c>
      <c r="W63" s="2" t="s">
        <v>395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>R65/P64</f>
        <v>9.21255671480228</v>
      </c>
      <c r="W64" s="8">
        <f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279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389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277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278</v>
      </c>
      <c r="G38" s="1">
        <v>-58758841</v>
      </c>
      <c r="H38" s="1">
        <v>-1733787</v>
      </c>
      <c r="I38" s="1" t="s">
        <v>278</v>
      </c>
      <c r="J38" s="1">
        <v>50263000</v>
      </c>
      <c r="K38" s="1">
        <v>38862563</v>
      </c>
      <c r="L38" s="1" t="e">
        <f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278</v>
      </c>
      <c r="G39" s="1">
        <v>-64445426</v>
      </c>
      <c r="H39" s="1">
        <v>-40962681</v>
      </c>
      <c r="I39" s="1" t="s">
        <v>278</v>
      </c>
      <c r="J39" s="1">
        <v>50263000</v>
      </c>
      <c r="K39" s="1">
        <v>38862563</v>
      </c>
      <c r="L39" s="1" t="e">
        <f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278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393</v>
      </c>
      <c r="W64" s="2" t="s">
        <v>395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>R66-P65</f>
        <v>22665682000</v>
      </c>
      <c r="V66">
        <f>R66/P65</f>
        <v>17.9867168096361</v>
      </c>
      <c r="W66">
        <f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279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topLeftCell="Q1" workbookViewId="0">
      <pane ySplit="3" topLeftCell="A154" activePane="bottomLeft" state="frozen"/>
      <selection/>
      <selection pane="bottomLeft" activeCell="W157" sqref="W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339</v>
      </c>
    </row>
    <row r="2" ht="217" customHeight="1"/>
    <row r="3" ht="40.5" spans="1:29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328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340</v>
      </c>
      <c r="AB3" t="s">
        <v>341</v>
      </c>
      <c r="AC3" t="s">
        <v>342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397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277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278</v>
      </c>
      <c r="G15" s="1">
        <v>-132266516</v>
      </c>
      <c r="H15" s="1">
        <v>5132675</v>
      </c>
      <c r="I15" s="1" t="s">
        <v>278</v>
      </c>
      <c r="J15" s="1">
        <v>877711000</v>
      </c>
      <c r="K15" s="1">
        <v>63792421</v>
      </c>
      <c r="L15" s="1" t="e">
        <f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278</v>
      </c>
      <c r="G16" s="1">
        <v>-98694497</v>
      </c>
      <c r="H16" s="1">
        <v>-103188562</v>
      </c>
      <c r="I16" s="1" t="s">
        <v>278</v>
      </c>
      <c r="J16" s="1">
        <v>877711000</v>
      </c>
      <c r="K16" s="1">
        <v>63792421</v>
      </c>
      <c r="L16" s="1" t="e">
        <f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278</v>
      </c>
      <c r="G17" s="1">
        <v>-85348576</v>
      </c>
      <c r="H17" s="1">
        <v>-188264918</v>
      </c>
      <c r="I17" s="1" t="s">
        <v>278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278</v>
      </c>
      <c r="G18" s="1">
        <v>-80584495</v>
      </c>
      <c r="H18" s="1">
        <v>-273335362</v>
      </c>
      <c r="I18" s="1" t="s">
        <v>278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278</v>
      </c>
      <c r="G19" s="1">
        <v>-162051334</v>
      </c>
      <c r="H19" s="1">
        <v>-360391583</v>
      </c>
      <c r="I19" s="1" t="s">
        <v>278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278</v>
      </c>
      <c r="G20" s="1">
        <v>-92684249</v>
      </c>
      <c r="H20" s="1">
        <v>-464831167</v>
      </c>
      <c r="I20" s="1" t="s">
        <v>278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278</v>
      </c>
      <c r="G21" s="1">
        <v>-106676649</v>
      </c>
      <c r="H21" s="1">
        <v>-561595827</v>
      </c>
      <c r="I21" s="1" t="s">
        <v>278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278</v>
      </c>
      <c r="G22" s="1">
        <v>-156446926</v>
      </c>
      <c r="H22" s="1">
        <v>-651749987</v>
      </c>
      <c r="I22" s="1" t="s">
        <v>278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278</v>
      </c>
      <c r="G23" s="1">
        <v>-94766923</v>
      </c>
      <c r="H23" s="1">
        <v>-689992505</v>
      </c>
      <c r="I23" s="1" t="s">
        <v>278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278</v>
      </c>
      <c r="G24" s="1">
        <v>-81475433</v>
      </c>
      <c r="H24" s="1">
        <v>-655579205</v>
      </c>
      <c r="I24" s="1" t="s">
        <v>278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278</v>
      </c>
      <c r="G25" s="1">
        <v>-160300016</v>
      </c>
      <c r="H25" s="1">
        <v>-666249448</v>
      </c>
      <c r="I25" s="1" t="s">
        <v>278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278</v>
      </c>
      <c r="G26" s="1">
        <v>-151163369</v>
      </c>
      <c r="H26" s="1">
        <v>-658003739</v>
      </c>
      <c r="I26" s="1" t="s">
        <v>278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278</v>
      </c>
      <c r="G27" s="1">
        <v>-84368831</v>
      </c>
      <c r="H27" s="1">
        <v>-643693351</v>
      </c>
      <c r="I27" s="1" t="s">
        <v>278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278</v>
      </c>
      <c r="G28" s="1">
        <v>-87361541</v>
      </c>
      <c r="H28" s="1">
        <v>-638378283</v>
      </c>
      <c r="I28" s="1" t="s">
        <v>278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278</v>
      </c>
      <c r="G29" s="1">
        <v>-93542720</v>
      </c>
      <c r="H29" s="1">
        <v>-651906593</v>
      </c>
      <c r="I29" s="1" t="s">
        <v>278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278</v>
      </c>
      <c r="G30" s="1">
        <v>-84631434</v>
      </c>
      <c r="H30" s="1">
        <v>-660105511</v>
      </c>
      <c r="I30" s="1" t="s">
        <v>278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278</v>
      </c>
      <c r="G31" s="1">
        <v>-92238303</v>
      </c>
      <c r="H31" s="1">
        <v>-657576891</v>
      </c>
      <c r="I31" s="1" t="s">
        <v>278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278</v>
      </c>
      <c r="G32" s="1">
        <v>-84430901</v>
      </c>
      <c r="H32" s="1">
        <v>-742007792</v>
      </c>
      <c r="I32" s="1" t="s">
        <v>278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278</v>
      </c>
      <c r="G33" s="1">
        <v>-145144527</v>
      </c>
      <c r="H33" s="1">
        <v>-802721418</v>
      </c>
      <c r="I33" s="1" t="s">
        <v>278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278</v>
      </c>
      <c r="G34" s="1">
        <v>-95858394</v>
      </c>
      <c r="H34" s="1">
        <v>-826241026</v>
      </c>
      <c r="I34" s="1" t="s">
        <v>278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278</v>
      </c>
      <c r="G35" s="1">
        <v>-80845188</v>
      </c>
      <c r="H35" s="1">
        <v>-822717383</v>
      </c>
      <c r="I35" s="1" t="s">
        <v>278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278</v>
      </c>
      <c r="G86" s="1">
        <v>-122450923</v>
      </c>
      <c r="H86" s="1">
        <v>-6101713</v>
      </c>
      <c r="I86" t="s">
        <v>278</v>
      </c>
      <c r="J86" s="1">
        <v>877711000</v>
      </c>
      <c r="K86" s="1">
        <v>63792421</v>
      </c>
      <c r="L86" s="1" t="e">
        <f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278</v>
      </c>
      <c r="G87" s="1">
        <v>-91550762</v>
      </c>
      <c r="H87" s="1">
        <v>-129335867</v>
      </c>
      <c r="I87" t="s">
        <v>278</v>
      </c>
      <c r="J87" s="1">
        <v>877711000</v>
      </c>
      <c r="K87" s="1">
        <v>63792421</v>
      </c>
      <c r="L87" s="1" t="e">
        <f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278</v>
      </c>
      <c r="G89" s="1">
        <v>-140791060</v>
      </c>
      <c r="H89" s="1">
        <v>59740978</v>
      </c>
      <c r="I89" t="s">
        <v>278</v>
      </c>
      <c r="J89" s="1">
        <v>877711000</v>
      </c>
      <c r="K89" s="1">
        <v>63792421</v>
      </c>
      <c r="L89" s="1" t="e">
        <f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278</v>
      </c>
      <c r="G90" s="1">
        <v>-90664600</v>
      </c>
      <c r="H90" s="1">
        <v>-37336930</v>
      </c>
      <c r="I90" t="s">
        <v>278</v>
      </c>
      <c r="J90" s="1">
        <v>877711000</v>
      </c>
      <c r="K90" s="1">
        <v>63792421</v>
      </c>
      <c r="L90" s="1" t="e">
        <f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278</v>
      </c>
      <c r="G91" s="1">
        <v>-99946573</v>
      </c>
      <c r="H91" s="1">
        <v>56273086</v>
      </c>
      <c r="I91" t="s">
        <v>278</v>
      </c>
      <c r="J91" s="1">
        <v>877711000</v>
      </c>
      <c r="K91" s="1">
        <v>63792421</v>
      </c>
      <c r="L91" s="1" t="e">
        <f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278</v>
      </c>
      <c r="G93" s="1">
        <v>-151408783</v>
      </c>
      <c r="H93" s="1">
        <v>37449840</v>
      </c>
      <c r="I93" t="s">
        <v>278</v>
      </c>
      <c r="J93" s="1">
        <v>877711000</v>
      </c>
      <c r="K93" s="1">
        <v>63792421</v>
      </c>
      <c r="L93" s="1" t="e">
        <f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278</v>
      </c>
      <c r="G94" s="1">
        <v>-151482310</v>
      </c>
      <c r="H94" s="1">
        <v>74827204</v>
      </c>
      <c r="I94" t="s">
        <v>278</v>
      </c>
      <c r="J94" s="1">
        <v>877711000</v>
      </c>
      <c r="K94" s="1">
        <v>63792421</v>
      </c>
      <c r="L94" s="1" t="e">
        <f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278</v>
      </c>
      <c r="G129" s="1">
        <v>-96451397</v>
      </c>
      <c r="H129" s="1">
        <v>-27865915</v>
      </c>
      <c r="I129" s="1" t="s">
        <v>278</v>
      </c>
      <c r="J129" s="1">
        <v>877711000</v>
      </c>
      <c r="K129" s="1">
        <v>63792421</v>
      </c>
      <c r="L129" s="1" t="e">
        <f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278</v>
      </c>
      <c r="G130" s="1">
        <v>-105784756</v>
      </c>
      <c r="H130" s="1">
        <v>-95189851</v>
      </c>
      <c r="I130" s="1" t="s">
        <v>278</v>
      </c>
      <c r="J130" s="1">
        <v>877711000</v>
      </c>
      <c r="K130" s="1">
        <v>63792421</v>
      </c>
      <c r="L130" s="1" t="e">
        <f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278</v>
      </c>
      <c r="G132" s="1">
        <v>-83589619</v>
      </c>
      <c r="H132" s="1">
        <v>75606430</v>
      </c>
      <c r="I132" s="1" t="s">
        <v>278</v>
      </c>
      <c r="J132" s="1">
        <v>877711000</v>
      </c>
      <c r="K132" s="1">
        <v>63792421</v>
      </c>
      <c r="L132" s="1" t="e">
        <f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393</v>
      </c>
      <c r="W155" s="2" t="s">
        <v>395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>R157-P154</f>
        <v>35000000000</v>
      </c>
      <c r="V157">
        <f>R157/P156</f>
        <v>15.9802193958747</v>
      </c>
      <c r="W157">
        <f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279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398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277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278</v>
      </c>
      <c r="G28" s="13">
        <v>-156855637</v>
      </c>
      <c r="H28" s="1">
        <v>-64603081</v>
      </c>
      <c r="I28" s="1" t="s">
        <v>278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278</v>
      </c>
      <c r="G29" s="13">
        <v>-117273539</v>
      </c>
      <c r="H29" s="1">
        <v>-204205470</v>
      </c>
      <c r="I29" s="1" t="s">
        <v>278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278</v>
      </c>
      <c r="G31" s="13">
        <v>-180348754</v>
      </c>
      <c r="H31" s="1">
        <v>49471222</v>
      </c>
      <c r="I31" s="1" t="s">
        <v>278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278</v>
      </c>
      <c r="G32" s="13">
        <v>-116138394</v>
      </c>
      <c r="H32" s="1">
        <v>-75512222</v>
      </c>
      <c r="I32" s="1" t="s">
        <v>278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278</v>
      </c>
      <c r="G33" s="13">
        <v>-127450710</v>
      </c>
      <c r="H33" s="1">
        <v>67977654</v>
      </c>
      <c r="I33" s="1" t="s">
        <v>278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278</v>
      </c>
      <c r="G35" s="13">
        <v>-193948488</v>
      </c>
      <c r="H35" s="1">
        <v>74114722</v>
      </c>
      <c r="I35" s="1" t="s">
        <v>278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278</v>
      </c>
      <c r="G36" s="13">
        <v>-194043897</v>
      </c>
      <c r="H36" s="1">
        <v>121993906</v>
      </c>
      <c r="I36" s="1" t="s">
        <v>278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278</v>
      </c>
      <c r="G71" s="13">
        <v>-123551091</v>
      </c>
      <c r="H71" s="1">
        <v>-3192881</v>
      </c>
      <c r="I71" s="1" t="s">
        <v>278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278</v>
      </c>
      <c r="G72" s="13">
        <v>-135506820</v>
      </c>
      <c r="H72" s="1">
        <v>-85570671</v>
      </c>
      <c r="I72" s="1" t="s">
        <v>278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278</v>
      </c>
      <c r="G74" s="13">
        <v>-107074351</v>
      </c>
      <c r="H74" s="1">
        <v>114082357</v>
      </c>
      <c r="I74" s="1" t="s">
        <v>278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3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3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3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3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3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3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3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3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3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3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3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3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3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3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3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3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3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3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3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3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3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3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3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3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3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393</v>
      </c>
      <c r="W101" s="2" t="s">
        <v>395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3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>R103-P102</f>
        <v>51972987999</v>
      </c>
      <c r="V103">
        <f>R103/P102</f>
        <v>19.5247253615179</v>
      </c>
      <c r="W103">
        <f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279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339</v>
      </c>
    </row>
    <row r="2" ht="240" customHeight="1"/>
    <row r="3" ht="40.5" spans="1:27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78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385</v>
      </c>
      <c r="X3" t="s">
        <v>2</v>
      </c>
      <c r="Y3" t="s">
        <v>340</v>
      </c>
      <c r="Z3" t="s">
        <v>341</v>
      </c>
      <c r="AA3" t="s">
        <v>342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278</v>
      </c>
      <c r="G4" s="1">
        <v>-108765908</v>
      </c>
      <c r="H4" s="1">
        <v>-528488050</v>
      </c>
      <c r="I4" s="1" t="s">
        <v>278</v>
      </c>
      <c r="J4" s="1">
        <v>106775000</v>
      </c>
      <c r="K4" s="1">
        <v>54476166</v>
      </c>
      <c r="L4" s="1" t="e">
        <f>F4-G4</f>
        <v>#VALUE!</v>
      </c>
      <c r="M4" s="19" t="s">
        <v>399</v>
      </c>
      <c r="N4" s="4">
        <v>43630</v>
      </c>
      <c r="O4" s="5">
        <v>0.824305555555556</v>
      </c>
      <c r="P4" s="6" t="s">
        <v>382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277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278</v>
      </c>
      <c r="G5" s="1">
        <v>-125219639</v>
      </c>
      <c r="H5" s="1">
        <v>-653707689</v>
      </c>
      <c r="I5" s="1" t="s">
        <v>278</v>
      </c>
      <c r="J5" s="1">
        <v>106775000</v>
      </c>
      <c r="K5" s="1">
        <v>54476166</v>
      </c>
      <c r="L5" s="1" t="e">
        <f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278</v>
      </c>
      <c r="G22" s="1">
        <v>-169429091</v>
      </c>
      <c r="H22" s="1">
        <v>4292485</v>
      </c>
      <c r="I22" s="1" t="s">
        <v>278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278</v>
      </c>
      <c r="G23" s="1">
        <v>-126424431</v>
      </c>
      <c r="H23" s="1">
        <v>-142427766</v>
      </c>
      <c r="I23" s="1" t="s">
        <v>278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278</v>
      </c>
      <c r="G24" s="1">
        <v>-109328741</v>
      </c>
      <c r="H24" s="1">
        <v>-251497303</v>
      </c>
      <c r="I24" s="1" t="s">
        <v>278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278</v>
      </c>
      <c r="G25" s="1">
        <v>-103226109</v>
      </c>
      <c r="H25" s="1">
        <v>-362730221</v>
      </c>
      <c r="I25" s="1" t="s">
        <v>278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278</v>
      </c>
      <c r="G26" s="1">
        <v>-207582471</v>
      </c>
      <c r="H26" s="1">
        <v>-484590366</v>
      </c>
      <c r="I26" s="1" t="s">
        <v>278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278</v>
      </c>
      <c r="G27" s="1">
        <v>-118725499</v>
      </c>
      <c r="H27" s="1">
        <v>-623009918</v>
      </c>
      <c r="I27" s="1" t="s">
        <v>278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278</v>
      </c>
      <c r="G28" s="1">
        <v>-136649306</v>
      </c>
      <c r="H28" s="1">
        <v>-724826134</v>
      </c>
      <c r="I28" s="1" t="s">
        <v>278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278</v>
      </c>
      <c r="G29" s="1">
        <v>-200403407</v>
      </c>
      <c r="H29" s="1">
        <v>-834870467</v>
      </c>
      <c r="I29" s="1" t="s">
        <v>278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278</v>
      </c>
      <c r="G30" s="1">
        <v>-121393337</v>
      </c>
      <c r="H30" s="1">
        <v>-883857886</v>
      </c>
      <c r="I30" s="1" t="s">
        <v>278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278</v>
      </c>
      <c r="G31" s="1">
        <v>-104367371</v>
      </c>
      <c r="H31" s="1">
        <v>-839775571</v>
      </c>
      <c r="I31" s="1" t="s">
        <v>278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278</v>
      </c>
      <c r="G32" s="1">
        <v>-205339090</v>
      </c>
      <c r="H32" s="1">
        <v>-853443804</v>
      </c>
      <c r="I32" s="1" t="s">
        <v>278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278</v>
      </c>
      <c r="G33" s="1">
        <v>-193635344</v>
      </c>
      <c r="H33" s="1">
        <v>-842881320</v>
      </c>
      <c r="I33" s="1" t="s">
        <v>278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278</v>
      </c>
      <c r="G34" s="1">
        <v>-108073720</v>
      </c>
      <c r="H34" s="1">
        <v>-824550181</v>
      </c>
      <c r="I34" s="1" t="s">
        <v>278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278</v>
      </c>
      <c r="G35" s="1">
        <v>-111907284</v>
      </c>
      <c r="H35" s="1">
        <v>-817741752</v>
      </c>
      <c r="I35" s="1" t="s">
        <v>278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278</v>
      </c>
      <c r="G36" s="1">
        <v>-119825172</v>
      </c>
      <c r="H36" s="1">
        <v>-835071076</v>
      </c>
      <c r="I36" s="1" t="s">
        <v>278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278</v>
      </c>
      <c r="G37" s="1">
        <v>-108410105</v>
      </c>
      <c r="H37" s="1">
        <v>-845573622</v>
      </c>
      <c r="I37" s="1" t="s">
        <v>278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278</v>
      </c>
      <c r="G38" s="1">
        <v>-118154256</v>
      </c>
      <c r="H38" s="1">
        <v>-842334541</v>
      </c>
      <c r="I38" s="1" t="s">
        <v>278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278</v>
      </c>
      <c r="G39" s="1">
        <v>-226307485</v>
      </c>
      <c r="H39" s="1">
        <v>-950487770</v>
      </c>
      <c r="I39" s="1" t="s">
        <v>278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278</v>
      </c>
      <c r="G40" s="1">
        <v>-185925403</v>
      </c>
      <c r="H40" s="1">
        <v>-1028259944</v>
      </c>
      <c r="I40" s="1" t="s">
        <v>278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278</v>
      </c>
      <c r="G41" s="1">
        <v>-122791474</v>
      </c>
      <c r="H41" s="1">
        <v>-1058387793</v>
      </c>
      <c r="I41" s="1" t="s">
        <v>278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278</v>
      </c>
      <c r="G42" s="1">
        <v>-226351521</v>
      </c>
      <c r="H42" s="1">
        <v>-1053874120</v>
      </c>
      <c r="I42" s="1" t="s">
        <v>278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278</v>
      </c>
      <c r="G93" s="1">
        <v>-156855637</v>
      </c>
      <c r="H93" s="1">
        <v>-65032548</v>
      </c>
      <c r="I93" s="1" t="s">
        <v>278</v>
      </c>
      <c r="J93" s="1">
        <v>105686000</v>
      </c>
      <c r="K93" s="1">
        <v>81715166</v>
      </c>
      <c r="L93" s="1" t="e">
        <f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278</v>
      </c>
      <c r="G94" s="1">
        <v>-117273539</v>
      </c>
      <c r="H94" s="1">
        <v>-209463265</v>
      </c>
      <c r="I94" s="1" t="s">
        <v>278</v>
      </c>
      <c r="J94" s="1">
        <v>105686000</v>
      </c>
      <c r="K94" s="1">
        <v>81715166</v>
      </c>
      <c r="L94" s="1" t="e">
        <f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278</v>
      </c>
      <c r="G96" s="1">
        <v>-180348754</v>
      </c>
      <c r="H96" s="1">
        <v>81632945</v>
      </c>
      <c r="I96" s="1" t="s">
        <v>278</v>
      </c>
      <c r="J96" s="1">
        <v>105686000</v>
      </c>
      <c r="K96" s="1">
        <v>81715166</v>
      </c>
      <c r="L96" s="1" t="e">
        <f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278</v>
      </c>
      <c r="G97" s="1">
        <v>-116138394</v>
      </c>
      <c r="H97" s="1">
        <v>-36580383</v>
      </c>
      <c r="I97" s="1" t="s">
        <v>278</v>
      </c>
      <c r="J97" s="1">
        <v>105686000</v>
      </c>
      <c r="K97" s="1">
        <v>81715166</v>
      </c>
      <c r="L97" s="1" t="e">
        <f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278</v>
      </c>
      <c r="G98" s="1">
        <v>-127507140</v>
      </c>
      <c r="H98" s="1">
        <v>75464888</v>
      </c>
      <c r="I98" s="1" t="s">
        <v>278</v>
      </c>
      <c r="J98" s="1">
        <v>105686000</v>
      </c>
      <c r="K98" s="1">
        <v>81715166</v>
      </c>
      <c r="L98" s="1" t="e">
        <f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278</v>
      </c>
      <c r="J99" s="1">
        <v>105686000</v>
      </c>
      <c r="K99" s="1">
        <v>81715166</v>
      </c>
      <c r="L99" s="1">
        <f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278</v>
      </c>
      <c r="G100" s="1">
        <v>-193949711</v>
      </c>
      <c r="H100" s="1">
        <v>100480682</v>
      </c>
      <c r="I100" s="1" t="s">
        <v>278</v>
      </c>
      <c r="J100" s="1">
        <v>105686000</v>
      </c>
      <c r="K100" s="1">
        <v>81715166</v>
      </c>
      <c r="L100" s="1" t="e">
        <f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278</v>
      </c>
      <c r="G101" s="1">
        <v>-194042674</v>
      </c>
      <c r="H101" s="1">
        <v>148361089</v>
      </c>
      <c r="I101" s="1" t="s">
        <v>278</v>
      </c>
      <c r="J101" s="1">
        <v>105686000</v>
      </c>
      <c r="K101" s="1">
        <v>81715166</v>
      </c>
      <c r="L101" s="1" t="e">
        <f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278</v>
      </c>
      <c r="G136" s="1">
        <v>-123551091</v>
      </c>
      <c r="H136" s="1">
        <v>-61724895</v>
      </c>
      <c r="I136" s="1" t="s">
        <v>278</v>
      </c>
      <c r="J136" s="1">
        <v>105686000</v>
      </c>
      <c r="K136" s="1">
        <v>81715166</v>
      </c>
      <c r="L136" s="1" t="e">
        <f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278</v>
      </c>
      <c r="G137" s="1">
        <v>-135506820</v>
      </c>
      <c r="H137" s="1">
        <v>-139708199</v>
      </c>
      <c r="I137" s="1" t="s">
        <v>278</v>
      </c>
      <c r="J137" s="1">
        <v>105686000</v>
      </c>
      <c r="K137" s="1">
        <v>81715166</v>
      </c>
      <c r="L137" s="1" t="e">
        <f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278</v>
      </c>
      <c r="G139" s="1">
        <v>-107075575</v>
      </c>
      <c r="H139" s="1">
        <v>18589095</v>
      </c>
      <c r="I139" s="1" t="s">
        <v>278</v>
      </c>
      <c r="J139" s="1">
        <v>105686000</v>
      </c>
      <c r="K139" s="1">
        <v>81715166</v>
      </c>
      <c r="L139" s="1" t="e">
        <f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393</v>
      </c>
      <c r="W175" s="2" t="s">
        <v>395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>R177-P176</f>
        <v>49194399000</v>
      </c>
      <c r="V177">
        <f>R177/P176</f>
        <v>18.5343532455256</v>
      </c>
      <c r="W177">
        <f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279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6" activePane="bottomLeft" state="frozen"/>
      <selection/>
      <selection pane="bottomLeft" activeCell="A70" sqref="A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400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t="shared" ref="L4:L67" si="0">G4+F4</f>
        <v>-56560358</v>
      </c>
      <c r="M4" s="12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277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t="shared" si="0"/>
        <v>-107383825</v>
      </c>
      <c r="M5" s="12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t="shared" si="0"/>
        <v>-105555115</v>
      </c>
      <c r="M6" s="12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t="shared" si="0"/>
        <v>-207353729</v>
      </c>
      <c r="M7" s="12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t="shared" si="0"/>
        <v>-111995356</v>
      </c>
      <c r="M8" s="12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278</v>
      </c>
      <c r="G29" s="1">
        <v>-123551091</v>
      </c>
      <c r="H29" s="1">
        <v>-15846752</v>
      </c>
      <c r="I29" s="1" t="s">
        <v>278</v>
      </c>
      <c r="J29" s="1">
        <v>105686000</v>
      </c>
      <c r="K29" s="1">
        <v>81715167</v>
      </c>
      <c r="L29" s="1" t="e">
        <f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278</v>
      </c>
      <c r="G30" s="1">
        <v>-135506820</v>
      </c>
      <c r="H30" s="1">
        <v>-102744252</v>
      </c>
      <c r="I30" s="1" t="s">
        <v>278</v>
      </c>
      <c r="J30" s="1">
        <v>105686000</v>
      </c>
      <c r="K30" s="1">
        <v>81715167</v>
      </c>
      <c r="L30" s="1" t="e">
        <f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278</v>
      </c>
      <c r="G32" s="1">
        <v>-107075575</v>
      </c>
      <c r="H32" s="1">
        <v>57098560</v>
      </c>
      <c r="I32" s="1" t="s">
        <v>278</v>
      </c>
      <c r="J32" s="1">
        <v>105686000</v>
      </c>
      <c r="K32" s="1">
        <v>81715167</v>
      </c>
      <c r="L32" s="1" t="e">
        <f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393</v>
      </c>
      <c r="W68" s="2" t="s">
        <v>395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>R70-Juma岛!P69</f>
        <v>32194399000</v>
      </c>
      <c r="V70">
        <f>R70/P69</f>
        <v>12.4750454537192</v>
      </c>
      <c r="W70">
        <f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279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4" sqref="A1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339</v>
      </c>
    </row>
    <row r="2" ht="183" customHeight="1"/>
    <row r="3" ht="40.5" spans="1:27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77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340</v>
      </c>
      <c r="Z3" t="s">
        <v>341</v>
      </c>
      <c r="AA3" t="s">
        <v>342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399</v>
      </c>
      <c r="N4" s="4">
        <v>43630</v>
      </c>
      <c r="O4" s="5">
        <v>0.824305555555556</v>
      </c>
      <c r="P4" t="s">
        <v>350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277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350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278</v>
      </c>
      <c r="G19" s="1">
        <v>-169429091</v>
      </c>
      <c r="H19" s="1">
        <v>-13639108</v>
      </c>
      <c r="I19" s="1" t="s">
        <v>278</v>
      </c>
      <c r="J19" s="1">
        <v>105686000</v>
      </c>
      <c r="K19" s="1">
        <v>81715166</v>
      </c>
      <c r="L19" s="1" t="e">
        <f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278</v>
      </c>
      <c r="G20" s="1">
        <v>-126424431</v>
      </c>
      <c r="H20" s="1">
        <v>-148899297</v>
      </c>
      <c r="I20" s="1" t="s">
        <v>278</v>
      </c>
      <c r="J20" s="1">
        <v>105686000</v>
      </c>
      <c r="K20" s="1">
        <v>81715166</v>
      </c>
      <c r="L20" s="1" t="e">
        <f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278</v>
      </c>
      <c r="G21" s="1">
        <v>-109328741</v>
      </c>
      <c r="H21" s="1">
        <v>-259712811</v>
      </c>
      <c r="I21" s="1" t="s">
        <v>278</v>
      </c>
      <c r="J21" s="1">
        <v>105686000</v>
      </c>
      <c r="K21" s="1">
        <v>81715166</v>
      </c>
      <c r="L21" s="1" t="e">
        <f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278</v>
      </c>
      <c r="G22" s="1">
        <v>-103226109</v>
      </c>
      <c r="H22" s="1">
        <v>-375073965</v>
      </c>
      <c r="I22" s="1" t="s">
        <v>278</v>
      </c>
      <c r="J22" s="1">
        <v>105686000</v>
      </c>
      <c r="K22" s="1">
        <v>81715166</v>
      </c>
      <c r="L22" s="1" t="e">
        <f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278</v>
      </c>
      <c r="G23" s="1">
        <v>-207582471</v>
      </c>
      <c r="H23" s="1">
        <v>-486035883</v>
      </c>
      <c r="I23" s="1" t="s">
        <v>278</v>
      </c>
      <c r="J23" s="1">
        <v>105686000</v>
      </c>
      <c r="K23" s="1">
        <v>81715166</v>
      </c>
      <c r="L23" s="1" t="e">
        <f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278</v>
      </c>
      <c r="G24" s="1">
        <v>-118725499</v>
      </c>
      <c r="H24" s="1">
        <v>-606617170</v>
      </c>
      <c r="I24" s="1" t="s">
        <v>278</v>
      </c>
      <c r="J24" s="1">
        <v>105686000</v>
      </c>
      <c r="K24" s="1">
        <v>81715166</v>
      </c>
      <c r="L24" s="1" t="e">
        <f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278</v>
      </c>
      <c r="G25" s="1">
        <v>-136649306</v>
      </c>
      <c r="H25" s="1">
        <v>-724306713</v>
      </c>
      <c r="I25" s="1" t="s">
        <v>278</v>
      </c>
      <c r="J25" s="1">
        <v>105686000</v>
      </c>
      <c r="K25" s="1">
        <v>81715166</v>
      </c>
      <c r="L25" s="1" t="e">
        <f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278</v>
      </c>
      <c r="G26" s="1">
        <v>-200403407</v>
      </c>
      <c r="H26" s="1">
        <v>-834870467</v>
      </c>
      <c r="I26" s="1" t="s">
        <v>278</v>
      </c>
      <c r="J26" s="1">
        <v>105686000</v>
      </c>
      <c r="K26" s="1">
        <v>81715166</v>
      </c>
      <c r="L26" s="1" t="e">
        <f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278</v>
      </c>
      <c r="G27" s="1">
        <v>-121393337</v>
      </c>
      <c r="H27" s="1">
        <v>-883857886</v>
      </c>
      <c r="I27" s="1" t="s">
        <v>278</v>
      </c>
      <c r="J27" s="1">
        <v>105686000</v>
      </c>
      <c r="K27" s="1">
        <v>81715166</v>
      </c>
      <c r="L27" s="1" t="e">
        <f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278</v>
      </c>
      <c r="G28" s="1">
        <v>-104367371</v>
      </c>
      <c r="H28" s="1">
        <v>-839775571</v>
      </c>
      <c r="I28" s="1" t="s">
        <v>278</v>
      </c>
      <c r="J28" s="1">
        <v>105686000</v>
      </c>
      <c r="K28" s="1">
        <v>81715166</v>
      </c>
      <c r="L28" s="1" t="e">
        <f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278</v>
      </c>
      <c r="G29" s="1">
        <v>-205339090</v>
      </c>
      <c r="H29" s="1">
        <v>-853443804</v>
      </c>
      <c r="I29" s="1" t="s">
        <v>278</v>
      </c>
      <c r="J29" s="1">
        <v>105686000</v>
      </c>
      <c r="K29" s="1">
        <v>81715166</v>
      </c>
      <c r="L29" s="1" t="e">
        <f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278</v>
      </c>
      <c r="G30" s="1">
        <v>-193635344</v>
      </c>
      <c r="H30" s="1">
        <v>-842881320</v>
      </c>
      <c r="I30" s="1" t="s">
        <v>278</v>
      </c>
      <c r="J30" s="1">
        <v>105686000</v>
      </c>
      <c r="K30" s="1">
        <v>81715166</v>
      </c>
      <c r="L30" s="1" t="e">
        <f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278</v>
      </c>
      <c r="G31" s="1">
        <v>-108074943</v>
      </c>
      <c r="H31" s="1">
        <v>-824551404</v>
      </c>
      <c r="I31" s="1" t="s">
        <v>278</v>
      </c>
      <c r="J31" s="1">
        <v>105686000</v>
      </c>
      <c r="K31" s="1">
        <v>81715166</v>
      </c>
      <c r="L31" s="1" t="e">
        <f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278</v>
      </c>
      <c r="G32" s="1">
        <v>-111908507</v>
      </c>
      <c r="H32" s="1">
        <v>-817742975</v>
      </c>
      <c r="I32" s="1" t="s">
        <v>278</v>
      </c>
      <c r="J32" s="1">
        <v>105686000</v>
      </c>
      <c r="K32" s="1">
        <v>81715166</v>
      </c>
      <c r="L32" s="1" t="e">
        <f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278</v>
      </c>
      <c r="G33" s="1">
        <v>-119825172</v>
      </c>
      <c r="H33" s="1">
        <v>-835072299</v>
      </c>
      <c r="I33" s="1" t="s">
        <v>278</v>
      </c>
      <c r="J33" s="1">
        <v>105686000</v>
      </c>
      <c r="K33" s="1">
        <v>81715166</v>
      </c>
      <c r="L33" s="1" t="e">
        <f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278</v>
      </c>
      <c r="G34" s="1">
        <v>-108411328</v>
      </c>
      <c r="H34" s="1">
        <v>-845576068</v>
      </c>
      <c r="I34" s="1" t="s">
        <v>278</v>
      </c>
      <c r="J34" s="1">
        <v>105686000</v>
      </c>
      <c r="K34" s="1">
        <v>81715166</v>
      </c>
      <c r="L34" s="1" t="e">
        <f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278</v>
      </c>
      <c r="G35" s="1">
        <v>-118154256</v>
      </c>
      <c r="H35" s="1">
        <v>-842336987</v>
      </c>
      <c r="I35" s="1" t="s">
        <v>278</v>
      </c>
      <c r="J35" s="1">
        <v>105686000</v>
      </c>
      <c r="K35" s="1">
        <v>81715166</v>
      </c>
      <c r="L35" s="1" t="e">
        <f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278</v>
      </c>
      <c r="G36" s="1">
        <v>-108153229</v>
      </c>
      <c r="H36" s="1">
        <v>-950490216</v>
      </c>
      <c r="I36" s="1" t="s">
        <v>278</v>
      </c>
      <c r="J36" s="1">
        <v>105686000</v>
      </c>
      <c r="K36" s="1">
        <v>81715166</v>
      </c>
      <c r="L36" s="1" t="e">
        <f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278</v>
      </c>
      <c r="G37" s="1">
        <v>-185925403</v>
      </c>
      <c r="H37" s="1">
        <v>-1028262390</v>
      </c>
      <c r="I37" s="1" t="s">
        <v>278</v>
      </c>
      <c r="J37" s="1">
        <v>105686000</v>
      </c>
      <c r="K37" s="1">
        <v>81715166</v>
      </c>
      <c r="L37" s="1" t="e">
        <f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278</v>
      </c>
      <c r="G38" s="1">
        <v>-122792698</v>
      </c>
      <c r="H38" s="1">
        <v>-1058391463</v>
      </c>
      <c r="I38" s="1" t="s">
        <v>278</v>
      </c>
      <c r="J38" s="1">
        <v>105686000</v>
      </c>
      <c r="K38" s="1">
        <v>81715166</v>
      </c>
      <c r="L38" s="1" t="e">
        <f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278</v>
      </c>
      <c r="G39" s="1">
        <v>-226352745</v>
      </c>
      <c r="H39" s="1">
        <v>-1053876567</v>
      </c>
      <c r="I39" s="1" t="s">
        <v>278</v>
      </c>
      <c r="J39" s="1">
        <v>105686000</v>
      </c>
      <c r="K39" s="1">
        <v>81715166</v>
      </c>
      <c r="L39" s="1" t="e">
        <f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278</v>
      </c>
      <c r="G90" s="1">
        <v>-156855637</v>
      </c>
      <c r="H90" s="1">
        <v>-23367817</v>
      </c>
      <c r="I90" s="1" t="s">
        <v>278</v>
      </c>
      <c r="J90" s="1">
        <v>105686000</v>
      </c>
      <c r="K90" s="1">
        <v>81715166</v>
      </c>
      <c r="L90" s="1" t="e">
        <f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278</v>
      </c>
      <c r="G91" s="1">
        <v>-117273539</v>
      </c>
      <c r="H91" s="1">
        <v>-173741368</v>
      </c>
      <c r="I91" s="1" t="s">
        <v>278</v>
      </c>
      <c r="J91" s="1">
        <v>105686000</v>
      </c>
      <c r="K91" s="1">
        <v>81715166</v>
      </c>
      <c r="L91" s="1" t="e">
        <f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278</v>
      </c>
      <c r="G93" s="1">
        <v>-180348754</v>
      </c>
      <c r="H93" s="1">
        <v>110136804</v>
      </c>
      <c r="I93" s="1" t="s">
        <v>278</v>
      </c>
      <c r="J93" s="1">
        <v>105686000</v>
      </c>
      <c r="K93" s="1">
        <v>81715166</v>
      </c>
      <c r="L93" s="1" t="e">
        <f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278</v>
      </c>
      <c r="G94" s="1">
        <v>-116138394</v>
      </c>
      <c r="H94" s="1">
        <v>-15008491</v>
      </c>
      <c r="I94" s="1" t="s">
        <v>278</v>
      </c>
      <c r="J94" s="1">
        <v>105686000</v>
      </c>
      <c r="K94" s="1">
        <v>81715166</v>
      </c>
      <c r="L94" s="1" t="e">
        <f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278</v>
      </c>
      <c r="G95" s="1">
        <v>-127450710</v>
      </c>
      <c r="H95" s="1">
        <v>96404999</v>
      </c>
      <c r="I95" s="1" t="s">
        <v>278</v>
      </c>
      <c r="J95" s="1">
        <v>105686000</v>
      </c>
      <c r="K95" s="1">
        <v>81715166</v>
      </c>
      <c r="L95" s="1" t="e">
        <f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278</v>
      </c>
      <c r="G97" s="1">
        <v>-193949711</v>
      </c>
      <c r="H97" s="1">
        <v>84190390</v>
      </c>
      <c r="I97" s="1" t="s">
        <v>278</v>
      </c>
      <c r="J97" s="1">
        <v>105686000</v>
      </c>
      <c r="K97" s="1">
        <v>81715166</v>
      </c>
      <c r="L97" s="1" t="e">
        <f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278</v>
      </c>
      <c r="G98" s="1">
        <v>-194045121</v>
      </c>
      <c r="H98" s="1">
        <v>132069573</v>
      </c>
      <c r="I98" s="1" t="s">
        <v>278</v>
      </c>
      <c r="J98" s="1">
        <v>105686000</v>
      </c>
      <c r="K98" s="1">
        <v>81715166</v>
      </c>
      <c r="L98" s="1" t="e">
        <f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278</v>
      </c>
      <c r="G133" s="1">
        <v>-123549868</v>
      </c>
      <c r="H133" s="1">
        <v>-43187305</v>
      </c>
      <c r="I133" s="1" t="s">
        <v>278</v>
      </c>
      <c r="J133" s="1">
        <v>105686000</v>
      </c>
      <c r="K133" s="1">
        <v>81715166</v>
      </c>
      <c r="L133" s="1" t="e">
        <f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278</v>
      </c>
      <c r="G134" s="1">
        <v>-135508044</v>
      </c>
      <c r="H134" s="1">
        <v>-120718898</v>
      </c>
      <c r="I134" s="1" t="s">
        <v>278</v>
      </c>
      <c r="J134" s="1">
        <v>105686000</v>
      </c>
      <c r="K134" s="1">
        <v>81715166</v>
      </c>
      <c r="L134" s="1" t="e">
        <f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278</v>
      </c>
      <c r="G136" s="1">
        <v>-107075575</v>
      </c>
      <c r="H136" s="1">
        <v>45549423</v>
      </c>
      <c r="I136" s="1" t="s">
        <v>278</v>
      </c>
      <c r="J136" s="1">
        <v>105686000</v>
      </c>
      <c r="K136" s="1">
        <v>81715166</v>
      </c>
      <c r="L136" s="1" t="e">
        <f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393</v>
      </c>
      <c r="W172" s="2" t="s">
        <v>395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>R174-小金山列岛!P173</f>
        <v>31194399000</v>
      </c>
      <c r="V174">
        <f>R174/P173</f>
        <v>12.1186155836129</v>
      </c>
      <c r="W174">
        <f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279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workbookViewId="0">
      <pane ySplit="3" topLeftCell="A92" activePane="bottomLeft" state="frozen"/>
      <selection/>
      <selection pane="bottomLeft" activeCell="A101" sqref="A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398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67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277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278</v>
      </c>
      <c r="G17" s="13">
        <v>-156855637</v>
      </c>
      <c r="H17" s="1">
        <v>-46833651</v>
      </c>
      <c r="I17" s="1" t="s">
        <v>278</v>
      </c>
      <c r="J17" s="1">
        <v>105686000</v>
      </c>
      <c r="K17" s="1">
        <v>81715165</v>
      </c>
      <c r="L17" s="1" t="e">
        <f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278</v>
      </c>
      <c r="G18" s="13">
        <v>-117273539</v>
      </c>
      <c r="H18" s="1">
        <v>-185616807</v>
      </c>
      <c r="I18" s="1" t="s">
        <v>278</v>
      </c>
      <c r="J18" s="1">
        <v>105686000</v>
      </c>
      <c r="K18" s="1">
        <v>81715165</v>
      </c>
      <c r="L18" s="1" t="e">
        <f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278</v>
      </c>
      <c r="G20" s="13">
        <v>-180348754</v>
      </c>
      <c r="H20" s="1">
        <v>48344674</v>
      </c>
      <c r="I20" s="1" t="s">
        <v>278</v>
      </c>
      <c r="J20" s="1">
        <v>105686000</v>
      </c>
      <c r="K20" s="1">
        <v>81715165</v>
      </c>
      <c r="L20" s="1" t="e">
        <f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278</v>
      </c>
      <c r="G21" s="13">
        <v>-116138394</v>
      </c>
      <c r="H21" s="1">
        <v>-79525777</v>
      </c>
      <c r="I21" s="1" t="s">
        <v>278</v>
      </c>
      <c r="J21" s="1">
        <v>105686000</v>
      </c>
      <c r="K21" s="1">
        <v>81715165</v>
      </c>
      <c r="L21" s="1" t="e">
        <f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278</v>
      </c>
      <c r="G22" s="13">
        <v>-127450710</v>
      </c>
      <c r="H22" s="1">
        <v>37563106</v>
      </c>
      <c r="I22" s="1" t="s">
        <v>278</v>
      </c>
      <c r="J22" s="1">
        <v>105686000</v>
      </c>
      <c r="K22" s="1">
        <v>81715165</v>
      </c>
      <c r="L22" s="1" t="e">
        <f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278</v>
      </c>
      <c r="G24" s="13">
        <v>-193949711</v>
      </c>
      <c r="H24" s="1">
        <v>46083270</v>
      </c>
      <c r="I24" s="1" t="s">
        <v>278</v>
      </c>
      <c r="J24" s="1">
        <v>105686000</v>
      </c>
      <c r="K24" s="1">
        <v>81715165</v>
      </c>
      <c r="L24" s="1" t="e">
        <f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278</v>
      </c>
      <c r="G25" s="13">
        <v>-194042674</v>
      </c>
      <c r="H25" s="1">
        <v>93963677</v>
      </c>
      <c r="I25" s="1" t="s">
        <v>278</v>
      </c>
      <c r="J25" s="1">
        <v>105686000</v>
      </c>
      <c r="K25" s="1">
        <v>81715165</v>
      </c>
      <c r="L25" s="1" t="e">
        <f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401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401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278</v>
      </c>
      <c r="G60" s="13">
        <v>-123552314</v>
      </c>
      <c r="H60" s="1">
        <v>-35012996</v>
      </c>
      <c r="I60" s="1" t="s">
        <v>278</v>
      </c>
      <c r="J60" s="1">
        <v>105686000</v>
      </c>
      <c r="K60" s="1">
        <v>81715165</v>
      </c>
      <c r="L60" s="1" t="e">
        <f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278</v>
      </c>
      <c r="G61" s="13">
        <v>-135506820</v>
      </c>
      <c r="H61" s="1">
        <v>-108243856</v>
      </c>
      <c r="I61" s="1" t="s">
        <v>278</v>
      </c>
      <c r="J61" s="1">
        <v>105686000</v>
      </c>
      <c r="K61" s="1">
        <v>81715165</v>
      </c>
      <c r="L61" s="1" t="e">
        <f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278</v>
      </c>
      <c r="G63" s="13">
        <v>-107075575</v>
      </c>
      <c r="H63" s="1">
        <v>133439201</v>
      </c>
      <c r="I63" s="1" t="s">
        <v>278</v>
      </c>
      <c r="J63" s="1">
        <v>105686000</v>
      </c>
      <c r="K63" s="1">
        <v>81715165</v>
      </c>
      <c r="L63" s="1" t="e">
        <f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3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3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3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3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3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3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3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3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3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3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3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3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3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3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3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3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3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3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3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3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3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3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3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3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3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3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3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3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3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3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3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3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3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3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393</v>
      </c>
      <c r="W99" s="2" t="s">
        <v>395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3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>R101-三角岛!P100</f>
        <v>47194399000</v>
      </c>
      <c r="V101">
        <f>R101/P100</f>
        <v>17.8214935053131</v>
      </c>
      <c r="W101">
        <f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279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workbookViewId="0">
      <pane ySplit="3" topLeftCell="A32" activePane="bottomLeft" state="frozen"/>
      <selection/>
      <selection pane="bottomLeft" activeCell="A39" sqref="A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233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277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393</v>
      </c>
      <c r="W37" s="2" t="s">
        <v>395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>R39-加拉彦岛!P38</f>
        <v>87194399000</v>
      </c>
      <c r="V39">
        <f>R39/P38</f>
        <v>32.0786883095636</v>
      </c>
      <c r="W39">
        <f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279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workbookViewId="0">
      <pane ySplit="3" topLeftCell="A36" activePane="bottomLeft" state="frozen"/>
      <selection/>
      <selection pane="bottomLeft" activeCell="A46" sqref="A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339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402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340</v>
      </c>
      <c r="AD3" t="s">
        <v>341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277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393</v>
      </c>
      <c r="W44" s="2" t="s">
        <v>395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>R46-秘密天堂岛!P45</f>
        <v>71194399000</v>
      </c>
      <c r="V46">
        <f>R46/P45</f>
        <v>26.3758103878634</v>
      </c>
      <c r="W46">
        <f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279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workbookViewId="0">
      <pane ySplit="3" topLeftCell="A53" activePane="bottomLeft" state="frozen"/>
      <selection/>
      <selection pane="bottomLeft" activeCell="A62" sqref="A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403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t="shared" ref="L4:L61" si="0">G4+F4</f>
        <v>-66876975</v>
      </c>
      <c r="M4" s="12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277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t="shared" si="0"/>
        <v>-114156781</v>
      </c>
      <c r="M5" s="12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278</v>
      </c>
      <c r="G21" s="1">
        <v>-123551091</v>
      </c>
      <c r="H21" s="1">
        <v>-18560900</v>
      </c>
      <c r="I21" s="1" t="s">
        <v>278</v>
      </c>
      <c r="J21" s="1">
        <v>105686000</v>
      </c>
      <c r="K21" s="1">
        <v>81715166</v>
      </c>
      <c r="L21" s="1" t="e">
        <f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278</v>
      </c>
      <c r="G22" s="1">
        <v>-135506820</v>
      </c>
      <c r="H22" s="1">
        <v>-106109417</v>
      </c>
      <c r="I22" s="1" t="s">
        <v>278</v>
      </c>
      <c r="J22" s="1">
        <v>105686000</v>
      </c>
      <c r="K22" s="1">
        <v>81715166</v>
      </c>
      <c r="L22" s="1" t="e">
        <f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278</v>
      </c>
      <c r="G24" s="1">
        <v>-107075575</v>
      </c>
      <c r="H24" s="1">
        <v>98810548</v>
      </c>
      <c r="I24" s="1" t="s">
        <v>278</v>
      </c>
      <c r="J24" s="1">
        <v>105686000</v>
      </c>
      <c r="K24" s="1">
        <v>81715166</v>
      </c>
      <c r="L24" s="1" t="e">
        <f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393</v>
      </c>
      <c r="W60" s="2" t="s">
        <v>395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>R62-富埃特文图拉岛!P61</f>
        <v>78194399000</v>
      </c>
      <c r="V62">
        <f>R62/P61</f>
        <v>28.8708194786073</v>
      </c>
      <c r="W62">
        <f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279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84"/>
  <sheetViews>
    <sheetView zoomScale="115" zoomScaleNormal="115" workbookViewId="0">
      <pane ySplit="3" topLeftCell="A1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9" t="s">
        <v>339</v>
      </c>
    </row>
    <row r="2" ht="214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82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278</v>
      </c>
      <c r="G4" s="1">
        <v>-125219639</v>
      </c>
      <c r="H4" s="1">
        <v>-547074809</v>
      </c>
      <c r="I4" s="1" t="s">
        <v>278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404</v>
      </c>
      <c r="N4" s="4">
        <v>43630</v>
      </c>
      <c r="O4" s="5">
        <v>0.844444444444444</v>
      </c>
      <c r="P4" s="6" t="s">
        <v>382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277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278</v>
      </c>
      <c r="G21" s="1">
        <v>-169429091</v>
      </c>
      <c r="H21" s="1">
        <v>-24784963</v>
      </c>
      <c r="I21" s="1" t="s">
        <v>278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278</v>
      </c>
      <c r="G22" s="1">
        <v>-126424431</v>
      </c>
      <c r="H22" s="1">
        <v>-158242787</v>
      </c>
      <c r="I22" s="1" t="s">
        <v>278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278</v>
      </c>
      <c r="G23" s="1">
        <v>-109328741</v>
      </c>
      <c r="H23" s="1">
        <v>-266123643</v>
      </c>
      <c r="I23" s="1" t="s">
        <v>278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278</v>
      </c>
      <c r="G24" s="1">
        <v>-103226109</v>
      </c>
      <c r="H24" s="1">
        <v>-374562068</v>
      </c>
      <c r="I24" s="1" t="s">
        <v>278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278</v>
      </c>
      <c r="G25" s="1">
        <v>-207582471</v>
      </c>
      <c r="H25" s="1">
        <v>-483157640</v>
      </c>
      <c r="I25" s="1" t="s">
        <v>278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278</v>
      </c>
      <c r="G26" s="1">
        <v>-118725499</v>
      </c>
      <c r="H26" s="1">
        <v>-601681588</v>
      </c>
      <c r="I26" s="1" t="s">
        <v>278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278</v>
      </c>
      <c r="G27" s="1">
        <v>-136649306</v>
      </c>
      <c r="H27" s="1">
        <v>-726339265</v>
      </c>
      <c r="I27" s="1" t="s">
        <v>278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278</v>
      </c>
      <c r="G28" s="1">
        <v>-200403407</v>
      </c>
      <c r="H28" s="1">
        <v>-834870467</v>
      </c>
      <c r="I28" s="1" t="s">
        <v>278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278</v>
      </c>
      <c r="G29" s="1">
        <v>-121393337</v>
      </c>
      <c r="H29" s="1">
        <v>-883857886</v>
      </c>
      <c r="I29" s="1" t="s">
        <v>278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278</v>
      </c>
      <c r="G30" s="1">
        <v>-104367371</v>
      </c>
      <c r="H30" s="1">
        <v>-839775571</v>
      </c>
      <c r="I30" s="1" t="s">
        <v>278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278</v>
      </c>
      <c r="G31" s="1">
        <v>-205339090</v>
      </c>
      <c r="H31" s="1">
        <v>-853443804</v>
      </c>
      <c r="I31" s="1" t="s">
        <v>278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278</v>
      </c>
      <c r="G32" s="1">
        <v>-193635344</v>
      </c>
      <c r="H32" s="1">
        <v>-842881320</v>
      </c>
      <c r="I32" s="1" t="s">
        <v>278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278</v>
      </c>
      <c r="G33" s="1">
        <v>-108073720</v>
      </c>
      <c r="H33" s="1">
        <v>-824550181</v>
      </c>
      <c r="I33" s="1" t="s">
        <v>278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278</v>
      </c>
      <c r="G34" s="1">
        <v>-111907284</v>
      </c>
      <c r="H34" s="1">
        <v>-817741752</v>
      </c>
      <c r="I34" s="1" t="s">
        <v>278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278</v>
      </c>
      <c r="G35" s="1">
        <v>-119825172</v>
      </c>
      <c r="H35" s="1">
        <v>-835071076</v>
      </c>
      <c r="I35" s="1" t="s">
        <v>278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278</v>
      </c>
      <c r="G36" s="1">
        <v>-108410105</v>
      </c>
      <c r="H36" s="1">
        <v>-845573622</v>
      </c>
      <c r="I36" s="1" t="s">
        <v>278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278</v>
      </c>
      <c r="G37" s="1">
        <v>-118154256</v>
      </c>
      <c r="H37" s="1">
        <v>-842334541</v>
      </c>
      <c r="I37" s="1" t="s">
        <v>278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278</v>
      </c>
      <c r="G38" s="1">
        <v>-108153229</v>
      </c>
      <c r="H38" s="1">
        <v>-950487770</v>
      </c>
      <c r="I38" s="1" t="s">
        <v>278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278</v>
      </c>
      <c r="G39" s="1">
        <v>-185925403</v>
      </c>
      <c r="H39" s="1">
        <v>-1028259944</v>
      </c>
      <c r="I39" s="1" t="s">
        <v>278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278</v>
      </c>
      <c r="G40" s="1">
        <v>-122792698</v>
      </c>
      <c r="H40" s="1">
        <v>-1058389017</v>
      </c>
      <c r="I40" s="1" t="s">
        <v>278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278</v>
      </c>
      <c r="G41" s="1">
        <v>-226352745</v>
      </c>
      <c r="H41" s="1">
        <v>-1053875344</v>
      </c>
      <c r="I41" s="1" t="s">
        <v>278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278</v>
      </c>
      <c r="G92" s="1">
        <v>-156855637</v>
      </c>
      <c r="H92" s="1">
        <v>-53286072</v>
      </c>
      <c r="I92" s="1" t="s">
        <v>278</v>
      </c>
      <c r="J92" s="1">
        <v>105686000</v>
      </c>
      <c r="K92" s="1">
        <v>81715166</v>
      </c>
      <c r="L92" s="1" t="e">
        <f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278</v>
      </c>
      <c r="G93" s="1">
        <v>-117273539</v>
      </c>
      <c r="H93" s="1">
        <v>-196656347</v>
      </c>
      <c r="I93" s="1" t="s">
        <v>278</v>
      </c>
      <c r="J93" s="1">
        <v>105686000</v>
      </c>
      <c r="K93" s="1">
        <v>81715166</v>
      </c>
      <c r="L93" s="1" t="e">
        <f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278</v>
      </c>
      <c r="G95" s="1">
        <v>-180348754</v>
      </c>
      <c r="H95" s="1">
        <v>102978630</v>
      </c>
      <c r="I95" s="1" t="s">
        <v>278</v>
      </c>
      <c r="J95" s="1">
        <v>105686000</v>
      </c>
      <c r="K95" s="1">
        <v>81715166</v>
      </c>
      <c r="L95" s="1" t="e">
        <f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1:26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278</v>
      </c>
      <c r="G96" s="1">
        <v>-116138394</v>
      </c>
      <c r="H96" s="1">
        <v>-11028310</v>
      </c>
      <c r="I96" s="1" t="s">
        <v>278</v>
      </c>
      <c r="J96" s="1">
        <v>105686000</v>
      </c>
      <c r="K96" s="1">
        <v>81715166</v>
      </c>
      <c r="L96" s="1" t="e">
        <f t="shared" si="1"/>
        <v>#VALUE!</v>
      </c>
      <c r="W96" s="7">
        <v>43727</v>
      </c>
      <c r="X96">
        <v>-180348754</v>
      </c>
      <c r="Y96" t="e">
        <v>#VALUE!</v>
      </c>
      <c r="Z96">
        <v>102978630</v>
      </c>
    </row>
    <row r="97" spans="1:26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278</v>
      </c>
      <c r="G97" s="1">
        <v>-124750710</v>
      </c>
      <c r="H97" s="1">
        <v>119953975</v>
      </c>
      <c r="I97" s="1" t="s">
        <v>278</v>
      </c>
      <c r="J97" s="1">
        <v>105686000</v>
      </c>
      <c r="K97" s="1">
        <v>81715166</v>
      </c>
      <c r="L97" s="1" t="e">
        <f t="shared" si="1"/>
        <v>#VALUE!</v>
      </c>
      <c r="W97" s="7">
        <v>43728</v>
      </c>
      <c r="X97">
        <v>-116138394</v>
      </c>
      <c r="Y97" t="e">
        <v>#VALUE!</v>
      </c>
      <c r="Z97">
        <v>-11028310</v>
      </c>
    </row>
    <row r="98" spans="1:26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7">
        <v>43729</v>
      </c>
      <c r="X98">
        <v>-124750710</v>
      </c>
      <c r="Y98" t="e">
        <v>#VALUE!</v>
      </c>
      <c r="Z98">
        <v>119953975</v>
      </c>
    </row>
    <row r="99" spans="1:26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278</v>
      </c>
      <c r="G99" s="1">
        <v>-193949711</v>
      </c>
      <c r="H99" s="1">
        <v>107527435</v>
      </c>
      <c r="I99" s="1" t="s">
        <v>278</v>
      </c>
      <c r="J99" s="1">
        <v>105686000</v>
      </c>
      <c r="K99" s="1">
        <v>81715166</v>
      </c>
      <c r="L99" s="1" t="e">
        <f t="shared" si="1"/>
        <v>#VALUE!</v>
      </c>
      <c r="W99" s="7">
        <v>43730</v>
      </c>
      <c r="X99">
        <v>-230161844</v>
      </c>
      <c r="Y99">
        <v>35904894</v>
      </c>
      <c r="Z99">
        <v>-6941073</v>
      </c>
    </row>
    <row r="100" spans="1:26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278</v>
      </c>
      <c r="G100" s="1">
        <v>-194043897</v>
      </c>
      <c r="H100" s="1">
        <v>155406619</v>
      </c>
      <c r="I100" s="1" t="s">
        <v>278</v>
      </c>
      <c r="J100" s="1">
        <v>105686000</v>
      </c>
      <c r="K100" s="1">
        <v>81715166</v>
      </c>
      <c r="L100" s="1" t="e">
        <f t="shared" si="1"/>
        <v>#VALUE!</v>
      </c>
      <c r="W100" s="7">
        <v>43731</v>
      </c>
      <c r="X100">
        <v>-193949711</v>
      </c>
      <c r="Y100" t="e">
        <v>#VALUE!</v>
      </c>
      <c r="Z100">
        <v>107527435</v>
      </c>
    </row>
    <row r="101" spans="1:26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7">
        <v>43732</v>
      </c>
      <c r="X101">
        <v>-194043897</v>
      </c>
      <c r="Y101" t="e">
        <v>#VALUE!</v>
      </c>
      <c r="Z101">
        <v>155406619</v>
      </c>
    </row>
    <row r="102" spans="1:26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7">
        <v>43733</v>
      </c>
      <c r="X102">
        <v>-127549791</v>
      </c>
      <c r="Y102">
        <v>127855473</v>
      </c>
      <c r="Z102">
        <v>372165546</v>
      </c>
    </row>
    <row r="103" spans="1:26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7">
        <v>43734</v>
      </c>
      <c r="X103">
        <v>-119513251</v>
      </c>
      <c r="Y103">
        <v>21150774</v>
      </c>
      <c r="Z103">
        <v>488464300</v>
      </c>
    </row>
    <row r="104" spans="1:26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7">
        <v>43735</v>
      </c>
      <c r="X104">
        <v>-220129014</v>
      </c>
      <c r="Y104">
        <v>23146569</v>
      </c>
      <c r="Z104">
        <v>84689329</v>
      </c>
    </row>
    <row r="105" spans="1:26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7">
        <v>43736</v>
      </c>
      <c r="X105">
        <v>-189142466</v>
      </c>
      <c r="Y105">
        <v>98708</v>
      </c>
      <c r="Z105">
        <v>198930636</v>
      </c>
    </row>
    <row r="106" spans="1:26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7">
        <v>43737</v>
      </c>
      <c r="X106">
        <v>-104542290</v>
      </c>
      <c r="Y106">
        <v>2604590</v>
      </c>
      <c r="Z106">
        <v>62922258</v>
      </c>
    </row>
    <row r="107" spans="1:26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7">
        <v>43738</v>
      </c>
      <c r="X107">
        <v>-137400361</v>
      </c>
      <c r="Y107">
        <v>11405703</v>
      </c>
      <c r="Z107">
        <v>173418874</v>
      </c>
    </row>
    <row r="108" spans="1:26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7">
        <v>43739</v>
      </c>
      <c r="X108">
        <v>-131109354</v>
      </c>
      <c r="Y108">
        <v>1660149</v>
      </c>
      <c r="Z108">
        <v>130271379</v>
      </c>
    </row>
    <row r="109" spans="1:26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7">
        <v>43740</v>
      </c>
      <c r="X109">
        <v>-222533860</v>
      </c>
      <c r="Y109">
        <v>1135764</v>
      </c>
      <c r="Z109">
        <v>160630791</v>
      </c>
    </row>
    <row r="110" spans="1:26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7">
        <v>43741</v>
      </c>
      <c r="X110">
        <v>-183905871</v>
      </c>
      <c r="Y110">
        <v>7582045</v>
      </c>
      <c r="Z110">
        <v>40881748</v>
      </c>
    </row>
    <row r="111" spans="1:26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t="shared" si="1"/>
        <v>8982515</v>
      </c>
      <c r="W111" s="7">
        <v>43742</v>
      </c>
      <c r="X111">
        <v>-111614935</v>
      </c>
      <c r="Y111">
        <v>16656514</v>
      </c>
      <c r="Z111">
        <v>36387488</v>
      </c>
    </row>
    <row r="112" spans="1:26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t="shared" si="1"/>
        <v>16126925</v>
      </c>
      <c r="W112" s="7">
        <v>43743</v>
      </c>
      <c r="X112">
        <v>-107383825</v>
      </c>
      <c r="Y112">
        <v>8982515</v>
      </c>
      <c r="Z112">
        <v>34742308</v>
      </c>
    </row>
    <row r="113" spans="1:26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t="shared" si="1"/>
        <v>13941704</v>
      </c>
      <c r="W113" s="7">
        <v>43744</v>
      </c>
      <c r="X113">
        <v>-105555115</v>
      </c>
      <c r="Y113">
        <v>16126925</v>
      </c>
      <c r="Z113">
        <v>62413851</v>
      </c>
    </row>
    <row r="114" spans="1:26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t="shared" si="1"/>
        <v>13060360</v>
      </c>
      <c r="W114" s="7">
        <v>43745</v>
      </c>
      <c r="X114">
        <v>-207353729</v>
      </c>
      <c r="Y114">
        <v>13941704</v>
      </c>
      <c r="Z114">
        <v>50155360</v>
      </c>
    </row>
    <row r="115" spans="1:26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t="shared" si="1"/>
        <v>11318009</v>
      </c>
      <c r="W115" s="7">
        <v>43746</v>
      </c>
      <c r="X115">
        <v>-111995356</v>
      </c>
      <c r="Y115">
        <v>13060360</v>
      </c>
      <c r="Z115">
        <v>61883287</v>
      </c>
    </row>
    <row r="116" spans="1:26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t="shared" si="1"/>
        <v>16894688</v>
      </c>
      <c r="W116" s="7">
        <v>43747</v>
      </c>
      <c r="X116">
        <v>-131828606</v>
      </c>
      <c r="Y116">
        <v>11318009</v>
      </c>
      <c r="Z116">
        <v>71541147</v>
      </c>
    </row>
    <row r="117" spans="1:26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t="shared" si="1"/>
        <v>17171228</v>
      </c>
      <c r="W117" s="7">
        <v>43748</v>
      </c>
      <c r="X117">
        <v>-237942732</v>
      </c>
      <c r="Y117">
        <v>16894688</v>
      </c>
      <c r="Z117">
        <v>73174911</v>
      </c>
    </row>
    <row r="118" spans="1:26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t="shared" si="1"/>
        <v>11315511</v>
      </c>
      <c r="W118" s="7">
        <v>43749</v>
      </c>
      <c r="X118">
        <v>-208377563</v>
      </c>
      <c r="Y118">
        <v>17171228</v>
      </c>
      <c r="Z118">
        <v>73596719</v>
      </c>
    </row>
    <row r="119" spans="1:26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t="shared" si="1"/>
        <v>12731889</v>
      </c>
      <c r="W119" s="7">
        <v>43750</v>
      </c>
      <c r="X119">
        <v>-173431459</v>
      </c>
      <c r="Y119">
        <v>11315511</v>
      </c>
      <c r="Z119">
        <v>61131943</v>
      </c>
    </row>
    <row r="120" spans="1:26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t="shared" si="1"/>
        <v>12282290</v>
      </c>
      <c r="W120" s="7">
        <v>43751</v>
      </c>
      <c r="X120">
        <v>-114156781</v>
      </c>
      <c r="Y120">
        <v>12731889</v>
      </c>
      <c r="Z120">
        <v>67944152</v>
      </c>
    </row>
    <row r="121" spans="1:26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t="shared" si="1"/>
        <v>-3616313</v>
      </c>
      <c r="W121" s="7">
        <v>43752</v>
      </c>
      <c r="X121">
        <v>-163238387</v>
      </c>
      <c r="Y121">
        <v>12282290</v>
      </c>
      <c r="Z121">
        <v>57189018</v>
      </c>
    </row>
    <row r="122" spans="1:26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t="shared" si="1"/>
        <v>10431167</v>
      </c>
      <c r="W122" s="7">
        <v>43753</v>
      </c>
      <c r="X122">
        <v>-150508362</v>
      </c>
      <c r="Y122">
        <v>-3616313</v>
      </c>
      <c r="Z122">
        <v>55757926</v>
      </c>
    </row>
    <row r="123" spans="1:26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t="shared" si="1"/>
        <v>11408334</v>
      </c>
      <c r="W123" s="7">
        <v>43754</v>
      </c>
      <c r="X123">
        <v>-251573045</v>
      </c>
      <c r="Y123">
        <v>10431167</v>
      </c>
      <c r="Z123">
        <v>56745046</v>
      </c>
    </row>
    <row r="124" spans="1:26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t="shared" si="1"/>
        <v>4118174</v>
      </c>
      <c r="W124" s="7">
        <v>43755</v>
      </c>
      <c r="X124">
        <v>-136305581</v>
      </c>
      <c r="Y124">
        <v>11408334</v>
      </c>
      <c r="Z124">
        <v>50439283</v>
      </c>
    </row>
    <row r="125" spans="1:26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t="shared" si="1"/>
        <v>19730787</v>
      </c>
      <c r="W125" s="7">
        <v>43756</v>
      </c>
      <c r="X125">
        <v>-203670621</v>
      </c>
      <c r="Y125">
        <v>4118174</v>
      </c>
      <c r="Z125">
        <v>43968532</v>
      </c>
    </row>
    <row r="126" spans="1:26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t="shared" si="1"/>
        <v>19620460</v>
      </c>
      <c r="W126" s="7">
        <v>43757</v>
      </c>
      <c r="X126">
        <v>-105972232</v>
      </c>
      <c r="Y126">
        <v>19730787</v>
      </c>
      <c r="Z126">
        <v>52104770</v>
      </c>
    </row>
    <row r="127" spans="1:26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t="shared" si="1"/>
        <v>1708302</v>
      </c>
      <c r="W127" s="7">
        <v>43758</v>
      </c>
      <c r="X127">
        <v>-206110940</v>
      </c>
      <c r="Y127">
        <v>19620460</v>
      </c>
      <c r="Z127">
        <v>46452091</v>
      </c>
    </row>
    <row r="128" spans="1:26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t="shared" si="1"/>
        <v>15518715</v>
      </c>
      <c r="W128" s="7">
        <v>43759</v>
      </c>
      <c r="X128">
        <v>-111633283</v>
      </c>
      <c r="Y128">
        <v>1708302</v>
      </c>
      <c r="Z128">
        <v>41249894</v>
      </c>
    </row>
    <row r="129" spans="1:26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t="shared" si="1"/>
        <v>19994834</v>
      </c>
      <c r="W129" s="7">
        <v>43760</v>
      </c>
      <c r="X129">
        <v>-183722389</v>
      </c>
      <c r="Y129">
        <v>15518715</v>
      </c>
      <c r="Z129">
        <v>51039030</v>
      </c>
    </row>
    <row r="130" spans="1:26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t="shared" si="1"/>
        <v>22259442</v>
      </c>
      <c r="W130" s="7">
        <v>43761</v>
      </c>
      <c r="X130">
        <v>-211352428</v>
      </c>
      <c r="Y130">
        <v>19994834</v>
      </c>
      <c r="Z130">
        <v>59489250</v>
      </c>
    </row>
    <row r="131" spans="1:26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t="shared" si="1"/>
        <v>23408807</v>
      </c>
      <c r="W131" s="7">
        <v>43762</v>
      </c>
      <c r="X131">
        <v>-214443499</v>
      </c>
      <c r="Y131">
        <v>22259442</v>
      </c>
      <c r="Z131">
        <v>62867305</v>
      </c>
    </row>
    <row r="132" spans="1:26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t="shared" ref="L132:L182" si="2">F132+G132</f>
        <v>18466584</v>
      </c>
      <c r="W132" s="7">
        <v>43763</v>
      </c>
      <c r="X132">
        <v>-208882750</v>
      </c>
      <c r="Y132">
        <v>23408807</v>
      </c>
      <c r="Z132">
        <v>63838331</v>
      </c>
    </row>
    <row r="133" spans="1:26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t="shared" si="2"/>
        <v>23995094</v>
      </c>
      <c r="W133" s="7">
        <v>43764</v>
      </c>
      <c r="X133">
        <v>-115294374</v>
      </c>
      <c r="Y133">
        <v>18466584</v>
      </c>
      <c r="Z133">
        <v>83198987</v>
      </c>
    </row>
    <row r="134" spans="1:26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t="shared" si="2"/>
        <v>9465101</v>
      </c>
      <c r="W134" s="7">
        <v>43765</v>
      </c>
      <c r="X134">
        <v>-211314508</v>
      </c>
      <c r="Y134">
        <v>23995094</v>
      </c>
      <c r="Z134">
        <v>68996710</v>
      </c>
    </row>
    <row r="135" spans="1:26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278</v>
      </c>
      <c r="G135" s="1">
        <v>-123551091</v>
      </c>
      <c r="H135" s="1">
        <v>-27821779</v>
      </c>
      <c r="I135" s="1" t="s">
        <v>278</v>
      </c>
      <c r="J135" s="1">
        <v>105686000</v>
      </c>
      <c r="K135" s="1">
        <v>81715166</v>
      </c>
      <c r="L135" s="1" t="e">
        <f t="shared" si="2"/>
        <v>#VALUE!</v>
      </c>
      <c r="W135" s="7">
        <v>43766</v>
      </c>
      <c r="X135">
        <v>-198271338</v>
      </c>
      <c r="Y135">
        <v>9465101</v>
      </c>
      <c r="Z135">
        <v>71693114</v>
      </c>
    </row>
    <row r="136" spans="1:26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278</v>
      </c>
      <c r="G136" s="1">
        <v>-135506820</v>
      </c>
      <c r="H136" s="1">
        <v>-117771452</v>
      </c>
      <c r="I136" s="1" t="s">
        <v>278</v>
      </c>
      <c r="J136" s="1">
        <v>105686000</v>
      </c>
      <c r="K136" s="1">
        <v>81715166</v>
      </c>
      <c r="L136" s="1" t="e">
        <f t="shared" si="2"/>
        <v>#VALUE!</v>
      </c>
      <c r="W136" s="7">
        <v>43767</v>
      </c>
      <c r="X136">
        <v>-123551091</v>
      </c>
      <c r="Y136" t="e">
        <v>#VALUE!</v>
      </c>
      <c r="Z136">
        <v>-27821779</v>
      </c>
    </row>
    <row r="137" spans="1:26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t="shared" si="2"/>
        <v>-117103513</v>
      </c>
      <c r="W137" s="7">
        <v>43768</v>
      </c>
      <c r="X137">
        <v>-135506820</v>
      </c>
      <c r="Y137" t="e">
        <v>#VALUE!</v>
      </c>
      <c r="Z137">
        <v>-117771452</v>
      </c>
    </row>
    <row r="138" spans="1:26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278</v>
      </c>
      <c r="G138" s="1">
        <v>-107075575</v>
      </c>
      <c r="H138" s="1">
        <v>25640983</v>
      </c>
      <c r="I138" s="1" t="s">
        <v>278</v>
      </c>
      <c r="J138" s="1">
        <v>105686000</v>
      </c>
      <c r="K138" s="1">
        <v>81715166</v>
      </c>
      <c r="L138" s="1" t="e">
        <f t="shared" si="2"/>
        <v>#VALUE!</v>
      </c>
      <c r="W138" s="7">
        <v>43769</v>
      </c>
      <c r="X138">
        <v>-117103513</v>
      </c>
      <c r="Y138">
        <v>-117103513</v>
      </c>
      <c r="Z138">
        <v>-239708872</v>
      </c>
    </row>
    <row r="139" spans="1:26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t="shared" si="2"/>
        <v>295704964</v>
      </c>
      <c r="W139" s="7">
        <v>43770</v>
      </c>
      <c r="X139">
        <v>-107075575</v>
      </c>
      <c r="Y139" t="e">
        <v>#VALUE!</v>
      </c>
      <c r="Z139">
        <v>25640983</v>
      </c>
    </row>
    <row r="140" spans="1:26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t="shared" si="2"/>
        <v>70032972</v>
      </c>
      <c r="W140" s="7">
        <v>43771</v>
      </c>
      <c r="X140">
        <v>-187931480</v>
      </c>
      <c r="Y140">
        <v>295704964</v>
      </c>
      <c r="Z140">
        <v>32587285</v>
      </c>
    </row>
    <row r="141" spans="1:26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t="shared" si="2"/>
        <v>2694217</v>
      </c>
      <c r="W141" s="7">
        <v>43772</v>
      </c>
      <c r="X141">
        <v>-136019349</v>
      </c>
      <c r="Y141">
        <v>70032972</v>
      </c>
      <c r="Z141">
        <v>29277650</v>
      </c>
    </row>
    <row r="142" spans="1:26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t="shared" si="2"/>
        <v>3304954</v>
      </c>
      <c r="W142" s="7">
        <v>43773</v>
      </c>
      <c r="X142">
        <v>-104004075</v>
      </c>
      <c r="Y142">
        <v>2694217</v>
      </c>
      <c r="Z142">
        <v>26443357</v>
      </c>
    </row>
    <row r="143" spans="1:26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t="shared" si="2"/>
        <v>16715210</v>
      </c>
      <c r="W143" s="7">
        <v>43774</v>
      </c>
      <c r="X143">
        <v>-118944455</v>
      </c>
      <c r="Y143">
        <v>3304954</v>
      </c>
      <c r="Z143">
        <v>64250751</v>
      </c>
    </row>
    <row r="144" spans="1:26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t="shared" si="2"/>
        <v>16199851</v>
      </c>
      <c r="W144" s="7">
        <v>43775</v>
      </c>
      <c r="X144">
        <v>-106839494</v>
      </c>
      <c r="Y144">
        <v>16715210</v>
      </c>
      <c r="Z144">
        <v>141684035</v>
      </c>
    </row>
    <row r="145" spans="1:26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t="shared" si="2"/>
        <v>18972535</v>
      </c>
      <c r="W145" s="7">
        <v>43776</v>
      </c>
      <c r="X145">
        <v>-128916125</v>
      </c>
      <c r="Y145">
        <v>16199851</v>
      </c>
      <c r="Z145">
        <v>232672632</v>
      </c>
    </row>
    <row r="146" spans="1:26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t="shared" si="2"/>
        <v>11530792</v>
      </c>
      <c r="W146" s="7">
        <v>43777</v>
      </c>
      <c r="X146">
        <v>-232871271</v>
      </c>
      <c r="Y146">
        <v>18972535</v>
      </c>
      <c r="Z146">
        <v>352548829</v>
      </c>
    </row>
    <row r="147" spans="1:26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t="shared" si="2"/>
        <v>21202366</v>
      </c>
      <c r="W147" s="7">
        <v>43778</v>
      </c>
      <c r="X147">
        <v>-173427788</v>
      </c>
      <c r="Y147">
        <v>11530792</v>
      </c>
      <c r="Z147">
        <v>120477996</v>
      </c>
    </row>
    <row r="148" spans="1:26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t="shared" si="2"/>
        <v>31806465</v>
      </c>
      <c r="W148" s="7">
        <v>43779</v>
      </c>
      <c r="X148">
        <v>-135149642</v>
      </c>
      <c r="Y148">
        <v>21202366</v>
      </c>
      <c r="Z148">
        <v>86804339</v>
      </c>
    </row>
    <row r="149" spans="1:26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t="shared" si="2"/>
        <v>12943926</v>
      </c>
      <c r="W149" s="7">
        <v>43780</v>
      </c>
      <c r="X149">
        <v>-227279944</v>
      </c>
      <c r="Y149">
        <v>31806465</v>
      </c>
      <c r="Z149">
        <v>82251489</v>
      </c>
    </row>
    <row r="150" spans="1:26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t="shared" si="2"/>
        <v>19657242</v>
      </c>
      <c r="W150" s="7">
        <v>43781</v>
      </c>
      <c r="X150">
        <v>-108018675</v>
      </c>
      <c r="Y150">
        <v>12943926</v>
      </c>
      <c r="Z150">
        <v>92501198</v>
      </c>
    </row>
    <row r="151" spans="1:26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t="shared" si="2"/>
        <v>4153207</v>
      </c>
      <c r="W151" s="7">
        <v>43782</v>
      </c>
      <c r="X151">
        <v>-196392475</v>
      </c>
      <c r="Y151">
        <v>19657242</v>
      </c>
      <c r="Z151">
        <v>95909560</v>
      </c>
    </row>
    <row r="152" spans="1:26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t="shared" si="2"/>
        <v>11583544</v>
      </c>
      <c r="W152" s="7">
        <v>43783</v>
      </c>
      <c r="X152">
        <v>-153275278</v>
      </c>
      <c r="Y152">
        <v>4153207</v>
      </c>
      <c r="Z152">
        <v>82544364</v>
      </c>
    </row>
    <row r="153" spans="1:26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t="shared" si="2"/>
        <v>12010770</v>
      </c>
      <c r="W153" s="7">
        <v>43784</v>
      </c>
      <c r="X153">
        <v>-128565061</v>
      </c>
      <c r="Y153">
        <v>11583544</v>
      </c>
      <c r="Z153">
        <v>77928057</v>
      </c>
    </row>
    <row r="154" spans="1:26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t="shared" si="2"/>
        <v>7256746</v>
      </c>
      <c r="W154" s="7">
        <v>43785</v>
      </c>
      <c r="X154">
        <v>-120387851</v>
      </c>
      <c r="Y154">
        <v>12010770</v>
      </c>
      <c r="Z154">
        <v>82254713</v>
      </c>
    </row>
    <row r="155" spans="1:26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t="shared" si="2"/>
        <v>16054594</v>
      </c>
      <c r="W155" s="7">
        <v>43786</v>
      </c>
      <c r="X155">
        <v>-166235270</v>
      </c>
      <c r="Y155">
        <v>7256746</v>
      </c>
      <c r="Z155">
        <v>78230225</v>
      </c>
    </row>
    <row r="156" spans="1:26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t="shared" si="2"/>
        <v>6831530</v>
      </c>
      <c r="W156" s="7">
        <v>43787</v>
      </c>
      <c r="X156">
        <v>-195450599</v>
      </c>
      <c r="Y156">
        <v>16054594</v>
      </c>
      <c r="Z156">
        <v>72111530</v>
      </c>
    </row>
    <row r="157" spans="1:26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t="shared" si="2"/>
        <v>3674515</v>
      </c>
      <c r="W157" s="7">
        <v>43788</v>
      </c>
      <c r="X157">
        <v>-149279028</v>
      </c>
      <c r="Y157">
        <v>6831530</v>
      </c>
      <c r="Z157">
        <v>68338961</v>
      </c>
    </row>
    <row r="158" spans="1:26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t="shared" si="2"/>
        <v>2831058</v>
      </c>
      <c r="W158" s="7">
        <v>43789</v>
      </c>
      <c r="X158">
        <v>-88410497</v>
      </c>
      <c r="Y158">
        <v>3674515</v>
      </c>
      <c r="Z158">
        <v>49894619</v>
      </c>
    </row>
    <row r="159" spans="1:26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t="shared" si="2"/>
        <v>5410583</v>
      </c>
      <c r="W159" s="7">
        <v>43790</v>
      </c>
      <c r="X159">
        <v>-131111800</v>
      </c>
      <c r="Y159">
        <v>2831058</v>
      </c>
      <c r="Z159">
        <v>47340704</v>
      </c>
    </row>
    <row r="160" spans="1:26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t="shared" si="2"/>
        <v>-2939684</v>
      </c>
      <c r="W160" s="7">
        <v>43791</v>
      </c>
      <c r="X160">
        <v>-179326144</v>
      </c>
      <c r="Y160">
        <v>5410583</v>
      </c>
      <c r="Z160">
        <v>51174672</v>
      </c>
    </row>
    <row r="161" spans="1:26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t="shared" si="2"/>
        <v>3390563</v>
      </c>
      <c r="W161" s="7">
        <v>43792</v>
      </c>
      <c r="X161">
        <v>-108764838</v>
      </c>
      <c r="Y161">
        <v>-2939684</v>
      </c>
      <c r="Z161">
        <v>32075230</v>
      </c>
    </row>
    <row r="162" spans="1:26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t="shared" si="2"/>
        <v>10525613</v>
      </c>
      <c r="W162" s="7">
        <v>43793</v>
      </c>
      <c r="X162">
        <v>-208934126</v>
      </c>
      <c r="Y162">
        <v>3390563</v>
      </c>
      <c r="Z162">
        <v>32119654</v>
      </c>
    </row>
    <row r="163" spans="1:26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t="shared" si="2"/>
        <v>12710558</v>
      </c>
      <c r="W163" s="7">
        <v>43794</v>
      </c>
      <c r="X163">
        <v>-117191583</v>
      </c>
      <c r="Y163">
        <v>10525613</v>
      </c>
      <c r="Z163">
        <v>41674344</v>
      </c>
    </row>
    <row r="164" spans="1:26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t="shared" si="2"/>
        <v>15291267</v>
      </c>
      <c r="W164" s="7">
        <v>43795</v>
      </c>
      <c r="X164">
        <v>-108731810</v>
      </c>
      <c r="Y164">
        <v>12710558</v>
      </c>
      <c r="Z164">
        <v>40783643</v>
      </c>
    </row>
    <row r="165" spans="1:26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t="shared" si="2"/>
        <v>9092905</v>
      </c>
      <c r="W165" s="7">
        <v>43796</v>
      </c>
      <c r="X165">
        <v>-109813135</v>
      </c>
      <c r="Y165">
        <v>15291267</v>
      </c>
      <c r="Z165">
        <v>45324603</v>
      </c>
    </row>
    <row r="166" spans="1:26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t="shared" si="2"/>
        <v>9327418</v>
      </c>
      <c r="W166" s="7">
        <v>43797</v>
      </c>
      <c r="X166">
        <v>-143550700</v>
      </c>
      <c r="Y166">
        <v>9092905</v>
      </c>
      <c r="Z166">
        <v>53985124</v>
      </c>
    </row>
    <row r="167" spans="1:26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t="shared" si="2"/>
        <v>-112482196</v>
      </c>
      <c r="W167" s="7">
        <v>43798</v>
      </c>
      <c r="X167">
        <v>-244052703</v>
      </c>
      <c r="Y167">
        <v>9327418</v>
      </c>
      <c r="Z167">
        <v>51411256</v>
      </c>
    </row>
    <row r="168" spans="1:26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t="shared" si="2"/>
        <v>32206086</v>
      </c>
      <c r="W168" s="7">
        <v>43799</v>
      </c>
      <c r="X168">
        <v>-112482196</v>
      </c>
      <c r="Y168">
        <v>-112482196</v>
      </c>
      <c r="Z168">
        <v>-63673142</v>
      </c>
    </row>
    <row r="169" spans="1:26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t="shared" si="2"/>
        <v>13442930</v>
      </c>
      <c r="W169" s="7">
        <v>43800</v>
      </c>
      <c r="X169">
        <v>-209050332</v>
      </c>
      <c r="Y169">
        <v>32206086</v>
      </c>
      <c r="Z169">
        <v>83954824</v>
      </c>
    </row>
    <row r="170" spans="1:26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t="shared" si="2"/>
        <v>14347688</v>
      </c>
      <c r="W170" s="7">
        <v>43801</v>
      </c>
      <c r="X170">
        <v>-110677950</v>
      </c>
      <c r="Y170">
        <v>13442930</v>
      </c>
      <c r="Z170">
        <v>85814730</v>
      </c>
    </row>
    <row r="171" spans="1:26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t="shared" si="2"/>
        <v>-48016051</v>
      </c>
      <c r="W171" s="7">
        <v>43802</v>
      </c>
      <c r="X171">
        <v>-163145422</v>
      </c>
      <c r="Y171">
        <v>14347688</v>
      </c>
      <c r="Z171">
        <v>82307326</v>
      </c>
    </row>
    <row r="172" spans="1:26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t="shared" si="2"/>
        <v>14608592</v>
      </c>
      <c r="W172" s="7">
        <v>43803</v>
      </c>
      <c r="X172">
        <v>-197864007</v>
      </c>
      <c r="Y172">
        <v>-48016051</v>
      </c>
      <c r="Z172">
        <v>18332873</v>
      </c>
    </row>
    <row r="173" spans="1:26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t="shared" si="2"/>
        <v>13389403</v>
      </c>
      <c r="W173" s="7">
        <v>43804</v>
      </c>
      <c r="X173">
        <v>-119450866</v>
      </c>
      <c r="Y173">
        <v>14608592</v>
      </c>
      <c r="Z173">
        <v>72498862</v>
      </c>
    </row>
    <row r="174" spans="1:26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t="shared" si="2"/>
        <v>18141560</v>
      </c>
      <c r="W174" s="7">
        <v>43805</v>
      </c>
      <c r="X174">
        <v>-112215535</v>
      </c>
      <c r="Y174">
        <v>13389403</v>
      </c>
      <c r="Z174">
        <v>79052851</v>
      </c>
    </row>
    <row r="175" spans="1:26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t="shared" si="2"/>
        <v>31478135</v>
      </c>
      <c r="W175" s="7">
        <v>43806</v>
      </c>
      <c r="X175">
        <v>-131018835</v>
      </c>
      <c r="Y175">
        <v>18141560</v>
      </c>
      <c r="Z175">
        <v>96503152</v>
      </c>
    </row>
    <row r="176" spans="1:26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t="shared" si="2"/>
        <v>9195259</v>
      </c>
      <c r="W176" s="7">
        <v>43807</v>
      </c>
      <c r="X176">
        <v>-182902832</v>
      </c>
      <c r="Y176">
        <v>31478135</v>
      </c>
      <c r="Z176">
        <v>222778669</v>
      </c>
    </row>
    <row r="177" spans="1:26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t="shared" si="2"/>
        <v>5711479</v>
      </c>
      <c r="W177" s="7">
        <v>43808</v>
      </c>
      <c r="X177">
        <v>-108026015</v>
      </c>
      <c r="Y177">
        <v>9195259</v>
      </c>
      <c r="Z177">
        <v>87285646</v>
      </c>
    </row>
    <row r="178" spans="1:26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t="shared" si="2"/>
        <v>7291456</v>
      </c>
      <c r="W178" s="7">
        <v>43809</v>
      </c>
      <c r="X178">
        <v>-91869757</v>
      </c>
      <c r="Y178">
        <v>5711479</v>
      </c>
      <c r="Z178">
        <v>83396165</v>
      </c>
    </row>
    <row r="179" spans="1:26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t="shared" si="2"/>
        <v>4331698</v>
      </c>
      <c r="W179" s="7">
        <v>43810</v>
      </c>
      <c r="X179">
        <v>-128289837</v>
      </c>
      <c r="Y179">
        <v>7291456</v>
      </c>
      <c r="Z179">
        <v>87773785</v>
      </c>
    </row>
    <row r="180" spans="1:26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t="shared" si="2"/>
        <v>22643639</v>
      </c>
      <c r="W180" s="7">
        <v>43811</v>
      </c>
      <c r="X180">
        <v>-123285654</v>
      </c>
      <c r="Y180">
        <v>4331698</v>
      </c>
      <c r="Z180">
        <v>143035370</v>
      </c>
    </row>
    <row r="181" spans="1:26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t="shared" si="2"/>
        <v>27343257</v>
      </c>
      <c r="W181" s="7">
        <v>43812</v>
      </c>
      <c r="X181">
        <v>-225694654</v>
      </c>
      <c r="Y181">
        <v>22643639</v>
      </c>
      <c r="Z181">
        <v>93551341</v>
      </c>
    </row>
    <row r="182" spans="1:26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t="shared" si="2"/>
        <v>10306702</v>
      </c>
      <c r="W182" s="7">
        <v>43813</v>
      </c>
      <c r="X182">
        <v>-167615060</v>
      </c>
      <c r="Y182">
        <v>27343257</v>
      </c>
      <c r="Z182">
        <v>89193254</v>
      </c>
    </row>
    <row r="183" spans="23:26">
      <c r="W183" s="7">
        <v>43814</v>
      </c>
      <c r="X183">
        <v>-162301402</v>
      </c>
      <c r="Y183">
        <v>10306702</v>
      </c>
      <c r="Z183">
        <v>72783826</v>
      </c>
    </row>
    <row r="184" spans="23:26">
      <c r="W184" t="s">
        <v>279</v>
      </c>
      <c r="X184">
        <v>-27929904943</v>
      </c>
      <c r="Y184" t="e">
        <v>#VALUE!</v>
      </c>
      <c r="Z184">
        <v>-7824179231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78"/>
  <sheetViews>
    <sheetView topLeftCell="C1" workbookViewId="0">
      <pane ySplit="3" topLeftCell="A166" activePane="bottomLeft" state="frozen"/>
      <selection/>
      <selection pane="bottomLeft" activeCell="I176" sqref="I176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339</v>
      </c>
    </row>
    <row r="2" ht="226" customHeight="1"/>
    <row r="3" ht="54" spans="1:29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405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340</v>
      </c>
      <c r="AB3" t="s">
        <v>341</v>
      </c>
      <c r="AC3" t="s">
        <v>342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406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277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278</v>
      </c>
      <c r="G15" s="1">
        <v>-198734428</v>
      </c>
      <c r="H15" s="1">
        <v>-20796397</v>
      </c>
      <c r="I15" s="1" t="s">
        <v>278</v>
      </c>
      <c r="J15" s="1">
        <v>123966000</v>
      </c>
      <c r="K15" s="1">
        <v>95850328</v>
      </c>
      <c r="L15" s="1" t="e">
        <f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278</v>
      </c>
      <c r="G16" s="1">
        <v>-148291457</v>
      </c>
      <c r="H16" s="1">
        <v>-178556785</v>
      </c>
      <c r="I16" s="1" t="s">
        <v>278</v>
      </c>
      <c r="J16" s="1">
        <v>123966000</v>
      </c>
      <c r="K16" s="1">
        <v>95850328</v>
      </c>
      <c r="L16" s="1" t="e">
        <f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278</v>
      </c>
      <c r="G17" s="1">
        <v>-128238808</v>
      </c>
      <c r="H17" s="1">
        <v>-304363801</v>
      </c>
      <c r="I17" s="1" t="s">
        <v>278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278</v>
      </c>
      <c r="G18" s="1">
        <v>-121079199</v>
      </c>
      <c r="H18" s="1">
        <v>-438952056</v>
      </c>
      <c r="I18" s="1" t="s">
        <v>278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278</v>
      </c>
      <c r="G19" s="1">
        <v>-243485580</v>
      </c>
      <c r="H19" s="1">
        <v>-561489458</v>
      </c>
      <c r="I19" s="1" t="s">
        <v>278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278</v>
      </c>
      <c r="G20" s="1">
        <v>-139260878</v>
      </c>
      <c r="H20" s="1">
        <v>-712978456</v>
      </c>
      <c r="I20" s="1" t="s">
        <v>278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278</v>
      </c>
      <c r="G21" s="1">
        <v>-160284881</v>
      </c>
      <c r="H21" s="1">
        <v>-859956364</v>
      </c>
      <c r="I21" s="1" t="s">
        <v>278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278</v>
      </c>
      <c r="G22" s="1">
        <v>-235066222</v>
      </c>
      <c r="H22" s="1">
        <v>-979272468</v>
      </c>
      <c r="I22" s="1" t="s">
        <v>278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278</v>
      </c>
      <c r="G23" s="1">
        <v>-142390159</v>
      </c>
      <c r="H23" s="1">
        <v>-1036733104</v>
      </c>
      <c r="I23" s="1" t="s">
        <v>278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278</v>
      </c>
      <c r="G24" s="1">
        <v>-122419294</v>
      </c>
      <c r="H24" s="1">
        <v>-987026083</v>
      </c>
      <c r="I24" s="1" t="s">
        <v>278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278</v>
      </c>
      <c r="G25" s="1">
        <v>-240855606</v>
      </c>
      <c r="H25" s="1">
        <v>-1001058445</v>
      </c>
      <c r="I25" s="1" t="s">
        <v>278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278</v>
      </c>
      <c r="G26" s="1">
        <v>-227127519</v>
      </c>
      <c r="H26" s="1">
        <v>-988670453</v>
      </c>
      <c r="I26" s="1" t="s">
        <v>278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278</v>
      </c>
      <c r="G27" s="1">
        <v>-126766712</v>
      </c>
      <c r="H27" s="1">
        <v>-967168665</v>
      </c>
      <c r="I27" s="1" t="s">
        <v>278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278</v>
      </c>
      <c r="G28" s="1">
        <v>-131263349</v>
      </c>
      <c r="H28" s="1">
        <v>-959182614</v>
      </c>
      <c r="I28" s="1" t="s">
        <v>278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278</v>
      </c>
      <c r="G29" s="1">
        <v>-140550756</v>
      </c>
      <c r="H29" s="1">
        <v>-979509307</v>
      </c>
      <c r="I29" s="1" t="s">
        <v>278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278</v>
      </c>
      <c r="G30" s="1">
        <v>-127161281</v>
      </c>
      <c r="H30" s="1">
        <v>-991828429</v>
      </c>
      <c r="I30" s="1" t="s">
        <v>278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278</v>
      </c>
      <c r="G31" s="1">
        <v>-138590831</v>
      </c>
      <c r="H31" s="1">
        <v>-988029101</v>
      </c>
      <c r="I31" s="1" t="s">
        <v>278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278</v>
      </c>
      <c r="G32" s="1">
        <v>-126859974</v>
      </c>
      <c r="H32" s="1">
        <v>-1114889075</v>
      </c>
      <c r="I32" s="1" t="s">
        <v>278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278</v>
      </c>
      <c r="G33" s="1">
        <v>-218084028</v>
      </c>
      <c r="H33" s="1">
        <v>-1206113129</v>
      </c>
      <c r="I33" s="1" t="s">
        <v>278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278</v>
      </c>
      <c r="G34" s="1">
        <v>-144030126</v>
      </c>
      <c r="H34" s="1">
        <v>-1241452048</v>
      </c>
      <c r="I34" s="1" t="s">
        <v>278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278</v>
      </c>
      <c r="G35" s="1">
        <v>-265502458</v>
      </c>
      <c r="H35" s="1">
        <v>-1236157668</v>
      </c>
      <c r="I35" s="1" t="s">
        <v>278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278</v>
      </c>
      <c r="G86" s="13">
        <v>-183987639</v>
      </c>
      <c r="H86" s="1">
        <v>-19967875</v>
      </c>
      <c r="I86" s="1" t="s">
        <v>278</v>
      </c>
      <c r="J86" s="1">
        <v>123966000</v>
      </c>
      <c r="K86" s="1">
        <v>95850328</v>
      </c>
      <c r="L86" s="1" t="e">
        <f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278</v>
      </c>
      <c r="G87" s="13">
        <v>-137557781</v>
      </c>
      <c r="H87" s="1">
        <v>-200744034</v>
      </c>
      <c r="I87" s="1" t="s">
        <v>278</v>
      </c>
      <c r="J87" s="1">
        <v>123966000</v>
      </c>
      <c r="K87" s="1">
        <v>95850328</v>
      </c>
      <c r="L87" s="1" t="e">
        <f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278</v>
      </c>
      <c r="G89" s="13">
        <v>-211542812</v>
      </c>
      <c r="H89" s="1">
        <v>138744333</v>
      </c>
      <c r="I89" s="1" t="s">
        <v>278</v>
      </c>
      <c r="J89" s="1">
        <v>123966000</v>
      </c>
      <c r="K89" s="1">
        <v>95850328</v>
      </c>
      <c r="L89" s="1" t="e">
        <f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278</v>
      </c>
      <c r="G90" s="13">
        <v>-136226294</v>
      </c>
      <c r="H90" s="1">
        <v>-6887965</v>
      </c>
      <c r="I90" s="1" t="s">
        <v>278</v>
      </c>
      <c r="J90" s="1">
        <v>123966000</v>
      </c>
      <c r="K90" s="1">
        <v>95850328</v>
      </c>
      <c r="L90" s="1" t="e">
        <f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278</v>
      </c>
      <c r="G91" s="13">
        <v>-149495248</v>
      </c>
      <c r="H91" s="1">
        <v>128048846</v>
      </c>
      <c r="I91" s="1" t="s">
        <v>278</v>
      </c>
      <c r="J91" s="1">
        <v>123966000</v>
      </c>
      <c r="K91" s="1">
        <v>95850328</v>
      </c>
      <c r="L91" s="1" t="e">
        <f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278</v>
      </c>
      <c r="G93" s="13">
        <v>-227496261</v>
      </c>
      <c r="H93" s="1">
        <v>99664703</v>
      </c>
      <c r="I93" s="1" t="s">
        <v>278</v>
      </c>
      <c r="J93" s="1">
        <v>123966000</v>
      </c>
      <c r="K93" s="1">
        <v>95850328</v>
      </c>
      <c r="L93" s="1" t="e">
        <f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278</v>
      </c>
      <c r="G94" s="13">
        <v>-227605304</v>
      </c>
      <c r="H94" s="1">
        <v>155829623</v>
      </c>
      <c r="I94" s="1" t="s">
        <v>278</v>
      </c>
      <c r="J94" s="1">
        <v>123966000</v>
      </c>
      <c r="K94" s="1">
        <v>95850328</v>
      </c>
      <c r="L94" s="1" t="e">
        <f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278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278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278</v>
      </c>
      <c r="G132" s="13">
        <v>-125595923</v>
      </c>
      <c r="H132" s="1">
        <v>72190103</v>
      </c>
      <c r="I132" s="1" t="s">
        <v>278</v>
      </c>
      <c r="J132" s="1">
        <v>123966000</v>
      </c>
      <c r="K132" s="1">
        <v>95850328</v>
      </c>
      <c r="L132" s="1" t="e">
        <f t="shared" ref="L132:L176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3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3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3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3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3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3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3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3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3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3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3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3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3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3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3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3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3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3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3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3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3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3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3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3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3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3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3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3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3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3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3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3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3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3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3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3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3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3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3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3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3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3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26:29">
      <c r="Z177" s="7">
        <v>43814</v>
      </c>
      <c r="AA177">
        <v>-190373896</v>
      </c>
      <c r="AB177">
        <v>17166623</v>
      </c>
      <c r="AC177">
        <v>75464369</v>
      </c>
    </row>
    <row r="178" spans="26:29">
      <c r="Z178" t="s">
        <v>279</v>
      </c>
      <c r="AA178">
        <v>-31264745027</v>
      </c>
      <c r="AB178" t="e">
        <v>#VALUE!</v>
      </c>
      <c r="AC178">
        <v>-7376486349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58"/>
  <sheetViews>
    <sheetView topLeftCell="C1" workbookViewId="0">
      <pane ySplit="3" topLeftCell="A149" activePane="bottomLeft" state="frozen"/>
      <selection/>
      <selection pane="bottomLeft" activeCell="J152" sqref="J15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339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339</v>
      </c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407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278</v>
      </c>
      <c r="G4" s="1">
        <v>-109585443</v>
      </c>
      <c r="H4" s="1">
        <v>-552535554</v>
      </c>
      <c r="I4" s="1" t="s">
        <v>278</v>
      </c>
      <c r="J4" s="1">
        <v>110970000</v>
      </c>
      <c r="K4" s="1">
        <v>85801874</v>
      </c>
      <c r="L4" s="1" t="e">
        <f>F4+G4</f>
        <v>#VALUE!</v>
      </c>
      <c r="M4" s="19" t="s">
        <v>408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277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278</v>
      </c>
      <c r="G5" s="1">
        <v>-215605461</v>
      </c>
      <c r="H5" s="1">
        <v>-658555572</v>
      </c>
      <c r="I5" s="1" t="s">
        <v>278</v>
      </c>
      <c r="J5" s="1">
        <v>110970000</v>
      </c>
      <c r="K5" s="1">
        <v>85801874</v>
      </c>
      <c r="L5" s="1" t="e">
        <f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278</v>
      </c>
      <c r="G6" s="1">
        <v>-203316561</v>
      </c>
      <c r="H6" s="1">
        <v>-755852115</v>
      </c>
      <c r="I6" s="1" t="s">
        <v>278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278</v>
      </c>
      <c r="G7" s="1">
        <v>-113477099</v>
      </c>
      <c r="H7" s="1">
        <v>-869329214</v>
      </c>
      <c r="I7" s="1" t="s">
        <v>278</v>
      </c>
      <c r="J7" s="1">
        <v>110970000</v>
      </c>
      <c r="K7" s="1">
        <v>85801874</v>
      </c>
      <c r="L7" s="1" t="e">
        <f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278</v>
      </c>
      <c r="G8" s="1">
        <v>-117502330</v>
      </c>
      <c r="H8" s="1">
        <v>-858626517</v>
      </c>
      <c r="I8" s="1" t="s">
        <v>278</v>
      </c>
      <c r="J8" s="1">
        <v>110970000</v>
      </c>
      <c r="K8" s="1">
        <v>85801874</v>
      </c>
      <c r="L8" s="1" t="e">
        <f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278</v>
      </c>
      <c r="G9" s="1">
        <v>-125816090</v>
      </c>
      <c r="H9" s="1">
        <v>-876822257</v>
      </c>
      <c r="I9" s="1" t="s">
        <v>278</v>
      </c>
      <c r="J9" s="1">
        <v>110970000</v>
      </c>
      <c r="K9" s="1">
        <v>85801874</v>
      </c>
      <c r="L9" s="1" t="e">
        <f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278</v>
      </c>
      <c r="G10" s="1">
        <v>-113830303</v>
      </c>
      <c r="H10" s="1">
        <v>-887849901</v>
      </c>
      <c r="I10" s="1" t="s">
        <v>278</v>
      </c>
      <c r="J10" s="1">
        <v>110970000</v>
      </c>
      <c r="K10" s="1">
        <v>85801874</v>
      </c>
      <c r="L10" s="1" t="e">
        <f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278</v>
      </c>
      <c r="G11" s="1">
        <v>-124061634</v>
      </c>
      <c r="H11" s="1">
        <v>-884448876</v>
      </c>
      <c r="I11" s="1" t="s">
        <v>278</v>
      </c>
      <c r="J11" s="1">
        <v>110970000</v>
      </c>
      <c r="K11" s="1">
        <v>85801874</v>
      </c>
      <c r="L11" s="1" t="e">
        <f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278</v>
      </c>
      <c r="G12" s="1">
        <v>-113560584</v>
      </c>
      <c r="H12" s="1">
        <v>-998009460</v>
      </c>
      <c r="I12" s="1" t="s">
        <v>278</v>
      </c>
      <c r="J12" s="1">
        <v>110970000</v>
      </c>
      <c r="K12" s="1">
        <v>85801874</v>
      </c>
      <c r="L12" s="1" t="e">
        <f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278</v>
      </c>
      <c r="G13" s="1">
        <v>-195221146</v>
      </c>
      <c r="H13" s="1">
        <v>-1079670022</v>
      </c>
      <c r="I13" s="1" t="s">
        <v>278</v>
      </c>
      <c r="J13" s="1">
        <v>110970000</v>
      </c>
      <c r="K13" s="1">
        <v>85801874</v>
      </c>
      <c r="L13" s="1" t="e">
        <f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278</v>
      </c>
      <c r="G14" s="1">
        <v>-128931984</v>
      </c>
      <c r="H14" s="1">
        <v>-1111305463</v>
      </c>
      <c r="I14" s="1" t="s">
        <v>278</v>
      </c>
      <c r="J14" s="1">
        <v>110970000</v>
      </c>
      <c r="K14" s="1">
        <v>85801874</v>
      </c>
      <c r="L14" s="1" t="e">
        <f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278</v>
      </c>
      <c r="G15" s="1">
        <v>-108737756</v>
      </c>
      <c r="H15" s="1">
        <v>-1106566120</v>
      </c>
      <c r="I15" s="1" t="s">
        <v>278</v>
      </c>
      <c r="J15" s="1">
        <v>110970000</v>
      </c>
      <c r="K15" s="1">
        <v>85801874</v>
      </c>
      <c r="L15" s="1" t="e">
        <f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278</v>
      </c>
      <c r="G66" s="13">
        <v>-164697974</v>
      </c>
      <c r="H66" s="1">
        <v>-50334372</v>
      </c>
      <c r="I66" s="1" t="s">
        <v>278</v>
      </c>
      <c r="J66" s="1">
        <v>110970000</v>
      </c>
      <c r="K66" s="1">
        <v>85801874</v>
      </c>
      <c r="L66" s="1" t="e">
        <f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278</v>
      </c>
      <c r="G67" s="13">
        <v>-123136884</v>
      </c>
      <c r="H67" s="1">
        <v>-220140028</v>
      </c>
      <c r="I67" s="1" t="s">
        <v>278</v>
      </c>
      <c r="J67" s="1">
        <v>110970000</v>
      </c>
      <c r="K67" s="1">
        <v>85801874</v>
      </c>
      <c r="L67" s="1" t="e">
        <f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278</v>
      </c>
      <c r="G69" s="13">
        <v>-189365680</v>
      </c>
      <c r="H69" s="1">
        <v>42712125</v>
      </c>
      <c r="I69" s="1" t="s">
        <v>278</v>
      </c>
      <c r="J69" s="1">
        <v>110970000</v>
      </c>
      <c r="K69" s="1">
        <v>85801874</v>
      </c>
      <c r="L69" s="1" t="e">
        <f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278</v>
      </c>
      <c r="G70" s="13">
        <v>-121944984</v>
      </c>
      <c r="H70" s="1">
        <v>-88211888</v>
      </c>
      <c r="I70" s="1" t="s">
        <v>278</v>
      </c>
      <c r="J70" s="1">
        <v>110970000</v>
      </c>
      <c r="K70" s="1">
        <v>85801874</v>
      </c>
      <c r="L70" s="1" t="e">
        <f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278</v>
      </c>
      <c r="G71" s="13">
        <v>-133822884</v>
      </c>
      <c r="H71" s="1">
        <v>67128949</v>
      </c>
      <c r="I71" s="1" t="s">
        <v>278</v>
      </c>
      <c r="J71" s="1">
        <v>110970000</v>
      </c>
      <c r="K71" s="1">
        <v>85801874</v>
      </c>
      <c r="L71" s="1" t="e">
        <f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278</v>
      </c>
      <c r="G73" s="13">
        <v>-203645361</v>
      </c>
      <c r="H73" s="1">
        <v>87256735</v>
      </c>
      <c r="I73" s="1" t="s">
        <v>278</v>
      </c>
      <c r="J73" s="1">
        <v>110970000</v>
      </c>
      <c r="K73" s="1">
        <v>85801874</v>
      </c>
      <c r="L73" s="1" t="e">
        <f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278</v>
      </c>
      <c r="G74" s="13">
        <v>-203745542</v>
      </c>
      <c r="H74" s="1">
        <v>137529740</v>
      </c>
      <c r="I74" s="1" t="s">
        <v>278</v>
      </c>
      <c r="J74" s="1">
        <v>110970000</v>
      </c>
      <c r="K74" s="1">
        <v>85801874</v>
      </c>
      <c r="L74" s="1" t="e">
        <f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278</v>
      </c>
      <c r="G109" s="13">
        <v>-129727011</v>
      </c>
      <c r="H109" s="1">
        <v>-57980187</v>
      </c>
      <c r="I109" s="1" t="s">
        <v>278</v>
      </c>
      <c r="J109" s="1">
        <v>110970000</v>
      </c>
      <c r="K109" s="1">
        <v>85801874</v>
      </c>
      <c r="L109" s="1" t="e">
        <f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278</v>
      </c>
      <c r="G110" s="13">
        <v>-142281777</v>
      </c>
      <c r="H110" s="1">
        <v>-146238139</v>
      </c>
      <c r="I110" s="1" t="s">
        <v>278</v>
      </c>
      <c r="J110" s="1">
        <v>110970000</v>
      </c>
      <c r="K110" s="1">
        <v>85801874</v>
      </c>
      <c r="L110" s="1" t="e">
        <f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278</v>
      </c>
      <c r="G112" s="13">
        <v>-112427765</v>
      </c>
      <c r="H112" s="1">
        <v>71912726</v>
      </c>
      <c r="I112" s="1" t="s">
        <v>278</v>
      </c>
      <c r="J112" s="1">
        <v>110970000</v>
      </c>
      <c r="K112" s="1">
        <v>85801874</v>
      </c>
      <c r="L112" s="1" t="e">
        <f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3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3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3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3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3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3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409</v>
      </c>
      <c r="C121" s="14">
        <v>1</v>
      </c>
      <c r="D121" s="1">
        <v>2945882000</v>
      </c>
      <c r="E121" s="1">
        <v>2860080126</v>
      </c>
      <c r="F121" s="1">
        <v>140560415</v>
      </c>
      <c r="G121" s="13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3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3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3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3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3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3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3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3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3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3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3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3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3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t="shared" ref="L134:L156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3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3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3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3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3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3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3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3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3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3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3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3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3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3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3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3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3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3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3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3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3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3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27:30">
      <c r="AA157" s="7">
        <v>43814</v>
      </c>
      <c r="AB157">
        <v>-170416011</v>
      </c>
      <c r="AC157">
        <v>24494670</v>
      </c>
      <c r="AD157">
        <v>94070268</v>
      </c>
    </row>
    <row r="158" spans="27:30">
      <c r="AA158" t="s">
        <v>279</v>
      </c>
      <c r="AB158">
        <v>-24588509183</v>
      </c>
      <c r="AC158" t="e">
        <v>#VALUE!</v>
      </c>
      <c r="AD158">
        <v>-2213170616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8"/>
  <sheetViews>
    <sheetView topLeftCell="C1" workbookViewId="0">
      <pane ySplit="3" topLeftCell="A149" activePane="bottomLeft" state="frozen"/>
      <selection/>
      <selection pane="bottomLeft" activeCell="I156" sqref="I15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339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339</v>
      </c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410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278</v>
      </c>
      <c r="G4" s="1">
        <v>-104367371</v>
      </c>
      <c r="H4" s="1">
        <v>-525933411</v>
      </c>
      <c r="I4" s="1" t="s">
        <v>278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411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277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278</v>
      </c>
      <c r="G5" s="1">
        <v>-205339090</v>
      </c>
      <c r="H5" s="1">
        <v>-626905130</v>
      </c>
      <c r="I5" s="1" t="s">
        <v>278</v>
      </c>
      <c r="J5" s="1">
        <v>105686000</v>
      </c>
      <c r="K5" s="1">
        <v>81715165</v>
      </c>
      <c r="L5" s="1" t="e">
        <f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278</v>
      </c>
      <c r="G6" s="1">
        <v>-193635344</v>
      </c>
      <c r="H6" s="1">
        <v>-719568755</v>
      </c>
      <c r="I6" s="1" t="s">
        <v>278</v>
      </c>
      <c r="J6" s="1">
        <v>105686000</v>
      </c>
      <c r="K6" s="1">
        <v>81715165</v>
      </c>
      <c r="L6" s="1" t="e">
        <f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278</v>
      </c>
      <c r="G7" s="1">
        <v>-108074943</v>
      </c>
      <c r="H7" s="1">
        <v>-827643698</v>
      </c>
      <c r="I7" s="1" t="s">
        <v>278</v>
      </c>
      <c r="J7" s="1">
        <v>105686000</v>
      </c>
      <c r="K7" s="1">
        <v>81715165</v>
      </c>
      <c r="L7" s="1" t="e">
        <f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278</v>
      </c>
      <c r="G8" s="1">
        <v>-111908507</v>
      </c>
      <c r="H8" s="1">
        <v>-817742975</v>
      </c>
      <c r="I8" s="1" t="s">
        <v>278</v>
      </c>
      <c r="J8" s="1">
        <v>105686000</v>
      </c>
      <c r="K8" s="1">
        <v>81715165</v>
      </c>
      <c r="L8" s="1" t="e">
        <f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278</v>
      </c>
      <c r="G9" s="1">
        <v>-119825172</v>
      </c>
      <c r="H9" s="1">
        <v>-835072299</v>
      </c>
      <c r="I9" s="1" t="s">
        <v>278</v>
      </c>
      <c r="J9" s="1">
        <v>105686000</v>
      </c>
      <c r="K9" s="1">
        <v>81715165</v>
      </c>
      <c r="L9" s="1" t="e">
        <f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278</v>
      </c>
      <c r="G10" s="1">
        <v>-108411328</v>
      </c>
      <c r="H10" s="1">
        <v>-845576068</v>
      </c>
      <c r="I10" s="1" t="s">
        <v>278</v>
      </c>
      <c r="J10" s="1">
        <v>105686000</v>
      </c>
      <c r="K10" s="1">
        <v>81715165</v>
      </c>
      <c r="L10" s="1" t="e">
        <f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278</v>
      </c>
      <c r="G11" s="1">
        <v>-118154256</v>
      </c>
      <c r="H11" s="1">
        <v>-842336987</v>
      </c>
      <c r="I11" s="1" t="s">
        <v>278</v>
      </c>
      <c r="J11" s="1">
        <v>105686000</v>
      </c>
      <c r="K11" s="1">
        <v>81715165</v>
      </c>
      <c r="L11" s="1" t="e">
        <f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278</v>
      </c>
      <c r="G12" s="1">
        <v>-108153229</v>
      </c>
      <c r="H12" s="1">
        <v>-950490216</v>
      </c>
      <c r="I12" s="1" t="s">
        <v>278</v>
      </c>
      <c r="J12" s="1">
        <v>105686000</v>
      </c>
      <c r="K12" s="1">
        <v>81715165</v>
      </c>
      <c r="L12" s="1" t="e">
        <f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278</v>
      </c>
      <c r="G13" s="1">
        <v>-185925403</v>
      </c>
      <c r="H13" s="1">
        <v>-1028262390</v>
      </c>
      <c r="I13" s="1" t="s">
        <v>278</v>
      </c>
      <c r="J13" s="1">
        <v>105686000</v>
      </c>
      <c r="K13" s="1">
        <v>81715165</v>
      </c>
      <c r="L13" s="1" t="e">
        <f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278</v>
      </c>
      <c r="G14" s="1">
        <v>-122792698</v>
      </c>
      <c r="H14" s="1">
        <v>-1058391463</v>
      </c>
      <c r="I14" s="1" t="s">
        <v>278</v>
      </c>
      <c r="J14" s="1">
        <v>105686000</v>
      </c>
      <c r="K14" s="1">
        <v>81715165</v>
      </c>
      <c r="L14" s="1" t="e">
        <f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278</v>
      </c>
      <c r="G15" s="1">
        <v>-103560047</v>
      </c>
      <c r="H15" s="1">
        <v>-1053876567</v>
      </c>
      <c r="I15" s="1" t="s">
        <v>278</v>
      </c>
      <c r="J15" s="1">
        <v>105686000</v>
      </c>
      <c r="K15" s="1">
        <v>81715165</v>
      </c>
      <c r="L15" s="1" t="e">
        <f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278</v>
      </c>
      <c r="G66" s="13">
        <v>-156855637</v>
      </c>
      <c r="H66" s="1">
        <v>-44752157</v>
      </c>
      <c r="I66" s="1" t="s">
        <v>278</v>
      </c>
      <c r="J66" s="1">
        <v>105686000</v>
      </c>
      <c r="K66" s="1">
        <v>81715165</v>
      </c>
      <c r="L66" s="1" t="e">
        <f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278</v>
      </c>
      <c r="G67" s="13">
        <v>-117273539</v>
      </c>
      <c r="H67" s="1">
        <v>-195195130</v>
      </c>
      <c r="I67" s="1" t="s">
        <v>278</v>
      </c>
      <c r="J67" s="1">
        <v>105686000</v>
      </c>
      <c r="K67" s="1">
        <v>81715165</v>
      </c>
      <c r="L67" s="1" t="e">
        <f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278</v>
      </c>
      <c r="G69" s="13">
        <v>-180348754</v>
      </c>
      <c r="H69" s="1">
        <v>39338782</v>
      </c>
      <c r="I69" s="1" t="s">
        <v>278</v>
      </c>
      <c r="J69" s="1">
        <v>105686000</v>
      </c>
      <c r="K69" s="1">
        <v>81715165</v>
      </c>
      <c r="L69" s="1" t="e">
        <f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278</v>
      </c>
      <c r="G70" s="13">
        <v>-116138394</v>
      </c>
      <c r="H70" s="1">
        <v>-95881460</v>
      </c>
      <c r="I70" s="1" t="s">
        <v>278</v>
      </c>
      <c r="J70" s="1">
        <v>105686000</v>
      </c>
      <c r="K70" s="1">
        <v>81715165</v>
      </c>
      <c r="L70" s="1" t="e">
        <f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278</v>
      </c>
      <c r="G71" s="13">
        <v>-172540710</v>
      </c>
      <c r="H71" s="1">
        <v>38983935</v>
      </c>
      <c r="I71" s="1" t="s">
        <v>278</v>
      </c>
      <c r="J71" s="1">
        <v>105686000</v>
      </c>
      <c r="K71" s="1">
        <v>81715165</v>
      </c>
      <c r="L71" s="1" t="e">
        <f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278</v>
      </c>
      <c r="G73" s="13">
        <v>-193949711</v>
      </c>
      <c r="H73" s="1">
        <v>46340306</v>
      </c>
      <c r="I73" s="1" t="s">
        <v>278</v>
      </c>
      <c r="J73" s="1">
        <v>105686000</v>
      </c>
      <c r="K73" s="1">
        <v>81715165</v>
      </c>
      <c r="L73" s="1" t="e">
        <f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278</v>
      </c>
      <c r="G74" s="13">
        <v>-194045121</v>
      </c>
      <c r="H74" s="1">
        <v>94219489</v>
      </c>
      <c r="I74" s="1" t="s">
        <v>278</v>
      </c>
      <c r="J74" s="1">
        <v>105686000</v>
      </c>
      <c r="K74" s="1">
        <v>81715165</v>
      </c>
      <c r="L74" s="1" t="e">
        <f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278</v>
      </c>
      <c r="G109" s="13">
        <v>-123549868</v>
      </c>
      <c r="H109" s="1">
        <v>-29590955</v>
      </c>
      <c r="I109" s="1" t="s">
        <v>278</v>
      </c>
      <c r="J109" s="1">
        <v>105686000</v>
      </c>
      <c r="K109" s="1">
        <v>81715165</v>
      </c>
      <c r="L109" s="1" t="e">
        <f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278</v>
      </c>
      <c r="G110" s="13">
        <v>-135508044</v>
      </c>
      <c r="H110" s="1">
        <v>-110588343</v>
      </c>
      <c r="I110" s="1" t="s">
        <v>278</v>
      </c>
      <c r="J110" s="1">
        <v>105686000</v>
      </c>
      <c r="K110" s="1">
        <v>81715165</v>
      </c>
      <c r="L110" s="1" t="e">
        <f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278</v>
      </c>
      <c r="G112" s="13">
        <v>-107075575</v>
      </c>
      <c r="H112" s="1">
        <v>96498456</v>
      </c>
      <c r="I112" s="1" t="s">
        <v>278</v>
      </c>
      <c r="J112" s="1">
        <v>105686000</v>
      </c>
      <c r="K112" s="1">
        <v>81715165</v>
      </c>
      <c r="L112" s="1" t="e">
        <f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3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3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3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3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3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3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3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3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3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3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3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3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3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3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3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3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3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3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t="shared" ref="L132:L156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3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3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3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3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3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3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3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3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3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3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3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3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3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3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3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3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3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3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3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3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3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3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3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3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27:30">
      <c r="AA157" s="7">
        <v>43814</v>
      </c>
      <c r="AB157">
        <v>-162302625</v>
      </c>
      <c r="AC157">
        <v>20006307</v>
      </c>
      <c r="AD157">
        <v>56704939</v>
      </c>
    </row>
    <row r="158" spans="27:30">
      <c r="AA158" t="s">
        <v>279</v>
      </c>
      <c r="AB158">
        <v>-23462344205</v>
      </c>
      <c r="AC158" t="e">
        <v>#VALUE!</v>
      </c>
      <c r="AD158">
        <v>-3079980339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5"/>
  <sheetViews>
    <sheetView topLeftCell="C1" workbookViewId="0">
      <pane ySplit="3" topLeftCell="A137" activePane="bottomLeft" state="frozen"/>
      <selection/>
      <selection pane="bottomLeft" activeCell="I153" sqref="I153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339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t="s">
        <v>136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278</v>
      </c>
      <c r="G4" s="1">
        <v>-161226885</v>
      </c>
      <c r="H4" s="1">
        <v>-161226885</v>
      </c>
      <c r="I4" s="1" t="s">
        <v>278</v>
      </c>
      <c r="L4" s="1" t="e">
        <f t="shared" ref="L4:L22" si="0">F4+G4</f>
        <v>#VALUE!</v>
      </c>
      <c r="M4" s="16" t="s">
        <v>412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277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278</v>
      </c>
      <c r="G5" s="1">
        <v>-196036310</v>
      </c>
      <c r="H5" s="1">
        <v>-318654625</v>
      </c>
      <c r="I5" s="1" t="s">
        <v>278</v>
      </c>
      <c r="L5" s="1" t="e">
        <f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278</v>
      </c>
      <c r="G6" s="1">
        <v>-209904368</v>
      </c>
      <c r="H6" s="1">
        <v>-528558993</v>
      </c>
      <c r="I6" s="1" t="s">
        <v>278</v>
      </c>
      <c r="L6" s="1" t="e">
        <f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278</v>
      </c>
      <c r="G7" s="1">
        <v>-189907966</v>
      </c>
      <c r="H7" s="1">
        <v>-718466959</v>
      </c>
      <c r="I7" s="1" t="s">
        <v>278</v>
      </c>
      <c r="L7" s="1" t="e">
        <f t="shared" si="0"/>
        <v>#VALUE!</v>
      </c>
      <c r="M7" s="16"/>
      <c r="R7" s="18" t="s">
        <v>413</v>
      </c>
      <c r="S7" s="16" t="s">
        <v>414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278</v>
      </c>
      <c r="G8" s="1">
        <v>-206977333</v>
      </c>
      <c r="H8" s="1">
        <v>-925444292</v>
      </c>
      <c r="I8" s="1" t="s">
        <v>278</v>
      </c>
      <c r="L8" s="1" t="e">
        <f t="shared" si="0"/>
        <v>#VALUE!</v>
      </c>
      <c r="M8" s="16"/>
      <c r="R8" s="18" t="s">
        <v>415</v>
      </c>
      <c r="S8" s="16" t="s">
        <v>416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278</v>
      </c>
      <c r="G9" s="1">
        <v>-189457982</v>
      </c>
      <c r="H9" s="1">
        <v>-1114902274</v>
      </c>
      <c r="I9" s="1" t="s">
        <v>278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417</v>
      </c>
      <c r="S9" s="16" t="s">
        <v>418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278</v>
      </c>
      <c r="G10" s="1">
        <v>-325695793</v>
      </c>
      <c r="H10" s="1">
        <v>-1251140085</v>
      </c>
      <c r="I10" s="1" t="s">
        <v>278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419</v>
      </c>
      <c r="S10" s="16" t="s">
        <v>420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278</v>
      </c>
      <c r="G11" s="1">
        <v>-215102747</v>
      </c>
      <c r="H11" s="1">
        <v>-1466242832</v>
      </c>
      <c r="I11" s="1" t="s">
        <v>278</v>
      </c>
      <c r="J11" s="1">
        <v>185136000</v>
      </c>
      <c r="K11" s="1">
        <v>143145285</v>
      </c>
      <c r="L11" s="1" t="e">
        <f t="shared" si="0"/>
        <v>#VALUE!</v>
      </c>
      <c r="M11" s="17" t="s">
        <v>421</v>
      </c>
      <c r="R11" s="18" t="s">
        <v>422</v>
      </c>
      <c r="S11" s="16" t="s">
        <v>423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278</v>
      </c>
      <c r="G12" s="1">
        <v>-181411852</v>
      </c>
      <c r="H12" s="1">
        <v>-1486427799</v>
      </c>
      <c r="I12" s="1" t="s">
        <v>278</v>
      </c>
      <c r="J12" s="1">
        <v>185136000</v>
      </c>
      <c r="K12" s="1">
        <v>143145285</v>
      </c>
      <c r="L12" s="1" t="e">
        <f t="shared" si="0"/>
        <v>#VALUE!</v>
      </c>
      <c r="M12" s="17" t="s">
        <v>424</v>
      </c>
      <c r="R12" s="18" t="s">
        <v>425</v>
      </c>
      <c r="S12" s="16" t="s">
        <v>426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427</v>
      </c>
      <c r="R13" s="18" t="s">
        <v>428</v>
      </c>
      <c r="S13" s="16" t="s">
        <v>429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278</v>
      </c>
      <c r="G63" s="1">
        <v>-303060896</v>
      </c>
      <c r="H63" s="1">
        <v>-89798983</v>
      </c>
      <c r="I63" s="1" t="s">
        <v>278</v>
      </c>
      <c r="J63" s="1">
        <v>204196000</v>
      </c>
      <c r="K63" s="1">
        <v>649126285</v>
      </c>
      <c r="L63" s="1" t="e">
        <f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278</v>
      </c>
      <c r="G64" s="1">
        <v>-216674073</v>
      </c>
      <c r="H64" s="1">
        <v>-380900010</v>
      </c>
      <c r="I64" s="1" t="s">
        <v>278</v>
      </c>
      <c r="J64" s="1">
        <v>192415000</v>
      </c>
      <c r="K64" s="1">
        <v>336394285</v>
      </c>
      <c r="L64" s="1" t="e">
        <f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278</v>
      </c>
      <c r="G66" s="1">
        <v>-328348179</v>
      </c>
      <c r="H66" s="1">
        <v>116469895</v>
      </c>
      <c r="I66" s="1" t="s">
        <v>278</v>
      </c>
      <c r="J66" s="1">
        <v>192415000</v>
      </c>
      <c r="K66" s="1">
        <v>336394285</v>
      </c>
      <c r="L66" s="1" t="e">
        <f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278</v>
      </c>
      <c r="G67" s="1">
        <v>-228733933</v>
      </c>
      <c r="H67" s="1">
        <v>-114678537</v>
      </c>
      <c r="I67" s="1" t="s">
        <v>278</v>
      </c>
      <c r="J67" s="1">
        <v>208148000</v>
      </c>
      <c r="K67" s="1">
        <v>754039285</v>
      </c>
      <c r="L67" s="1" t="e">
        <f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278</v>
      </c>
      <c r="G68" s="1">
        <v>-521013478</v>
      </c>
      <c r="H68" s="1">
        <v>141560400</v>
      </c>
      <c r="I68" s="1" t="s">
        <v>278</v>
      </c>
      <c r="J68" s="1">
        <v>208148000</v>
      </c>
      <c r="K68" s="1">
        <v>754039285</v>
      </c>
      <c r="L68" s="1" t="e">
        <f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278</v>
      </c>
      <c r="G70" s="1">
        <v>-400763135</v>
      </c>
      <c r="H70" s="1">
        <v>97208153</v>
      </c>
      <c r="I70" s="1" t="s">
        <v>278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278</v>
      </c>
      <c r="G71" s="1">
        <v>-400962812</v>
      </c>
      <c r="H71" s="1">
        <v>175915089</v>
      </c>
      <c r="I71" s="1" t="s">
        <v>278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278</v>
      </c>
      <c r="G106" s="1">
        <v>-253563293</v>
      </c>
      <c r="H106" s="1">
        <v>-20984887</v>
      </c>
      <c r="I106" s="1" t="s">
        <v>278</v>
      </c>
      <c r="J106" s="1">
        <v>216901000</v>
      </c>
      <c r="K106" s="1">
        <v>986404285</v>
      </c>
      <c r="L106" s="1" t="e">
        <f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278</v>
      </c>
      <c r="G107" s="1">
        <v>-278105240</v>
      </c>
      <c r="H107" s="1">
        <v>-213768257</v>
      </c>
      <c r="I107" s="1" t="s">
        <v>278</v>
      </c>
      <c r="J107" s="1">
        <v>216901000</v>
      </c>
      <c r="K107" s="1">
        <v>986404285</v>
      </c>
      <c r="L107" s="1" t="e">
        <f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278</v>
      </c>
      <c r="G109" s="1">
        <v>-219750336</v>
      </c>
      <c r="H109" s="1">
        <v>246251209</v>
      </c>
      <c r="I109" s="1" t="s">
        <v>278</v>
      </c>
      <c r="J109" s="1">
        <v>216901000</v>
      </c>
      <c r="K109" s="1">
        <v>986404285</v>
      </c>
      <c r="L109" s="1" t="e">
        <f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t="shared" ref="L151:L153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27:30">
      <c r="AA154" s="7">
        <v>43814</v>
      </c>
      <c r="AB154">
        <v>-333096170</v>
      </c>
      <c r="AC154">
        <v>33466902</v>
      </c>
      <c r="AD154">
        <v>89687169</v>
      </c>
    </row>
    <row r="155" spans="27:30">
      <c r="AA155" t="s">
        <v>279</v>
      </c>
      <c r="AB155">
        <v>-44653402820</v>
      </c>
      <c r="AC155" t="e">
        <v>#VALUE!</v>
      </c>
      <c r="AD155">
        <v>7318114112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5"/>
  <sheetViews>
    <sheetView topLeftCell="C1" workbookViewId="0">
      <pane ySplit="3" topLeftCell="A140" activePane="bottomLeft" state="frozen"/>
      <selection/>
      <selection pane="bottomLeft" activeCell="I153" sqref="I153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1.5"/>
    <col min="28" max="30" width="26.625"/>
  </cols>
  <sheetData>
    <row r="1" ht="211" customHeight="1" spans="12:13">
      <c r="L1" s="1"/>
      <c r="M1" s="9" t="s">
        <v>339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137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341</v>
      </c>
      <c r="AC3" t="s">
        <v>340</v>
      </c>
      <c r="AD3" t="s">
        <v>342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278</v>
      </c>
      <c r="G4" s="1">
        <v>0</v>
      </c>
      <c r="H4" s="1">
        <v>0</v>
      </c>
      <c r="I4" s="1" t="s">
        <v>278</v>
      </c>
      <c r="L4" s="1" t="e">
        <f t="shared" ref="L4:L67" si="0">F4+G4</f>
        <v>#VALUE!</v>
      </c>
      <c r="M4" s="16" t="s">
        <v>430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277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278</v>
      </c>
      <c r="G5" s="1">
        <v>-172234335</v>
      </c>
      <c r="H5" s="1">
        <v>-172234335</v>
      </c>
      <c r="I5" s="1" t="s">
        <v>278</v>
      </c>
      <c r="L5" s="1" t="e">
        <f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278</v>
      </c>
      <c r="G6" s="1">
        <v>-209904368</v>
      </c>
      <c r="H6" s="1">
        <v>-382138703</v>
      </c>
      <c r="I6" s="1" t="s">
        <v>278</v>
      </c>
      <c r="L6" s="1" t="e">
        <f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278</v>
      </c>
      <c r="G7" s="1">
        <v>-189910108</v>
      </c>
      <c r="H7" s="1">
        <v>-572048811</v>
      </c>
      <c r="I7" s="1" t="s">
        <v>278</v>
      </c>
      <c r="L7" s="1" t="e">
        <f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278</v>
      </c>
      <c r="G8" s="1">
        <v>-206977333</v>
      </c>
      <c r="H8" s="1">
        <v>-779026144</v>
      </c>
      <c r="I8" s="1" t="s">
        <v>278</v>
      </c>
      <c r="L8" s="1" t="e">
        <f t="shared" si="0"/>
        <v>#VALUE!</v>
      </c>
      <c r="M8" s="16"/>
      <c r="S8" s="18" t="s">
        <v>413</v>
      </c>
      <c r="T8" s="16" t="s">
        <v>414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278</v>
      </c>
      <c r="G9" s="1">
        <v>-189457982</v>
      </c>
      <c r="H9" s="1">
        <v>-968484126</v>
      </c>
      <c r="I9" s="1" t="s">
        <v>278</v>
      </c>
      <c r="L9" s="1" t="e">
        <f t="shared" si="0"/>
        <v>#VALUE!</v>
      </c>
      <c r="M9" s="16"/>
      <c r="S9" s="18" t="s">
        <v>415</v>
      </c>
      <c r="T9" s="16" t="s">
        <v>431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278</v>
      </c>
      <c r="G10" s="1">
        <v>-325695793</v>
      </c>
      <c r="H10" s="1">
        <v>-1104721937</v>
      </c>
      <c r="I10" s="1" t="s">
        <v>278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417</v>
      </c>
      <c r="T10" s="16" t="s">
        <v>432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278</v>
      </c>
      <c r="G11" s="1">
        <v>-215102747</v>
      </c>
      <c r="H11" s="1">
        <v>-1319824684</v>
      </c>
      <c r="I11" s="1" t="s">
        <v>278</v>
      </c>
      <c r="J11" s="1">
        <v>185136000</v>
      </c>
      <c r="K11" s="1">
        <v>143145285</v>
      </c>
      <c r="L11" s="1" t="e">
        <f t="shared" si="0"/>
        <v>#VALUE!</v>
      </c>
      <c r="M11" s="17" t="s">
        <v>433</v>
      </c>
      <c r="S11" s="18" t="s">
        <v>419</v>
      </c>
      <c r="T11" s="16" t="s">
        <v>434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278</v>
      </c>
      <c r="G12" s="1">
        <v>-181411852</v>
      </c>
      <c r="H12" s="1">
        <v>-1501236536</v>
      </c>
      <c r="I12" s="1" t="s">
        <v>278</v>
      </c>
      <c r="J12" s="1">
        <v>185136000</v>
      </c>
      <c r="K12" s="1">
        <v>143145285</v>
      </c>
      <c r="L12" s="1" t="e">
        <f t="shared" si="0"/>
        <v>#VALUE!</v>
      </c>
      <c r="M12" s="17" t="s">
        <v>435</v>
      </c>
      <c r="S12" s="18" t="s">
        <v>422</v>
      </c>
      <c r="T12" s="16" t="s">
        <v>436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437</v>
      </c>
      <c r="S13" s="18" t="s">
        <v>425</v>
      </c>
      <c r="T13" s="16" t="s">
        <v>438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428</v>
      </c>
      <c r="T14" s="16" t="s">
        <v>439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278</v>
      </c>
      <c r="G63" s="1">
        <v>-303060896</v>
      </c>
      <c r="H63" s="1">
        <v>-108571184</v>
      </c>
      <c r="I63" s="1" t="s">
        <v>278</v>
      </c>
      <c r="J63" s="1">
        <v>204196000</v>
      </c>
      <c r="K63" s="1">
        <v>649126285</v>
      </c>
      <c r="L63" s="1" t="e">
        <f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278</v>
      </c>
      <c r="G64" s="1">
        <v>-216674073</v>
      </c>
      <c r="H64" s="1">
        <v>-371582215</v>
      </c>
      <c r="I64" s="1" t="s">
        <v>278</v>
      </c>
      <c r="J64" s="1">
        <v>192415000</v>
      </c>
      <c r="K64" s="1">
        <v>336394285</v>
      </c>
      <c r="L64" s="1" t="e">
        <f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278</v>
      </c>
      <c r="G66" s="1">
        <v>-328348179</v>
      </c>
      <c r="H66" s="1">
        <v>95381636</v>
      </c>
      <c r="I66" s="1" t="s">
        <v>278</v>
      </c>
      <c r="J66" s="1">
        <v>192415000</v>
      </c>
      <c r="K66" s="1">
        <v>336394285</v>
      </c>
      <c r="L66" s="1" t="e">
        <f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278</v>
      </c>
      <c r="G67" s="1">
        <v>-228733933</v>
      </c>
      <c r="H67" s="1">
        <v>-166660664</v>
      </c>
      <c r="I67" s="1" t="s">
        <v>278</v>
      </c>
      <c r="J67" s="1">
        <v>208148000</v>
      </c>
      <c r="K67" s="1">
        <v>754039285</v>
      </c>
      <c r="L67" s="1" t="e">
        <f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278</v>
      </c>
      <c r="G68" s="1">
        <v>-251013478</v>
      </c>
      <c r="H68" s="1">
        <v>123828520</v>
      </c>
      <c r="I68" s="1" t="s">
        <v>278</v>
      </c>
      <c r="J68" s="1">
        <v>208148000</v>
      </c>
      <c r="K68" s="1">
        <v>754039285</v>
      </c>
      <c r="L68" s="1" t="e">
        <f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278</v>
      </c>
      <c r="G70" s="1">
        <v>-400765662</v>
      </c>
      <c r="H70" s="1">
        <v>98619751</v>
      </c>
      <c r="I70" s="1" t="s">
        <v>278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278</v>
      </c>
      <c r="G71" s="1">
        <v>-400962812</v>
      </c>
      <c r="H71" s="1">
        <v>177326687</v>
      </c>
      <c r="I71" s="1" t="s">
        <v>278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278</v>
      </c>
      <c r="G106" s="1">
        <v>-253563293</v>
      </c>
      <c r="H106" s="1">
        <v>-67055722</v>
      </c>
      <c r="I106" s="1" t="s">
        <v>278</v>
      </c>
      <c r="J106" s="1">
        <v>216901000</v>
      </c>
      <c r="K106" s="1">
        <v>986404285</v>
      </c>
      <c r="L106" s="1" t="e">
        <f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278</v>
      </c>
      <c r="G107" s="1">
        <v>-278105240</v>
      </c>
      <c r="H107" s="1">
        <v>-258811425</v>
      </c>
      <c r="I107" s="1" t="s">
        <v>278</v>
      </c>
      <c r="J107" s="1">
        <v>216901000</v>
      </c>
      <c r="K107" s="1">
        <v>986404285</v>
      </c>
      <c r="L107" s="1" t="e">
        <f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278</v>
      </c>
      <c r="G109" s="1">
        <v>-219752846</v>
      </c>
      <c r="H109" s="1">
        <v>53160031</v>
      </c>
      <c r="I109" s="1" t="s">
        <v>278</v>
      </c>
      <c r="J109" s="1">
        <v>216901000</v>
      </c>
      <c r="K109" s="1">
        <v>986404285</v>
      </c>
      <c r="L109" s="1" t="e">
        <f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t="shared" ref="L132:L153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27:30">
      <c r="AA154" s="7">
        <v>43814</v>
      </c>
      <c r="AB154">
        <v>40322877</v>
      </c>
      <c r="AC154">
        <v>-333096170</v>
      </c>
      <c r="AD154">
        <v>146356203</v>
      </c>
    </row>
    <row r="155" spans="27:30">
      <c r="AA155" t="s">
        <v>279</v>
      </c>
      <c r="AB155" t="e">
        <v>#VALUE!</v>
      </c>
      <c r="AC155">
        <v>-43791876602</v>
      </c>
      <c r="AD155">
        <v>7195709727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0"/>
  <sheetViews>
    <sheetView topLeftCell="C1" workbookViewId="0">
      <pane ySplit="3" topLeftCell="A116" activePane="bottomLeft" state="frozen"/>
      <selection/>
      <selection pane="bottomLeft" activeCell="I128" sqref="I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277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278</v>
      </c>
      <c r="G38" s="13">
        <v>-164697974</v>
      </c>
      <c r="H38" s="1">
        <v>-51933839</v>
      </c>
      <c r="I38" s="1" t="s">
        <v>278</v>
      </c>
      <c r="J38" s="1">
        <v>110970000</v>
      </c>
      <c r="K38" s="1">
        <v>85801841</v>
      </c>
      <c r="L38" s="1" t="e">
        <f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278</v>
      </c>
      <c r="G39" s="13">
        <v>-123136884</v>
      </c>
      <c r="H39" s="1">
        <v>-205095981</v>
      </c>
      <c r="I39" s="1" t="s">
        <v>278</v>
      </c>
      <c r="J39" s="1">
        <v>110970000</v>
      </c>
      <c r="K39" s="1">
        <v>85801874</v>
      </c>
      <c r="L39" s="1" t="e">
        <f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278</v>
      </c>
      <c r="G41" s="13">
        <v>-189365680</v>
      </c>
      <c r="H41" s="1">
        <v>51488667</v>
      </c>
      <c r="I41" s="1" t="s">
        <v>278</v>
      </c>
      <c r="J41" s="1">
        <v>110970000</v>
      </c>
      <c r="K41" s="1">
        <v>85801874</v>
      </c>
      <c r="L41" s="1" t="e">
        <f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278</v>
      </c>
      <c r="G42" s="13">
        <v>-121944984</v>
      </c>
      <c r="H42" s="1">
        <v>-91227484</v>
      </c>
      <c r="I42" s="1" t="s">
        <v>278</v>
      </c>
      <c r="J42" s="1">
        <v>110970000</v>
      </c>
      <c r="K42" s="1">
        <v>85801874</v>
      </c>
      <c r="L42" s="1" t="e">
        <f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278</v>
      </c>
      <c r="G43" s="13">
        <v>-133822884</v>
      </c>
      <c r="H43" s="1">
        <v>29414608</v>
      </c>
      <c r="I43" s="1" t="s">
        <v>278</v>
      </c>
      <c r="J43" s="1">
        <v>110970000</v>
      </c>
      <c r="K43" s="1">
        <v>85801874</v>
      </c>
      <c r="L43" s="1" t="e">
        <f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278</v>
      </c>
      <c r="G45" s="13">
        <v>-203646646</v>
      </c>
      <c r="H45" s="1">
        <v>47591815</v>
      </c>
      <c r="I45" s="1" t="s">
        <v>278</v>
      </c>
      <c r="J45" s="1">
        <v>110970000</v>
      </c>
      <c r="K45" s="1">
        <v>85801874</v>
      </c>
      <c r="L45" s="1" t="e">
        <f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278</v>
      </c>
      <c r="G46" s="13">
        <v>-203745542</v>
      </c>
      <c r="H46" s="1">
        <v>97864820</v>
      </c>
      <c r="I46" s="1" t="s">
        <v>278</v>
      </c>
      <c r="J46" s="1">
        <v>110970000</v>
      </c>
      <c r="K46" s="1">
        <v>85801874</v>
      </c>
      <c r="L46" s="1" t="e">
        <f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t="shared" ref="L68:L128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278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278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278</v>
      </c>
      <c r="G84" s="13">
        <v>-112429050</v>
      </c>
      <c r="H84" s="1">
        <v>98644826</v>
      </c>
      <c r="I84" s="1" t="s">
        <v>278</v>
      </c>
      <c r="J84" s="1">
        <v>110970000</v>
      </c>
      <c r="K84" s="1">
        <v>85801874</v>
      </c>
      <c r="L84" s="1" t="e">
        <f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3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3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3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3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3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3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3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3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3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3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3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3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3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3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3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3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3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3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3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3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3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3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3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3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3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3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3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3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3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3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3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3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3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3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3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3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3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3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3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3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3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3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27:30">
      <c r="AA129" s="7">
        <v>43814</v>
      </c>
      <c r="AB129">
        <v>-170416011</v>
      </c>
      <c r="AC129">
        <v>9021662</v>
      </c>
      <c r="AD129">
        <v>66764919</v>
      </c>
    </row>
    <row r="130" spans="27:30">
      <c r="AA130" t="s">
        <v>279</v>
      </c>
      <c r="AB130">
        <v>-20078660076</v>
      </c>
      <c r="AC130" t="e">
        <v>#VALUE!</v>
      </c>
      <c r="AD130">
        <v>8432763715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0"/>
  <sheetViews>
    <sheetView topLeftCell="C1" workbookViewId="0">
      <pane ySplit="3" topLeftCell="A117" activePane="bottomLeft" state="frozen"/>
      <selection/>
      <selection pane="bottomLeft" activeCell="I128" sqref="I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277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278</v>
      </c>
      <c r="G38" s="13">
        <v>-156855637</v>
      </c>
      <c r="H38" s="1">
        <v>-16878939</v>
      </c>
      <c r="I38" s="1" t="s">
        <v>278</v>
      </c>
      <c r="J38" s="1">
        <v>105686000</v>
      </c>
      <c r="K38" s="1">
        <v>81715165</v>
      </c>
      <c r="L38" s="1" t="e">
        <f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278</v>
      </c>
      <c r="G39" s="13">
        <v>-117273539</v>
      </c>
      <c r="H39" s="1">
        <v>-179202754</v>
      </c>
      <c r="I39" s="1" t="s">
        <v>278</v>
      </c>
      <c r="J39" s="1">
        <v>105686000</v>
      </c>
      <c r="K39" s="1">
        <v>81715165</v>
      </c>
      <c r="L39" s="1" t="e">
        <f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278</v>
      </c>
      <c r="G41" s="13">
        <v>-180348754</v>
      </c>
      <c r="H41" s="1">
        <v>99861987</v>
      </c>
      <c r="I41" s="1" t="s">
        <v>278</v>
      </c>
      <c r="J41" s="1">
        <v>105686000</v>
      </c>
      <c r="K41" s="1">
        <v>81715165</v>
      </c>
      <c r="L41" s="1" t="e">
        <f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278</v>
      </c>
      <c r="G42" s="13">
        <v>-116138394</v>
      </c>
      <c r="H42" s="1">
        <v>-19752267</v>
      </c>
      <c r="I42" s="1" t="s">
        <v>278</v>
      </c>
      <c r="J42" s="1">
        <v>105686000</v>
      </c>
      <c r="K42" s="1">
        <v>81715165</v>
      </c>
      <c r="L42" s="1" t="e">
        <f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278</v>
      </c>
      <c r="G43" s="13">
        <v>-127450710</v>
      </c>
      <c r="H43" s="1">
        <v>85740943</v>
      </c>
      <c r="I43" s="1" t="s">
        <v>278</v>
      </c>
      <c r="J43" s="1">
        <v>105686000</v>
      </c>
      <c r="K43" s="1">
        <v>81715165</v>
      </c>
      <c r="L43" s="1" t="e">
        <f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278</v>
      </c>
      <c r="G45" s="13">
        <v>-193949711</v>
      </c>
      <c r="H45" s="1">
        <v>79945243</v>
      </c>
      <c r="I45" s="1" t="s">
        <v>278</v>
      </c>
      <c r="J45" s="1">
        <v>105686000</v>
      </c>
      <c r="K45" s="1">
        <v>81715165</v>
      </c>
      <c r="L45" s="1" t="e">
        <f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278</v>
      </c>
      <c r="G46" s="13">
        <v>-194045121</v>
      </c>
      <c r="H46" s="1">
        <v>127824426</v>
      </c>
      <c r="I46" s="1" t="s">
        <v>278</v>
      </c>
      <c r="J46" s="1">
        <v>105686000</v>
      </c>
      <c r="K46" s="1">
        <v>81715165</v>
      </c>
      <c r="L46" s="1" t="e">
        <f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t="shared" ref="L68:L128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278</v>
      </c>
      <c r="G81" s="13">
        <v>-123549868</v>
      </c>
      <c r="H81" s="1">
        <v>-32924631</v>
      </c>
      <c r="I81" s="1" t="s">
        <v>278</v>
      </c>
      <c r="J81" s="1">
        <v>105686000</v>
      </c>
      <c r="K81" s="1">
        <v>81715165</v>
      </c>
      <c r="L81" s="1" t="e">
        <f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278</v>
      </c>
      <c r="G82" s="13">
        <v>-135508044</v>
      </c>
      <c r="H82" s="1">
        <v>-127642038</v>
      </c>
      <c r="I82" s="1" t="s">
        <v>278</v>
      </c>
      <c r="J82" s="1">
        <v>105686000</v>
      </c>
      <c r="K82" s="1">
        <v>81715165</v>
      </c>
      <c r="L82" s="1" t="e">
        <f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278</v>
      </c>
      <c r="G84" s="13">
        <v>-107074351</v>
      </c>
      <c r="H84" s="1">
        <v>73033576</v>
      </c>
      <c r="I84" s="1" t="s">
        <v>278</v>
      </c>
      <c r="J84" s="1">
        <v>105686000</v>
      </c>
      <c r="K84" s="1">
        <v>81715165</v>
      </c>
      <c r="L84" s="1" t="e">
        <f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3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3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3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3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3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3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3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3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3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3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3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3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3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3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3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3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3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3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3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3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3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3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3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3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3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3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3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3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3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3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3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3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3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3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3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3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3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3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3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3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3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3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27:30">
      <c r="AA129" s="7">
        <v>43814</v>
      </c>
      <c r="AB129">
        <v>-162302625</v>
      </c>
      <c r="AC129">
        <v>20663824</v>
      </c>
      <c r="AD129">
        <v>91546723</v>
      </c>
    </row>
    <row r="130" spans="27:30">
      <c r="AA130" t="s">
        <v>279</v>
      </c>
      <c r="AB130">
        <v>-18897503179</v>
      </c>
      <c r="AC130" t="e">
        <v>#VALUE!</v>
      </c>
      <c r="AD130">
        <v>9792163597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9"/>
  <sheetViews>
    <sheetView topLeftCell="C1" workbookViewId="0">
      <pane ySplit="3" topLeftCell="A119" activePane="bottomLeft" state="frozen"/>
      <selection/>
      <selection pane="bottomLeft" activeCell="I127" sqref="I12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277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440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278</v>
      </c>
      <c r="G37" s="13">
        <v>-164697974</v>
      </c>
      <c r="H37" s="1">
        <v>-54776790</v>
      </c>
      <c r="I37" s="1" t="s">
        <v>278</v>
      </c>
      <c r="J37" s="1">
        <v>110970000</v>
      </c>
      <c r="K37" s="1">
        <v>85801874</v>
      </c>
      <c r="L37" s="1" t="e">
        <f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278</v>
      </c>
      <c r="G38" s="13">
        <v>-123136884</v>
      </c>
      <c r="H38" s="1">
        <v>-203966049</v>
      </c>
      <c r="I38" s="1" t="s">
        <v>278</v>
      </c>
      <c r="J38" s="1">
        <v>110970000</v>
      </c>
      <c r="K38" s="1">
        <v>85801874</v>
      </c>
      <c r="L38" s="1" t="e">
        <f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278</v>
      </c>
      <c r="G40" s="13">
        <v>-189365680</v>
      </c>
      <c r="H40" s="1">
        <v>30401984</v>
      </c>
      <c r="I40" s="1" t="s">
        <v>278</v>
      </c>
      <c r="J40" s="1">
        <v>110970000</v>
      </c>
      <c r="K40" s="1">
        <v>85801874</v>
      </c>
      <c r="L40" s="1" t="e">
        <f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278</v>
      </c>
      <c r="G41" s="13">
        <v>-121944984</v>
      </c>
      <c r="H41" s="1">
        <v>-105105929</v>
      </c>
      <c r="I41" s="1" t="s">
        <v>278</v>
      </c>
      <c r="J41" s="1">
        <v>110970000</v>
      </c>
      <c r="K41" s="1">
        <v>85801874</v>
      </c>
      <c r="L41" s="1" t="e">
        <f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278</v>
      </c>
      <c r="G42" s="13">
        <v>-138322884</v>
      </c>
      <c r="H42" s="1">
        <v>18715633</v>
      </c>
      <c r="I42" s="1" t="s">
        <v>278</v>
      </c>
      <c r="J42" s="1">
        <v>110970000</v>
      </c>
      <c r="K42" s="1">
        <v>85801874</v>
      </c>
      <c r="L42" s="1" t="e">
        <f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278</v>
      </c>
      <c r="G44" s="13">
        <v>-203645361</v>
      </c>
      <c r="H44" s="1">
        <v>20895262</v>
      </c>
      <c r="I44" s="1" t="s">
        <v>278</v>
      </c>
      <c r="J44" s="1">
        <v>110970000</v>
      </c>
      <c r="K44" s="1">
        <v>85801874</v>
      </c>
      <c r="L44" s="1" t="e">
        <f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278</v>
      </c>
      <c r="G45" s="13">
        <v>-203746827</v>
      </c>
      <c r="H45" s="1">
        <v>71168267</v>
      </c>
      <c r="I45" s="1" t="s">
        <v>278</v>
      </c>
      <c r="J45" s="1">
        <v>110970000</v>
      </c>
      <c r="K45" s="1">
        <v>85801874</v>
      </c>
      <c r="L45" s="1" t="e">
        <f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t="shared" ref="L68:L127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278</v>
      </c>
      <c r="G80" s="13">
        <v>-129727011</v>
      </c>
      <c r="H80" s="1">
        <v>-46700772</v>
      </c>
      <c r="I80" s="1" t="s">
        <v>278</v>
      </c>
      <c r="J80" s="1">
        <v>110970000</v>
      </c>
      <c r="K80" s="1">
        <v>85801874</v>
      </c>
      <c r="L80" s="1" t="e">
        <f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278</v>
      </c>
      <c r="G81" s="13">
        <v>-142281777</v>
      </c>
      <c r="H81" s="1">
        <v>-145897016</v>
      </c>
      <c r="I81" s="1" t="s">
        <v>278</v>
      </c>
      <c r="J81" s="1">
        <v>110970000</v>
      </c>
      <c r="K81" s="1">
        <v>85801874</v>
      </c>
      <c r="L81" s="1" t="e">
        <f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278</v>
      </c>
      <c r="G83" s="13">
        <v>-112427765</v>
      </c>
      <c r="H83" s="1">
        <v>71087326</v>
      </c>
      <c r="I83" s="1" t="s">
        <v>278</v>
      </c>
      <c r="J83" s="1">
        <v>110970000</v>
      </c>
      <c r="K83" s="1">
        <v>85801874</v>
      </c>
      <c r="L83" s="1" t="e">
        <f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3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3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3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3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3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3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3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3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3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3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3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3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3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3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3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3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3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3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3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3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3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3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3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3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3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3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3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3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3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3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3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3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3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3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3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3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3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3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3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3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3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3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27:30">
      <c r="AA128" s="7">
        <v>43814</v>
      </c>
      <c r="AB128">
        <v>-170417295</v>
      </c>
      <c r="AC128">
        <v>16030018</v>
      </c>
      <c r="AD128">
        <v>67727498</v>
      </c>
    </row>
    <row r="129" spans="27:30">
      <c r="AA129" t="s">
        <v>279</v>
      </c>
      <c r="AB129">
        <v>-19725955066</v>
      </c>
      <c r="AC129" t="e">
        <v>#VALUE!</v>
      </c>
      <c r="AD129">
        <v>7739540821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0"/>
  <sheetViews>
    <sheetView topLeftCell="C1" workbookViewId="0">
      <pane ySplit="3" topLeftCell="A109" activePane="bottomLeft" state="frozen"/>
      <selection/>
      <selection pane="bottomLeft" activeCell="I118" sqref="I11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441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277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442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278</v>
      </c>
      <c r="G28" s="13">
        <v>-156855637</v>
      </c>
      <c r="H28" s="1">
        <v>-13036559</v>
      </c>
      <c r="I28" s="1" t="s">
        <v>278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278</v>
      </c>
      <c r="G29" s="13">
        <v>-117273539</v>
      </c>
      <c r="H29" s="1">
        <v>-169758391</v>
      </c>
      <c r="I29" s="1" t="s">
        <v>278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278</v>
      </c>
      <c r="G31" s="13">
        <v>-180348754</v>
      </c>
      <c r="H31" s="1">
        <v>101049163</v>
      </c>
      <c r="I31" s="1" t="s">
        <v>278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278</v>
      </c>
      <c r="G32" s="13">
        <v>-116138394</v>
      </c>
      <c r="H32" s="1">
        <v>-31260927</v>
      </c>
      <c r="I32" s="1" t="s">
        <v>278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278</v>
      </c>
      <c r="G33" s="13">
        <v>-127450710</v>
      </c>
      <c r="H33" s="1">
        <v>94519387</v>
      </c>
      <c r="I33" s="1" t="s">
        <v>278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278</v>
      </c>
      <c r="G35" s="13">
        <v>-193949711</v>
      </c>
      <c r="H35" s="1">
        <v>91247768</v>
      </c>
      <c r="I35" s="1" t="s">
        <v>278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278</v>
      </c>
      <c r="G36" s="13">
        <v>-194042674</v>
      </c>
      <c r="H36" s="1">
        <v>139129398</v>
      </c>
      <c r="I36" s="1" t="s">
        <v>278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t="shared" ref="L68:L118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278</v>
      </c>
      <c r="G71" s="13">
        <v>-123552314</v>
      </c>
      <c r="H71" s="1">
        <v>-25520423</v>
      </c>
      <c r="I71" s="1" t="s">
        <v>278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278</v>
      </c>
      <c r="G72" s="13">
        <v>-135506820</v>
      </c>
      <c r="H72" s="1">
        <v>-111788307</v>
      </c>
      <c r="I72" s="1" t="s">
        <v>278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278</v>
      </c>
      <c r="G74" s="13">
        <v>-107075575</v>
      </c>
      <c r="H74" s="1">
        <v>93017928</v>
      </c>
      <c r="I74" s="1" t="s">
        <v>278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3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3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3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3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3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3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3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3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3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3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3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3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3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3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3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3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3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3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3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3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3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3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3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3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3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3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3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3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3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3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3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3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3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3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3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3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3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3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3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3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3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27:30">
      <c r="AA119" s="7">
        <v>43814</v>
      </c>
      <c r="AB119">
        <v>-162301402</v>
      </c>
      <c r="AC119">
        <v>9583237</v>
      </c>
      <c r="AD119">
        <v>35384507</v>
      </c>
    </row>
    <row r="120" spans="27:30">
      <c r="AA120" t="s">
        <v>279</v>
      </c>
      <c r="AB120">
        <v>-17573243237</v>
      </c>
      <c r="AC120" t="e">
        <v>#VALUE!</v>
      </c>
      <c r="AD120">
        <v>9197870391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0"/>
  <sheetViews>
    <sheetView topLeftCell="C1" workbookViewId="0">
      <pane ySplit="3" topLeftCell="A110" activePane="bottomLeft" state="frozen"/>
      <selection/>
      <selection pane="bottomLeft" activeCell="I118" sqref="I11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398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277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278</v>
      </c>
      <c r="G28" s="13">
        <v>-156855637</v>
      </c>
      <c r="H28" s="1">
        <v>-32662583</v>
      </c>
      <c r="I28" s="1" t="s">
        <v>278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278</v>
      </c>
      <c r="G29" s="13">
        <v>-117273539</v>
      </c>
      <c r="H29" s="1">
        <v>-180464817</v>
      </c>
      <c r="I29" s="1" t="s">
        <v>278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278</v>
      </c>
      <c r="G31" s="13">
        <v>-180348754</v>
      </c>
      <c r="H31" s="1">
        <v>116430768</v>
      </c>
      <c r="I31" s="1" t="s">
        <v>278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278</v>
      </c>
      <c r="G32" s="13">
        <v>-116138394</v>
      </c>
      <c r="H32" s="1">
        <v>-2209772</v>
      </c>
      <c r="I32" s="1" t="s">
        <v>278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278</v>
      </c>
      <c r="G33" s="13">
        <v>-127450710</v>
      </c>
      <c r="H33" s="1">
        <v>124215329</v>
      </c>
      <c r="I33" s="1" t="s">
        <v>278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278</v>
      </c>
      <c r="G35" s="13">
        <v>-193949711</v>
      </c>
      <c r="H35" s="1">
        <v>121271932</v>
      </c>
      <c r="I35" s="1" t="s">
        <v>278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278</v>
      </c>
      <c r="G36" s="13">
        <v>-194042674</v>
      </c>
      <c r="H36" s="1">
        <v>169152339</v>
      </c>
      <c r="I36" s="1" t="s">
        <v>278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t="shared" ref="L68:L118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278</v>
      </c>
      <c r="G71" s="13">
        <v>-123552314</v>
      </c>
      <c r="H71" s="1">
        <v>-15695394</v>
      </c>
      <c r="I71" s="1" t="s">
        <v>278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278</v>
      </c>
      <c r="G72" s="13">
        <v>-135506820</v>
      </c>
      <c r="H72" s="1">
        <v>-106508114</v>
      </c>
      <c r="I72" s="1" t="s">
        <v>278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278</v>
      </c>
      <c r="G74" s="13">
        <v>-107075575</v>
      </c>
      <c r="H74" s="1">
        <v>55311300</v>
      </c>
      <c r="I74" s="1" t="s">
        <v>278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3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3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3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3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3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3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3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3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3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3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3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3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3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3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3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3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3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3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3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3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3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3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3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3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3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3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3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3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3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3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3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3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3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3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3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3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3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3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3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3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3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27:30">
      <c r="AA119" s="7">
        <v>43814</v>
      </c>
      <c r="AB119">
        <v>-162301402</v>
      </c>
      <c r="AC119">
        <v>14587255</v>
      </c>
      <c r="AD119">
        <v>89696134</v>
      </c>
    </row>
    <row r="120" spans="27:30">
      <c r="AA120" t="s">
        <v>279</v>
      </c>
      <c r="AB120">
        <v>-17506753424</v>
      </c>
      <c r="AC120" t="e">
        <v>#VALUE!</v>
      </c>
      <c r="AD120">
        <v>8162608132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0"/>
  <sheetViews>
    <sheetView workbookViewId="0">
      <pane ySplit="3" topLeftCell="A112" activePane="bottomLeft" state="frozen"/>
      <selection/>
      <selection pane="bottomLeft" activeCell="A119" sqref="A11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443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277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278</v>
      </c>
      <c r="G28" s="13">
        <v>-156855637</v>
      </c>
      <c r="H28" s="1">
        <v>-52888064</v>
      </c>
      <c r="I28" s="1" t="s">
        <v>278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278</v>
      </c>
      <c r="G29" s="13">
        <v>-117273539</v>
      </c>
      <c r="H29" s="1">
        <v>-190622291</v>
      </c>
      <c r="I29" s="1" t="s">
        <v>278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278</v>
      </c>
      <c r="G31" s="13">
        <v>-180348754</v>
      </c>
      <c r="H31" s="1">
        <v>19961716</v>
      </c>
      <c r="I31" s="1" t="s">
        <v>278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278</v>
      </c>
      <c r="G32" s="13">
        <v>-116138394</v>
      </c>
      <c r="H32" s="1">
        <v>-103094187</v>
      </c>
      <c r="I32" s="1" t="s">
        <v>278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278</v>
      </c>
      <c r="G33" s="13">
        <v>-127450710</v>
      </c>
      <c r="H33" s="1">
        <v>16653482</v>
      </c>
      <c r="I33" s="1" t="s">
        <v>278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278</v>
      </c>
      <c r="G35" s="13">
        <v>-193948488</v>
      </c>
      <c r="H35" s="1">
        <v>8244302</v>
      </c>
      <c r="I35" s="1" t="s">
        <v>278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278</v>
      </c>
      <c r="G36" s="13">
        <v>-194045121</v>
      </c>
      <c r="H36" s="1">
        <v>56123485</v>
      </c>
      <c r="I36" s="1" t="s">
        <v>278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t="shared" ref="L68:L118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278</v>
      </c>
      <c r="G71" s="13">
        <v>-123549868</v>
      </c>
      <c r="H71" s="1">
        <v>-35729552</v>
      </c>
      <c r="I71" s="1" t="s">
        <v>278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278</v>
      </c>
      <c r="G72" s="13">
        <v>-135506820</v>
      </c>
      <c r="H72" s="1">
        <v>-125083748</v>
      </c>
      <c r="I72" s="1" t="s">
        <v>278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278</v>
      </c>
      <c r="G74" s="13">
        <v>-107074351</v>
      </c>
      <c r="H74" s="1">
        <v>71276632</v>
      </c>
      <c r="I74" s="1" t="s">
        <v>278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3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3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3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3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3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3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3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3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3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3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3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3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3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3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3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3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3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3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3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3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3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3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3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3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3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3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3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3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3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3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3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3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3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3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3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3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3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3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3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3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3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27:30">
      <c r="AA119" s="7">
        <v>43814</v>
      </c>
      <c r="AB119">
        <v>-162302625</v>
      </c>
      <c r="AC119">
        <v>5557772</v>
      </c>
      <c r="AD119">
        <v>71909317</v>
      </c>
    </row>
    <row r="120" spans="27:30">
      <c r="AA120" t="s">
        <v>279</v>
      </c>
      <c r="AB120">
        <v>-17497941875</v>
      </c>
      <c r="AC120" t="e">
        <v>#VALUE!</v>
      </c>
      <c r="AD120">
        <v>7457883448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0"/>
  <sheetViews>
    <sheetView workbookViewId="0">
      <pane ySplit="3" topLeftCell="A113" activePane="bottomLeft" state="frozen"/>
      <selection/>
      <selection pane="bottomLeft" activeCell="I118" sqref="I11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398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277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278</v>
      </c>
      <c r="G28" s="13">
        <v>-156855637</v>
      </c>
      <c r="H28" s="1">
        <v>-28841378</v>
      </c>
      <c r="I28" s="1" t="s">
        <v>278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278</v>
      </c>
      <c r="G29" s="13">
        <v>-117273539</v>
      </c>
      <c r="H29" s="1">
        <v>-182773541</v>
      </c>
      <c r="I29" s="1" t="s">
        <v>278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278</v>
      </c>
      <c r="G31" s="13">
        <v>-180348754</v>
      </c>
      <c r="H31" s="1">
        <v>86366479</v>
      </c>
      <c r="I31" s="1" t="s">
        <v>278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278</v>
      </c>
      <c r="G32" s="13">
        <v>-116138394</v>
      </c>
      <c r="H32" s="1">
        <v>-36659796</v>
      </c>
      <c r="I32" s="1" t="s">
        <v>278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278</v>
      </c>
      <c r="G33" s="13">
        <v>-127450710</v>
      </c>
      <c r="H33" s="1">
        <v>107012313</v>
      </c>
      <c r="I33" s="1" t="s">
        <v>278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278</v>
      </c>
      <c r="G35" s="13">
        <v>-193949711</v>
      </c>
      <c r="H35" s="1">
        <v>122153553</v>
      </c>
      <c r="I35" s="1" t="s">
        <v>278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278</v>
      </c>
      <c r="G36" s="13">
        <v>-194042674</v>
      </c>
      <c r="H36" s="1">
        <v>170033960</v>
      </c>
      <c r="I36" s="1" t="s">
        <v>278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t="shared" ref="L68:L118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278</v>
      </c>
      <c r="G71" s="13">
        <v>-123552314</v>
      </c>
      <c r="H71" s="1">
        <v>-20767797</v>
      </c>
      <c r="I71" s="1" t="s">
        <v>278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278</v>
      </c>
      <c r="G72" s="13">
        <v>-135506820</v>
      </c>
      <c r="H72" s="1">
        <v>-102207858</v>
      </c>
      <c r="I72" s="1" t="s">
        <v>278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278</v>
      </c>
      <c r="G74" s="13">
        <v>-107075575</v>
      </c>
      <c r="H74" s="1">
        <v>93914529</v>
      </c>
      <c r="I74" s="1" t="s">
        <v>278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3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3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3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3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3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3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3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3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3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3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3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3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3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3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3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3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3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3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3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3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3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3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3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3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3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3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3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3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3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3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3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3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3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3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3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3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3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3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3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3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3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27:30">
      <c r="AA119" s="7">
        <v>43814</v>
      </c>
      <c r="AB119">
        <v>-162301402</v>
      </c>
      <c r="AC119">
        <v>21318069</v>
      </c>
      <c r="AD119">
        <v>90808069</v>
      </c>
    </row>
    <row r="120" spans="27:30">
      <c r="AA120" t="s">
        <v>279</v>
      </c>
      <c r="AB120">
        <v>-17503723774</v>
      </c>
      <c r="AC120" t="e">
        <v>#VALUE!</v>
      </c>
      <c r="AD120">
        <v>8917927709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1"/>
  <sheetViews>
    <sheetView workbookViewId="0">
      <pane ySplit="3" topLeftCell="A99" activePane="bottomLeft" state="frozen"/>
      <selection/>
      <selection pane="bottomLeft" activeCell="I109" sqref="I10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398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277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278</v>
      </c>
      <c r="G19" s="13">
        <v>-164697974</v>
      </c>
      <c r="H19" s="1">
        <v>-18275527</v>
      </c>
      <c r="I19" s="1" t="s">
        <v>278</v>
      </c>
      <c r="J19" s="1">
        <v>110970000</v>
      </c>
      <c r="K19" s="1">
        <v>85801874</v>
      </c>
      <c r="L19" s="1" t="e">
        <f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278</v>
      </c>
      <c r="G20" s="13">
        <v>-123136884</v>
      </c>
      <c r="H20" s="1">
        <v>-177402576</v>
      </c>
      <c r="I20" s="1" t="s">
        <v>278</v>
      </c>
      <c r="J20" s="1">
        <v>110970000</v>
      </c>
      <c r="K20" s="1">
        <v>85801874</v>
      </c>
      <c r="L20" s="1" t="e">
        <f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278</v>
      </c>
      <c r="G22" s="13">
        <v>-189365680</v>
      </c>
      <c r="H22" s="1">
        <v>116335432</v>
      </c>
      <c r="I22" s="1" t="s">
        <v>278</v>
      </c>
      <c r="J22" s="1">
        <v>110970000</v>
      </c>
      <c r="K22" s="1">
        <v>85801874</v>
      </c>
      <c r="L22" s="1" t="e">
        <f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278</v>
      </c>
      <c r="G23" s="13">
        <v>-121944984</v>
      </c>
      <c r="H23" s="1">
        <v>-22708117</v>
      </c>
      <c r="I23" s="1" t="s">
        <v>278</v>
      </c>
      <c r="J23" s="1">
        <v>110970000</v>
      </c>
      <c r="K23" s="1">
        <v>85801874</v>
      </c>
      <c r="L23" s="1" t="e">
        <f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278</v>
      </c>
      <c r="G24" s="13">
        <v>-133822884</v>
      </c>
      <c r="H24" s="1">
        <v>80160720</v>
      </c>
      <c r="I24" s="1" t="s">
        <v>278</v>
      </c>
      <c r="J24" s="1">
        <v>110970000</v>
      </c>
      <c r="K24" s="1">
        <v>85801874</v>
      </c>
      <c r="L24" s="1" t="e">
        <f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278</v>
      </c>
      <c r="G26" s="13">
        <v>-203646646</v>
      </c>
      <c r="H26" s="1">
        <v>67495887</v>
      </c>
      <c r="I26" s="1" t="s">
        <v>278</v>
      </c>
      <c r="J26" s="1">
        <v>110970000</v>
      </c>
      <c r="K26" s="1">
        <v>85801874</v>
      </c>
      <c r="L26" s="1" t="e">
        <f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278</v>
      </c>
      <c r="G27" s="13">
        <v>-203744257</v>
      </c>
      <c r="H27" s="1">
        <v>117770177</v>
      </c>
      <c r="I27" s="1" t="s">
        <v>278</v>
      </c>
      <c r="J27" s="1">
        <v>110970000</v>
      </c>
      <c r="K27" s="1">
        <v>85801874</v>
      </c>
      <c r="L27" s="1" t="e">
        <f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278</v>
      </c>
      <c r="G62" s="13">
        <v>-129728296</v>
      </c>
      <c r="H62" s="1">
        <v>-38019764</v>
      </c>
      <c r="I62" s="1" t="s">
        <v>278</v>
      </c>
      <c r="J62" s="1">
        <v>110970000</v>
      </c>
      <c r="K62" s="1">
        <v>85801874</v>
      </c>
      <c r="L62" s="1" t="e">
        <f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278</v>
      </c>
      <c r="G63" s="13">
        <v>-142281777</v>
      </c>
      <c r="H63" s="1">
        <v>-132606175</v>
      </c>
      <c r="I63" s="1" t="s">
        <v>278</v>
      </c>
      <c r="J63" s="1">
        <v>110970000</v>
      </c>
      <c r="K63" s="1">
        <v>85801874</v>
      </c>
      <c r="L63" s="1" t="e">
        <f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278</v>
      </c>
      <c r="G65" s="13">
        <v>-112429050</v>
      </c>
      <c r="H65" s="1">
        <v>12525284</v>
      </c>
      <c r="I65" s="1" t="s">
        <v>278</v>
      </c>
      <c r="J65" s="1">
        <v>110970000</v>
      </c>
      <c r="K65" s="1">
        <v>85801874</v>
      </c>
      <c r="L65" s="1" t="e">
        <f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3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t="shared" ref="L68:L109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3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3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3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3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3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3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3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3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3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3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3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3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3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3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3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3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3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3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3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3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3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3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3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3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3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3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3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3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3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3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3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3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3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3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3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3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3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3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3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3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3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27:30">
      <c r="AA110" s="7">
        <v>43814</v>
      </c>
      <c r="AB110">
        <v>-170416011</v>
      </c>
      <c r="AC110">
        <v>12632735</v>
      </c>
      <c r="AD110">
        <v>53154783</v>
      </c>
    </row>
    <row r="111" spans="27:30">
      <c r="AA111" t="s">
        <v>279</v>
      </c>
      <c r="AB111">
        <v>-16714066268</v>
      </c>
      <c r="AC111" t="e">
        <v>#VALUE!</v>
      </c>
      <c r="AD111">
        <v>7068438019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1"/>
  <sheetViews>
    <sheetView workbookViewId="0">
      <pane ySplit="3" topLeftCell="A90" activePane="bottomLeft" state="frozen"/>
      <selection/>
      <selection pane="bottomLeft" activeCell="I99" sqref="I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444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67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277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278</v>
      </c>
      <c r="G9" s="1">
        <v>-188912153</v>
      </c>
      <c r="H9" s="1">
        <v>-713952463</v>
      </c>
      <c r="I9" s="1" t="s">
        <v>278</v>
      </c>
      <c r="J9" s="1">
        <v>127285000</v>
      </c>
      <c r="K9" s="1">
        <v>98416059</v>
      </c>
      <c r="L9" s="1" t="e">
        <f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278</v>
      </c>
      <c r="G10" s="1">
        <v>-141240680</v>
      </c>
      <c r="H10" s="1">
        <v>-882320758</v>
      </c>
      <c r="I10" s="1" t="s">
        <v>278</v>
      </c>
      <c r="J10" s="1">
        <v>127285000</v>
      </c>
      <c r="K10" s="1">
        <v>98416059</v>
      </c>
      <c r="L10" s="1" t="e">
        <f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278</v>
      </c>
      <c r="G12" s="1">
        <v>-217206548</v>
      </c>
      <c r="H12" s="1">
        <v>52699945</v>
      </c>
      <c r="I12" s="1" t="s">
        <v>278</v>
      </c>
      <c r="J12" s="1">
        <v>127285000</v>
      </c>
      <c r="K12" s="1">
        <v>98416059</v>
      </c>
      <c r="L12" s="1" t="e">
        <f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278</v>
      </c>
      <c r="G13" s="1">
        <v>-139873545</v>
      </c>
      <c r="H13" s="1">
        <v>38420159</v>
      </c>
      <c r="I13" s="1" t="s">
        <v>278</v>
      </c>
      <c r="J13" s="1">
        <v>127285000</v>
      </c>
      <c r="K13" s="1">
        <v>98416059</v>
      </c>
      <c r="L13" s="1" t="e">
        <f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278</v>
      </c>
      <c r="G14" s="1">
        <v>-153497754</v>
      </c>
      <c r="H14" s="1">
        <v>288495545</v>
      </c>
      <c r="I14" s="1" t="s">
        <v>278</v>
      </c>
      <c r="J14" s="1">
        <v>127285000</v>
      </c>
      <c r="K14" s="1">
        <v>98416059</v>
      </c>
      <c r="L14" s="1" t="e">
        <f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278</v>
      </c>
      <c r="G16" s="1">
        <v>-233587125</v>
      </c>
      <c r="H16" s="1">
        <v>575502207</v>
      </c>
      <c r="I16" s="1" t="s">
        <v>278</v>
      </c>
      <c r="J16" s="1">
        <v>127285000</v>
      </c>
      <c r="K16" s="1">
        <v>98416059</v>
      </c>
      <c r="L16" s="1" t="e">
        <f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278</v>
      </c>
      <c r="G17" s="1">
        <v>-233699088</v>
      </c>
      <c r="H17" s="1">
        <v>633169384</v>
      </c>
      <c r="I17" s="1" t="s">
        <v>278</v>
      </c>
      <c r="J17" s="1">
        <v>127285000</v>
      </c>
      <c r="K17" s="1">
        <v>98416059</v>
      </c>
      <c r="L17" s="1" t="e">
        <f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278</v>
      </c>
      <c r="G52" s="1">
        <v>-148802646</v>
      </c>
      <c r="H52" s="1">
        <v>-41054827</v>
      </c>
      <c r="I52" s="1" t="s">
        <v>278</v>
      </c>
      <c r="J52" s="1">
        <v>127285000</v>
      </c>
      <c r="K52" s="1">
        <v>98416059</v>
      </c>
      <c r="L52" s="1" t="e">
        <f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278</v>
      </c>
      <c r="G53" s="1">
        <v>-163200289</v>
      </c>
      <c r="H53" s="1">
        <v>-150266352</v>
      </c>
      <c r="I53" s="1" t="s">
        <v>278</v>
      </c>
      <c r="J53" s="1">
        <v>127285000</v>
      </c>
      <c r="K53" s="1">
        <v>98416059</v>
      </c>
      <c r="L53" s="1" t="e">
        <f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278</v>
      </c>
      <c r="G55" s="1">
        <v>-128958562</v>
      </c>
      <c r="H55" s="1">
        <v>16228866</v>
      </c>
      <c r="I55" s="1" t="s">
        <v>278</v>
      </c>
      <c r="J55" s="1">
        <v>127285000</v>
      </c>
      <c r="K55" s="1">
        <v>98416059</v>
      </c>
      <c r="L55" s="1" t="e">
        <f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t="shared" ref="L68:L99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27:30">
      <c r="AA100" s="7">
        <v>43814</v>
      </c>
      <c r="AB100">
        <v>-195470866</v>
      </c>
      <c r="AC100">
        <v>16262904</v>
      </c>
      <c r="AD100">
        <v>76464478</v>
      </c>
    </row>
    <row r="101" spans="27:30">
      <c r="AA101" t="s">
        <v>279</v>
      </c>
      <c r="AB101">
        <v>-17594794286</v>
      </c>
      <c r="AC101" t="e">
        <v>#VALUE!</v>
      </c>
      <c r="AD101">
        <v>6857248130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0"/>
  <sheetViews>
    <sheetView workbookViewId="0">
      <pane ySplit="3" topLeftCell="A87" activePane="bottomLeft" state="frozen"/>
      <selection/>
      <selection pane="bottomLeft" activeCell="I98" sqref="I9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445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67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277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446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278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278</v>
      </c>
      <c r="G9" s="1">
        <v>-123136884</v>
      </c>
      <c r="H9" s="1">
        <v>-669684681</v>
      </c>
      <c r="I9" s="1" t="s">
        <v>278</v>
      </c>
      <c r="J9" s="1">
        <v>110970000</v>
      </c>
      <c r="K9" s="1">
        <v>85801874</v>
      </c>
      <c r="L9" s="1" t="e">
        <f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278</v>
      </c>
      <c r="G11" s="1">
        <v>-189365680</v>
      </c>
      <c r="H11" s="1">
        <v>48533648</v>
      </c>
      <c r="I11" s="1" t="s">
        <v>278</v>
      </c>
      <c r="J11" s="1">
        <v>110970000</v>
      </c>
      <c r="K11" s="1">
        <v>85801874</v>
      </c>
      <c r="L11" s="1" t="e">
        <f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278</v>
      </c>
      <c r="G12" s="1">
        <v>-121944984</v>
      </c>
      <c r="H12" s="1">
        <v>26253595</v>
      </c>
      <c r="I12" s="1" t="s">
        <v>278</v>
      </c>
      <c r="J12" s="1">
        <v>110970000</v>
      </c>
      <c r="K12" s="1">
        <v>85801874</v>
      </c>
      <c r="L12" s="1" t="e">
        <f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278</v>
      </c>
      <c r="G13" s="1">
        <v>-133822884</v>
      </c>
      <c r="H13" s="1">
        <v>273196147</v>
      </c>
      <c r="I13" s="1" t="s">
        <v>278</v>
      </c>
      <c r="J13" s="1">
        <v>110970000</v>
      </c>
      <c r="K13" s="1">
        <v>85801874</v>
      </c>
      <c r="L13" s="1" t="e">
        <f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278</v>
      </c>
      <c r="G15" s="1">
        <v>-203646646</v>
      </c>
      <c r="H15" s="1">
        <v>496067038</v>
      </c>
      <c r="I15" s="1" t="s">
        <v>278</v>
      </c>
      <c r="J15" s="1">
        <v>110970000</v>
      </c>
      <c r="K15" s="1">
        <v>85801874</v>
      </c>
      <c r="L15" s="1" t="e">
        <f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278</v>
      </c>
      <c r="G16" s="1">
        <v>-203746827</v>
      </c>
      <c r="H16" s="1">
        <v>546340043</v>
      </c>
      <c r="I16" s="1" t="s">
        <v>278</v>
      </c>
      <c r="J16" s="1">
        <v>110970000</v>
      </c>
      <c r="K16" s="1">
        <v>85801874</v>
      </c>
      <c r="L16" s="1" t="e">
        <f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278</v>
      </c>
      <c r="G51" s="1">
        <v>-129727011</v>
      </c>
      <c r="H51" s="1">
        <v>-68656370</v>
      </c>
      <c r="I51" s="1" t="s">
        <v>278</v>
      </c>
      <c r="J51" s="1">
        <v>110970000</v>
      </c>
      <c r="K51" s="1">
        <v>85801874</v>
      </c>
      <c r="L51" s="1" t="e">
        <f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278</v>
      </c>
      <c r="G52" s="1">
        <v>-142283062</v>
      </c>
      <c r="H52" s="1">
        <v>-146797879</v>
      </c>
      <c r="I52" s="1" t="s">
        <v>278</v>
      </c>
      <c r="J52" s="1">
        <v>110970000</v>
      </c>
      <c r="K52" s="1">
        <v>85801874</v>
      </c>
      <c r="L52" s="1" t="e">
        <f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278</v>
      </c>
      <c r="G54" s="1">
        <v>-112427765</v>
      </c>
      <c r="H54" s="1">
        <v>60518964</v>
      </c>
      <c r="I54" s="1" t="s">
        <v>278</v>
      </c>
      <c r="J54" s="1">
        <v>110970000</v>
      </c>
      <c r="K54" s="1">
        <v>85801874</v>
      </c>
      <c r="L54" s="1" t="e">
        <f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t="shared" ref="L68:L98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27:30">
      <c r="AA99" s="7">
        <v>43814</v>
      </c>
      <c r="AB99">
        <v>-170417295</v>
      </c>
      <c r="AC99">
        <v>13404451</v>
      </c>
      <c r="AD99">
        <v>66359236</v>
      </c>
    </row>
    <row r="100" spans="27:30">
      <c r="AA100" t="s">
        <v>279</v>
      </c>
      <c r="AB100">
        <v>-15141158718</v>
      </c>
      <c r="AC100" t="e">
        <v>#VALUE!</v>
      </c>
      <c r="AD100">
        <v>6388542109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4"/>
  <sheetViews>
    <sheetView workbookViewId="0">
      <pane ySplit="3" topLeftCell="A85" activePane="bottomLeft" state="frozen"/>
      <selection/>
      <selection pane="bottomLeft" activeCell="I92" sqref="I9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447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277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278</v>
      </c>
      <c r="G9" s="1">
        <v>-203645361</v>
      </c>
      <c r="H9" s="1">
        <v>122076292</v>
      </c>
      <c r="I9" s="1" t="s">
        <v>278</v>
      </c>
      <c r="J9" s="1">
        <v>110970000</v>
      </c>
      <c r="K9" s="1">
        <v>85801877</v>
      </c>
      <c r="L9" s="1" t="e">
        <f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278</v>
      </c>
      <c r="G10" s="1">
        <v>-203746827</v>
      </c>
      <c r="H10" s="1">
        <v>14129711</v>
      </c>
      <c r="I10" s="1" t="s">
        <v>278</v>
      </c>
      <c r="J10" s="1">
        <v>110970000</v>
      </c>
      <c r="K10" s="1">
        <v>85801877</v>
      </c>
      <c r="L10" s="1" t="e">
        <f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278</v>
      </c>
      <c r="G45" s="1">
        <v>-129727011</v>
      </c>
      <c r="H45" s="1">
        <v>-12426621</v>
      </c>
      <c r="I45" s="1" t="s">
        <v>278</v>
      </c>
      <c r="J45" s="1">
        <v>110970000</v>
      </c>
      <c r="K45" s="1">
        <v>85801877</v>
      </c>
      <c r="L45" s="1" t="e">
        <f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278</v>
      </c>
      <c r="G46" s="1">
        <v>-142281777</v>
      </c>
      <c r="H46" s="1">
        <v>-101015167</v>
      </c>
      <c r="I46" s="1" t="s">
        <v>278</v>
      </c>
      <c r="J46" s="1">
        <v>110970000</v>
      </c>
      <c r="K46" s="1">
        <v>85801877</v>
      </c>
      <c r="L46" s="1" t="e">
        <f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278</v>
      </c>
      <c r="G48" s="1">
        <v>-112427765</v>
      </c>
      <c r="H48" s="1">
        <v>124730521</v>
      </c>
      <c r="I48" s="1" t="s">
        <v>278</v>
      </c>
      <c r="J48" s="1">
        <v>110970000</v>
      </c>
      <c r="K48" s="1">
        <v>85801877</v>
      </c>
      <c r="L48" s="1" t="e">
        <f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t="shared" ref="L68:L92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27:30">
      <c r="AA93" s="7">
        <v>43814</v>
      </c>
      <c r="AB93">
        <v>-170417295</v>
      </c>
      <c r="AC93">
        <v>18208112</v>
      </c>
      <c r="AD93">
        <v>82511418</v>
      </c>
    </row>
    <row r="94" spans="27:30">
      <c r="AA94" t="s">
        <v>279</v>
      </c>
      <c r="AB94">
        <v>-14351384752</v>
      </c>
      <c r="AC94" t="e">
        <v>#VALUE!</v>
      </c>
      <c r="AD94">
        <v>8275682223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4"/>
  <sheetViews>
    <sheetView workbookViewId="0">
      <pane ySplit="3" topLeftCell="A85" activePane="bottomLeft" state="frozen"/>
      <selection/>
      <selection pane="bottomLeft" activeCell="J90" sqref="J9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448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277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10"/>
      <c r="AA5" s="7">
        <v>43726</v>
      </c>
      <c r="AB5">
        <v>0</v>
      </c>
      <c r="AC5">
        <v>0</v>
      </c>
      <c r="AD5">
        <v>0</v>
      </c>
    </row>
    <row r="6" spans="1:30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10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10"/>
      <c r="AA7" s="7">
        <v>43728</v>
      </c>
      <c r="AB7">
        <v>-116138394</v>
      </c>
      <c r="AC7">
        <v>-116138394</v>
      </c>
      <c r="AD7">
        <v>-199308627</v>
      </c>
    </row>
    <row r="8" spans="1:30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10"/>
      <c r="AA8" s="7">
        <v>43729</v>
      </c>
      <c r="AB8">
        <v>-127450710</v>
      </c>
      <c r="AC8">
        <v>-127450710</v>
      </c>
      <c r="AD8">
        <v>-326759337</v>
      </c>
    </row>
    <row r="9" spans="1:30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278</v>
      </c>
      <c r="G9" s="1">
        <v>-193949711</v>
      </c>
      <c r="H9" s="1">
        <v>97031206</v>
      </c>
      <c r="I9" s="1" t="s">
        <v>278</v>
      </c>
      <c r="J9" s="1">
        <v>105686000</v>
      </c>
      <c r="K9" s="1">
        <v>81715168</v>
      </c>
      <c r="L9" s="1" t="e">
        <f t="shared" si="0"/>
        <v>#VALUE!</v>
      </c>
      <c r="AA9" s="7">
        <v>43730</v>
      </c>
      <c r="AB9">
        <v>-230161844</v>
      </c>
      <c r="AC9">
        <v>-230161844</v>
      </c>
      <c r="AD9">
        <v>-429470471</v>
      </c>
    </row>
    <row r="10" spans="1:30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278</v>
      </c>
      <c r="G10" s="1">
        <v>-194042674</v>
      </c>
      <c r="H10" s="1">
        <v>-5772891</v>
      </c>
      <c r="I10" s="1" t="s">
        <v>278</v>
      </c>
      <c r="J10" s="1">
        <v>105686000</v>
      </c>
      <c r="K10" s="1">
        <v>81715168</v>
      </c>
      <c r="L10" s="1" t="e">
        <f t="shared" si="0"/>
        <v>#VALUE!</v>
      </c>
      <c r="AA10" s="7">
        <v>43731</v>
      </c>
      <c r="AB10">
        <v>-193949711</v>
      </c>
      <c r="AC10" t="e">
        <v>#VALUE!</v>
      </c>
      <c r="AD10">
        <v>97031206</v>
      </c>
    </row>
    <row r="11" spans="1:30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7">
        <v>43732</v>
      </c>
      <c r="AB11">
        <v>-194042674</v>
      </c>
      <c r="AC11" t="e">
        <v>#VALUE!</v>
      </c>
      <c r="AD11">
        <v>-5772891</v>
      </c>
    </row>
    <row r="12" spans="1:30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7">
        <v>43733</v>
      </c>
      <c r="AB12">
        <v>-127549791</v>
      </c>
      <c r="AC12">
        <v>121078531</v>
      </c>
      <c r="AD12">
        <v>115305640</v>
      </c>
    </row>
    <row r="13" spans="1:30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7">
        <v>43734</v>
      </c>
      <c r="AB13">
        <v>-119513251</v>
      </c>
      <c r="AC13">
        <v>-1310720</v>
      </c>
      <c r="AD13">
        <v>113994920</v>
      </c>
    </row>
    <row r="14" spans="1:30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7">
        <v>43735</v>
      </c>
      <c r="AB14">
        <v>-220127790</v>
      </c>
      <c r="AC14">
        <v>16418793</v>
      </c>
      <c r="AD14">
        <v>214894666</v>
      </c>
    </row>
    <row r="15" spans="1:30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7">
        <v>43736</v>
      </c>
      <c r="AB15">
        <v>-189141242</v>
      </c>
      <c r="AC15">
        <v>33658563</v>
      </c>
      <c r="AD15">
        <v>346962110</v>
      </c>
    </row>
    <row r="16" spans="1:30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7">
        <v>43737</v>
      </c>
      <c r="AB16">
        <v>-104541067</v>
      </c>
      <c r="AC16">
        <v>10142974</v>
      </c>
      <c r="AD16">
        <v>484555794</v>
      </c>
    </row>
    <row r="17" spans="1:30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7">
        <v>43738</v>
      </c>
      <c r="AB17">
        <v>-137400361</v>
      </c>
      <c r="AC17">
        <v>15651576</v>
      </c>
      <c r="AD17">
        <v>594238783</v>
      </c>
    </row>
    <row r="18" spans="1:30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7">
        <v>43739</v>
      </c>
      <c r="AB18">
        <v>-131109354</v>
      </c>
      <c r="AC18">
        <v>18414901</v>
      </c>
      <c r="AD18">
        <v>150783530</v>
      </c>
    </row>
    <row r="19" spans="1:30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7">
        <v>43740</v>
      </c>
      <c r="AB19">
        <v>-222533860</v>
      </c>
      <c r="AC19">
        <v>22067497</v>
      </c>
      <c r="AD19">
        <v>192608700</v>
      </c>
    </row>
    <row r="20" spans="1:30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7">
        <v>43741</v>
      </c>
      <c r="AB20">
        <v>-183905871</v>
      </c>
      <c r="AC20">
        <v>8186301</v>
      </c>
      <c r="AD20">
        <v>76063874</v>
      </c>
    </row>
    <row r="21" spans="1:30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t="shared" si="0"/>
        <v>7433534</v>
      </c>
      <c r="AA21" s="7">
        <v>43742</v>
      </c>
      <c r="AB21">
        <v>-111614935</v>
      </c>
      <c r="AC21">
        <v>10531216</v>
      </c>
      <c r="AD21">
        <v>87905810</v>
      </c>
    </row>
    <row r="22" spans="1:30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t="shared" si="0"/>
        <v>6974821</v>
      </c>
      <c r="AA22" s="7">
        <v>43743</v>
      </c>
      <c r="AB22">
        <v>-107383825</v>
      </c>
      <c r="AC22">
        <v>7433534</v>
      </c>
      <c r="AD22">
        <v>77609831</v>
      </c>
    </row>
    <row r="23" spans="1:30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t="shared" si="0"/>
        <v>5441330</v>
      </c>
      <c r="AA23" s="7">
        <v>43744</v>
      </c>
      <c r="AB23">
        <v>-105555115</v>
      </c>
      <c r="AC23">
        <v>6974821</v>
      </c>
      <c r="AD23">
        <v>67192349</v>
      </c>
    </row>
    <row r="24" spans="1:30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t="shared" si="0"/>
        <v>17386631</v>
      </c>
      <c r="AA24" s="7">
        <v>43745</v>
      </c>
      <c r="AB24">
        <v>-207354952</v>
      </c>
      <c r="AC24">
        <v>5441330</v>
      </c>
      <c r="AD24">
        <v>53440106</v>
      </c>
    </row>
    <row r="25" spans="1:30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t="shared" si="0"/>
        <v>20581178</v>
      </c>
      <c r="AA25" s="7">
        <v>43746</v>
      </c>
      <c r="AB25">
        <v>-111995356</v>
      </c>
      <c r="AC25">
        <v>17386631</v>
      </c>
      <c r="AD25">
        <v>67393913</v>
      </c>
    </row>
    <row r="26" spans="1:30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t="shared" si="0"/>
        <v>26642430</v>
      </c>
      <c r="AA26" s="7">
        <v>43747</v>
      </c>
      <c r="AB26">
        <v>-131828606</v>
      </c>
      <c r="AC26">
        <v>20581178</v>
      </c>
      <c r="AD26">
        <v>69560190</v>
      </c>
    </row>
    <row r="27" spans="1:30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t="shared" si="0"/>
        <v>22285027</v>
      </c>
      <c r="AA27" s="7">
        <v>43748</v>
      </c>
      <c r="AB27">
        <v>-237942732</v>
      </c>
      <c r="AC27">
        <v>26642430</v>
      </c>
      <c r="AD27">
        <v>70223364</v>
      </c>
    </row>
    <row r="28" spans="1:30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t="shared" si="0"/>
        <v>15702762</v>
      </c>
      <c r="AA28" s="7">
        <v>43749</v>
      </c>
      <c r="AB28">
        <v>-208377563</v>
      </c>
      <c r="AC28">
        <v>22285027</v>
      </c>
      <c r="AD28">
        <v>74574440</v>
      </c>
    </row>
    <row r="29" spans="1:30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t="shared" si="0"/>
        <v>7985013</v>
      </c>
      <c r="AA29" s="7">
        <v>43750</v>
      </c>
      <c r="AB29">
        <v>-173430236</v>
      </c>
      <c r="AC29">
        <v>15702762</v>
      </c>
      <c r="AD29">
        <v>72562670</v>
      </c>
    </row>
    <row r="30" spans="1:30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t="shared" si="0"/>
        <v>15682755</v>
      </c>
      <c r="AA30" s="7">
        <v>43751</v>
      </c>
      <c r="AB30">
        <v>-114156781</v>
      </c>
      <c r="AC30">
        <v>7985013</v>
      </c>
      <c r="AD30">
        <v>73158166</v>
      </c>
    </row>
    <row r="31" spans="1:30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t="shared" si="0"/>
        <v>8778321</v>
      </c>
      <c r="AA31" s="7">
        <v>43752</v>
      </c>
      <c r="AB31">
        <v>-163238387</v>
      </c>
      <c r="AC31">
        <v>15682755</v>
      </c>
      <c r="AD31">
        <v>75445933</v>
      </c>
    </row>
    <row r="32" spans="1:30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t="shared" si="0"/>
        <v>25213110</v>
      </c>
      <c r="AA32" s="7">
        <v>43753</v>
      </c>
      <c r="AB32">
        <v>-150507139</v>
      </c>
      <c r="AC32">
        <v>8778321</v>
      </c>
      <c r="AD32">
        <v>85757745</v>
      </c>
    </row>
    <row r="33" spans="1:30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t="shared" si="0"/>
        <v>2842160</v>
      </c>
      <c r="AA33" s="7">
        <v>43754</v>
      </c>
      <c r="AB33">
        <v>-251571822</v>
      </c>
      <c r="AC33">
        <v>25213110</v>
      </c>
      <c r="AD33">
        <v>84805903</v>
      </c>
    </row>
    <row r="34" spans="1:30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t="shared" si="0"/>
        <v>8910973</v>
      </c>
      <c r="AA34" s="7">
        <v>43755</v>
      </c>
      <c r="AB34">
        <v>-136305581</v>
      </c>
      <c r="AC34">
        <v>2842160</v>
      </c>
      <c r="AD34">
        <v>62788909</v>
      </c>
    </row>
    <row r="35" spans="1:30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t="shared" si="0"/>
        <v>14925809</v>
      </c>
      <c r="AA35" s="7">
        <v>43756</v>
      </c>
      <c r="AB35">
        <v>-203670621</v>
      </c>
      <c r="AC35">
        <v>8910973</v>
      </c>
      <c r="AD35">
        <v>67074446</v>
      </c>
    </row>
    <row r="36" spans="1:30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t="shared" si="0"/>
        <v>20195052</v>
      </c>
      <c r="AA36" s="7">
        <v>43757</v>
      </c>
      <c r="AB36">
        <v>-105971009</v>
      </c>
      <c r="AC36">
        <v>14925809</v>
      </c>
      <c r="AD36">
        <v>65776480</v>
      </c>
    </row>
    <row r="37" spans="1:30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t="shared" si="0"/>
        <v>7603586</v>
      </c>
      <c r="AA37" s="7">
        <v>43758</v>
      </c>
      <c r="AB37">
        <v>-206109717</v>
      </c>
      <c r="AC37">
        <v>20195052</v>
      </c>
      <c r="AD37">
        <v>70001890</v>
      </c>
    </row>
    <row r="38" spans="1:30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t="shared" si="0"/>
        <v>16015624</v>
      </c>
      <c r="AA38" s="7">
        <v>43759</v>
      </c>
      <c r="AB38">
        <v>-111633283</v>
      </c>
      <c r="AC38">
        <v>7603586</v>
      </c>
      <c r="AD38">
        <v>71185309</v>
      </c>
    </row>
    <row r="39" spans="1:30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t="shared" si="0"/>
        <v>1907463</v>
      </c>
      <c r="AA39" s="7">
        <v>43760</v>
      </c>
      <c r="AB39">
        <v>-106457850</v>
      </c>
      <c r="AC39">
        <v>16015624</v>
      </c>
      <c r="AD39">
        <v>77938345</v>
      </c>
    </row>
    <row r="40" spans="1:30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t="shared" si="0"/>
        <v>3953041</v>
      </c>
      <c r="AA40" s="7">
        <v>43761</v>
      </c>
      <c r="AB40">
        <v>-104893355</v>
      </c>
      <c r="AC40">
        <v>1907463</v>
      </c>
      <c r="AD40">
        <v>71067487</v>
      </c>
    </row>
    <row r="41" spans="1:30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t="shared" si="0"/>
        <v>15194043</v>
      </c>
      <c r="AA41" s="7">
        <v>43762</v>
      </c>
      <c r="AB41">
        <v>-109550144</v>
      </c>
      <c r="AC41">
        <v>3953041</v>
      </c>
      <c r="AD41">
        <v>58585739</v>
      </c>
    </row>
    <row r="42" spans="1:30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t="shared" si="0"/>
        <v>17371961</v>
      </c>
      <c r="AA42" s="7">
        <v>43763</v>
      </c>
      <c r="AB42">
        <v>-208882750</v>
      </c>
      <c r="AC42">
        <v>15194043</v>
      </c>
      <c r="AD42">
        <v>71262557</v>
      </c>
    </row>
    <row r="43" spans="1:30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t="shared" si="0"/>
        <v>19159558</v>
      </c>
      <c r="AA43" s="7">
        <v>43764</v>
      </c>
      <c r="AB43">
        <v>-115294374</v>
      </c>
      <c r="AC43">
        <v>17371961</v>
      </c>
      <c r="AD43">
        <v>78287729</v>
      </c>
    </row>
    <row r="44" spans="1:30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t="shared" si="0"/>
        <v>10246813</v>
      </c>
      <c r="AA44" s="7">
        <v>43765</v>
      </c>
      <c r="AB44">
        <v>-211314508</v>
      </c>
      <c r="AC44">
        <v>19159558</v>
      </c>
      <c r="AD44">
        <v>65149517</v>
      </c>
    </row>
    <row r="45" spans="1:30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278</v>
      </c>
      <c r="G45" s="1">
        <v>-123551091</v>
      </c>
      <c r="H45" s="1">
        <v>-36290640</v>
      </c>
      <c r="I45" s="1" t="s">
        <v>278</v>
      </c>
      <c r="J45" s="1">
        <v>105686000</v>
      </c>
      <c r="K45" s="1">
        <v>81715168</v>
      </c>
      <c r="L45" s="1" t="e">
        <f t="shared" si="0"/>
        <v>#VALUE!</v>
      </c>
      <c r="AA45" s="7">
        <v>43766</v>
      </c>
      <c r="AB45">
        <v>-198271338</v>
      </c>
      <c r="AC45">
        <v>10246813</v>
      </c>
      <c r="AD45">
        <v>63889507</v>
      </c>
    </row>
    <row r="46" spans="1:30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278</v>
      </c>
      <c r="G46" s="1">
        <v>-135506820</v>
      </c>
      <c r="H46" s="1">
        <v>-127095010</v>
      </c>
      <c r="I46" s="1" t="s">
        <v>278</v>
      </c>
      <c r="J46" s="1">
        <v>105686000</v>
      </c>
      <c r="K46" s="1">
        <v>81715168</v>
      </c>
      <c r="L46" s="1" t="e">
        <f t="shared" si="0"/>
        <v>#VALUE!</v>
      </c>
      <c r="AA46" s="7">
        <v>43767</v>
      </c>
      <c r="AB46">
        <v>-123551091</v>
      </c>
      <c r="AC46" t="e">
        <v>#VALUE!</v>
      </c>
      <c r="AD46">
        <v>-36290640</v>
      </c>
    </row>
    <row r="47" spans="1:30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t="shared" si="0"/>
        <v>-117103513</v>
      </c>
      <c r="AA47" s="7">
        <v>43768</v>
      </c>
      <c r="AB47">
        <v>-135506820</v>
      </c>
      <c r="AC47" t="e">
        <v>#VALUE!</v>
      </c>
      <c r="AD47">
        <v>-127095010</v>
      </c>
    </row>
    <row r="48" spans="1:30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278</v>
      </c>
      <c r="G48" s="1">
        <v>-107075575</v>
      </c>
      <c r="H48" s="1">
        <v>46741683</v>
      </c>
      <c r="I48" s="1" t="s">
        <v>278</v>
      </c>
      <c r="J48" s="1">
        <v>105686000</v>
      </c>
      <c r="K48" s="1">
        <v>81715168</v>
      </c>
      <c r="L48" s="1" t="e">
        <f t="shared" si="0"/>
        <v>#VALUE!</v>
      </c>
      <c r="AA48" s="7">
        <v>43769</v>
      </c>
      <c r="AB48">
        <v>-117103513</v>
      </c>
      <c r="AC48">
        <v>-117103513</v>
      </c>
      <c r="AD48">
        <v>-246105986</v>
      </c>
    </row>
    <row r="49" spans="1:30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t="shared" si="0"/>
        <v>318918662</v>
      </c>
      <c r="AA49" s="7">
        <v>43770</v>
      </c>
      <c r="AB49">
        <v>-107075575</v>
      </c>
      <c r="AC49" t="e">
        <v>#VALUE!</v>
      </c>
      <c r="AD49">
        <v>46741683</v>
      </c>
    </row>
    <row r="50" spans="1:30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t="shared" si="0"/>
        <v>68507716</v>
      </c>
      <c r="AA50" s="7">
        <v>43771</v>
      </c>
      <c r="AB50">
        <v>-187932703</v>
      </c>
      <c r="AC50">
        <v>318918662</v>
      </c>
      <c r="AD50">
        <v>57618633</v>
      </c>
    </row>
    <row r="51" spans="1:30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t="shared" si="0"/>
        <v>7708739</v>
      </c>
      <c r="AA51" s="7">
        <v>43772</v>
      </c>
      <c r="AB51">
        <v>-136019349</v>
      </c>
      <c r="AC51">
        <v>68507716</v>
      </c>
      <c r="AD51">
        <v>46330416</v>
      </c>
    </row>
    <row r="52" spans="1:30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t="shared" si="0"/>
        <v>-2618101</v>
      </c>
      <c r="AA52" s="7">
        <v>43773</v>
      </c>
      <c r="AB52">
        <v>-104004075</v>
      </c>
      <c r="AC52">
        <v>7708739</v>
      </c>
      <c r="AD52">
        <v>52251558</v>
      </c>
    </row>
    <row r="53" spans="1:30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t="shared" si="0"/>
        <v>5558047</v>
      </c>
      <c r="AA53" s="7">
        <v>43774</v>
      </c>
      <c r="AB53">
        <v>-118944455</v>
      </c>
      <c r="AC53">
        <v>-2618101</v>
      </c>
      <c r="AD53">
        <v>77482711</v>
      </c>
    </row>
    <row r="54" spans="1:30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t="shared" si="0"/>
        <v>19416152</v>
      </c>
      <c r="AA54" s="7">
        <v>43775</v>
      </c>
      <c r="AB54">
        <v>-106839494</v>
      </c>
      <c r="AC54">
        <v>5558047</v>
      </c>
      <c r="AD54">
        <v>143758832</v>
      </c>
    </row>
    <row r="55" spans="1:30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t="shared" si="0"/>
        <v>24754357</v>
      </c>
      <c r="AA55" s="7">
        <v>43776</v>
      </c>
      <c r="AB55">
        <v>-128916125</v>
      </c>
      <c r="AC55">
        <v>19416152</v>
      </c>
      <c r="AD55">
        <v>237963730</v>
      </c>
    </row>
    <row r="56" spans="1:30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t="shared" si="0"/>
        <v>7952416</v>
      </c>
      <c r="AA56" s="7">
        <v>43777</v>
      </c>
      <c r="AB56">
        <v>-232872495</v>
      </c>
      <c r="AC56">
        <v>24754357</v>
      </c>
      <c r="AD56">
        <v>360405448</v>
      </c>
    </row>
    <row r="57" spans="1:30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t="shared" si="0"/>
        <v>23316689</v>
      </c>
      <c r="AA57" s="7">
        <v>43778</v>
      </c>
      <c r="AB57">
        <v>-173429012</v>
      </c>
      <c r="AC57">
        <v>7952416</v>
      </c>
      <c r="AD57">
        <v>106491669</v>
      </c>
    </row>
    <row r="58" spans="1:30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t="shared" si="0"/>
        <v>31735424</v>
      </c>
      <c r="AA58" s="7">
        <v>43779</v>
      </c>
      <c r="AB58">
        <v>-135149642</v>
      </c>
      <c r="AC58">
        <v>23316689</v>
      </c>
      <c r="AD58">
        <v>67384386</v>
      </c>
    </row>
    <row r="59" spans="1:30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t="shared" si="0"/>
        <v>805182</v>
      </c>
      <c r="AA59" s="7">
        <v>43780</v>
      </c>
      <c r="AB59">
        <v>-227279944</v>
      </c>
      <c r="AC59">
        <v>31735424</v>
      </c>
      <c r="AD59">
        <v>69719377</v>
      </c>
    </row>
    <row r="60" spans="1:30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t="shared" si="0"/>
        <v>11361397</v>
      </c>
      <c r="AA60" s="7">
        <v>43781</v>
      </c>
      <c r="AB60">
        <v>-108018675</v>
      </c>
      <c r="AC60">
        <v>805182</v>
      </c>
      <c r="AD60">
        <v>62815820</v>
      </c>
    </row>
    <row r="61" spans="1:30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t="shared" si="0"/>
        <v>21593502</v>
      </c>
      <c r="AA61" s="7">
        <v>43782</v>
      </c>
      <c r="AB61">
        <v>-196393698</v>
      </c>
      <c r="AC61">
        <v>11361397</v>
      </c>
      <c r="AD61">
        <v>75990136</v>
      </c>
    </row>
    <row r="62" spans="1:30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t="shared" si="0"/>
        <v>18197297</v>
      </c>
      <c r="AA62" s="7">
        <v>43783</v>
      </c>
      <c r="AB62">
        <v>-153276502</v>
      </c>
      <c r="AC62">
        <v>21593502</v>
      </c>
      <c r="AD62">
        <v>87161402</v>
      </c>
    </row>
    <row r="63" spans="1:30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t="shared" si="0"/>
        <v>3372311</v>
      </c>
      <c r="AA63" s="7">
        <v>43784</v>
      </c>
      <c r="AB63">
        <v>-128565061</v>
      </c>
      <c r="AC63">
        <v>18197297</v>
      </c>
      <c r="AD63">
        <v>85942547</v>
      </c>
    </row>
    <row r="64" spans="1:30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t="shared" si="0"/>
        <v>9770210</v>
      </c>
      <c r="AA64" s="7">
        <v>43785</v>
      </c>
      <c r="AB64">
        <v>-120387851</v>
      </c>
      <c r="AC64">
        <v>3372311</v>
      </c>
      <c r="AD64">
        <v>81604059</v>
      </c>
    </row>
    <row r="65" spans="1:30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t="shared" si="0"/>
        <v>28567733</v>
      </c>
      <c r="AA65" s="7">
        <v>43786</v>
      </c>
      <c r="AB65">
        <v>-166235270</v>
      </c>
      <c r="AC65">
        <v>9770210</v>
      </c>
      <c r="AD65">
        <v>90886296</v>
      </c>
    </row>
    <row r="66" spans="1:30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t="shared" si="0"/>
        <v>25616479</v>
      </c>
      <c r="AA66" s="7">
        <v>43787</v>
      </c>
      <c r="AB66">
        <v>-195450599</v>
      </c>
      <c r="AC66">
        <v>28567733</v>
      </c>
      <c r="AD66">
        <v>85801328</v>
      </c>
    </row>
    <row r="67" spans="1:30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t="shared" si="0"/>
        <v>4011344</v>
      </c>
      <c r="AA67" s="7">
        <v>43788</v>
      </c>
      <c r="AB67">
        <v>-149279028</v>
      </c>
      <c r="AC67">
        <v>25616479</v>
      </c>
      <c r="AD67">
        <v>102999072</v>
      </c>
    </row>
    <row r="68" spans="1:30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t="shared" ref="L68:L92" si="1">F68+G68</f>
        <v>9319102</v>
      </c>
      <c r="AA68" s="7">
        <v>43789</v>
      </c>
      <c r="AB68">
        <v>-88410497</v>
      </c>
      <c r="AC68">
        <v>4011344</v>
      </c>
      <c r="AD68">
        <v>98107533</v>
      </c>
    </row>
    <row r="69" spans="1:30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t="shared" si="1"/>
        <v>7626745</v>
      </c>
      <c r="AA69" s="7">
        <v>43790</v>
      </c>
      <c r="AB69">
        <v>-131111800</v>
      </c>
      <c r="AC69">
        <v>9319102</v>
      </c>
      <c r="AD69">
        <v>98725487</v>
      </c>
    </row>
    <row r="70" spans="1:30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t="shared" si="1"/>
        <v>11476075</v>
      </c>
      <c r="AA70" s="7">
        <v>43791</v>
      </c>
      <c r="AB70">
        <v>-179326144</v>
      </c>
      <c r="AC70">
        <v>7626745</v>
      </c>
      <c r="AD70">
        <v>83968356</v>
      </c>
    </row>
    <row r="71" spans="1:30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t="shared" si="1"/>
        <v>27742024</v>
      </c>
      <c r="AA71" s="7">
        <v>43792</v>
      </c>
      <c r="AB71">
        <v>-108764838</v>
      </c>
      <c r="AC71">
        <v>11476075</v>
      </c>
      <c r="AD71">
        <v>74154479</v>
      </c>
    </row>
    <row r="72" spans="1:30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t="shared" si="1"/>
        <v>14976404</v>
      </c>
      <c r="AA72" s="7">
        <v>43793</v>
      </c>
      <c r="AB72">
        <v>-208934126</v>
      </c>
      <c r="AC72">
        <v>27742024</v>
      </c>
      <c r="AD72">
        <v>90986230</v>
      </c>
    </row>
    <row r="73" spans="1:30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t="shared" si="1"/>
        <v>9781521</v>
      </c>
      <c r="AA73" s="7">
        <v>43794</v>
      </c>
      <c r="AB73">
        <v>-117190360</v>
      </c>
      <c r="AC73">
        <v>14976404</v>
      </c>
      <c r="AD73">
        <v>95626622</v>
      </c>
    </row>
    <row r="74" spans="1:30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t="shared" si="1"/>
        <v>16782564</v>
      </c>
      <c r="AA74" s="7">
        <v>43795</v>
      </c>
      <c r="AB74">
        <v>-108731810</v>
      </c>
      <c r="AC74">
        <v>9781521</v>
      </c>
      <c r="AD74">
        <v>90476360</v>
      </c>
    </row>
    <row r="75" spans="1:30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t="shared" si="1"/>
        <v>21662362</v>
      </c>
      <c r="AA75" s="7">
        <v>43796</v>
      </c>
      <c r="AB75">
        <v>-109813135</v>
      </c>
      <c r="AC75">
        <v>16782564</v>
      </c>
      <c r="AD75">
        <v>77606050</v>
      </c>
    </row>
    <row r="76" spans="1:30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t="shared" si="1"/>
        <v>25202282</v>
      </c>
      <c r="AA76" s="7">
        <v>43797</v>
      </c>
      <c r="AB76">
        <v>-143550700</v>
      </c>
      <c r="AC76">
        <v>21662362</v>
      </c>
      <c r="AD76">
        <v>97835163</v>
      </c>
    </row>
    <row r="77" spans="1:30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t="shared" si="1"/>
        <v>-112482196</v>
      </c>
      <c r="AA77" s="7">
        <v>43798</v>
      </c>
      <c r="AB77">
        <v>-244052703</v>
      </c>
      <c r="AC77">
        <v>25202282</v>
      </c>
      <c r="AD77">
        <v>91883561</v>
      </c>
    </row>
    <row r="78" spans="1:30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t="shared" si="1"/>
        <v>37255832</v>
      </c>
      <c r="AA78" s="7">
        <v>43799</v>
      </c>
      <c r="AB78">
        <v>-112482196</v>
      </c>
      <c r="AC78">
        <v>-112482196</v>
      </c>
      <c r="AD78">
        <v>-18733858</v>
      </c>
    </row>
    <row r="79" spans="1:30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t="shared" si="1"/>
        <v>11425574</v>
      </c>
      <c r="AA79" s="7">
        <v>43800</v>
      </c>
      <c r="AB79">
        <v>-209050332</v>
      </c>
      <c r="AC79">
        <v>37255832</v>
      </c>
      <c r="AD79">
        <v>119528095</v>
      </c>
    </row>
    <row r="80" spans="1:30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t="shared" si="1"/>
        <v>15557299</v>
      </c>
      <c r="AA80" s="7">
        <v>43801</v>
      </c>
      <c r="AB80">
        <v>-110677950</v>
      </c>
      <c r="AC80">
        <v>11425574</v>
      </c>
      <c r="AD80">
        <v>102470535</v>
      </c>
    </row>
    <row r="81" spans="1:30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t="shared" si="1"/>
        <v>-46182857</v>
      </c>
      <c r="AA81" s="7">
        <v>43802</v>
      </c>
      <c r="AB81">
        <v>-163145422</v>
      </c>
      <c r="AC81">
        <v>15557299</v>
      </c>
      <c r="AD81">
        <v>101347967</v>
      </c>
    </row>
    <row r="82" spans="1:30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t="shared" si="1"/>
        <v>21220650</v>
      </c>
      <c r="AA82" s="7">
        <v>43803</v>
      </c>
      <c r="AB82">
        <v>-197864007</v>
      </c>
      <c r="AC82">
        <v>-46182857</v>
      </c>
      <c r="AD82">
        <v>40447000</v>
      </c>
    </row>
    <row r="83" spans="1:30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t="shared" si="1"/>
        <v>10644383</v>
      </c>
      <c r="AA83" s="7">
        <v>43804</v>
      </c>
      <c r="AB83">
        <v>-119450866</v>
      </c>
      <c r="AC83">
        <v>21220650</v>
      </c>
      <c r="AD83">
        <v>99851368</v>
      </c>
    </row>
    <row r="84" spans="1:30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t="shared" si="1"/>
        <v>20092808</v>
      </c>
      <c r="AA84" s="7">
        <v>43805</v>
      </c>
      <c r="AB84">
        <v>-112215535</v>
      </c>
      <c r="AC84">
        <v>10644383</v>
      </c>
      <c r="AD84">
        <v>91556336</v>
      </c>
    </row>
    <row r="85" spans="1:30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t="shared" si="1"/>
        <v>18801529</v>
      </c>
      <c r="AA85" s="7">
        <v>43806</v>
      </c>
      <c r="AB85">
        <v>-131018835</v>
      </c>
      <c r="AC85">
        <v>20092808</v>
      </c>
      <c r="AD85">
        <v>102322858</v>
      </c>
    </row>
    <row r="86" spans="1:30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t="shared" si="1"/>
        <v>7511805</v>
      </c>
      <c r="AA86" s="7">
        <v>43807</v>
      </c>
      <c r="AB86">
        <v>-182902832</v>
      </c>
      <c r="AC86">
        <v>18801529</v>
      </c>
      <c r="AD86">
        <v>219300141</v>
      </c>
    </row>
    <row r="87" spans="1:30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t="shared" si="1"/>
        <v>11445156</v>
      </c>
      <c r="AA87" s="7">
        <v>43808</v>
      </c>
      <c r="AB87">
        <v>-108026015</v>
      </c>
      <c r="AC87">
        <v>7511805</v>
      </c>
      <c r="AD87">
        <v>77073918</v>
      </c>
    </row>
    <row r="88" spans="1:30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t="shared" si="1"/>
        <v>11351759</v>
      </c>
      <c r="AA88" s="7">
        <v>43809</v>
      </c>
      <c r="AB88">
        <v>-91869757</v>
      </c>
      <c r="AC88">
        <v>11445156</v>
      </c>
      <c r="AD88">
        <v>81027455</v>
      </c>
    </row>
    <row r="89" spans="1:30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t="shared" si="1"/>
        <v>14279770</v>
      </c>
      <c r="AA89" s="7">
        <v>43810</v>
      </c>
      <c r="AB89">
        <v>-128289837</v>
      </c>
      <c r="AC89">
        <v>11351759</v>
      </c>
      <c r="AD89">
        <v>87632184</v>
      </c>
    </row>
    <row r="90" spans="1:30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t="shared" si="1"/>
        <v>17429745</v>
      </c>
      <c r="AA90" s="7">
        <v>43811</v>
      </c>
      <c r="AB90">
        <v>-123285654</v>
      </c>
      <c r="AC90">
        <v>14279770</v>
      </c>
      <c r="AD90">
        <v>152841841</v>
      </c>
    </row>
    <row r="91" spans="1:30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t="shared" si="1"/>
        <v>15039038</v>
      </c>
      <c r="AA91" s="7">
        <v>43812</v>
      </c>
      <c r="AB91">
        <v>-225694654</v>
      </c>
      <c r="AC91">
        <v>17429745</v>
      </c>
      <c r="AD91">
        <v>81118332</v>
      </c>
    </row>
    <row r="92" spans="1:30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t="shared" si="1"/>
        <v>23591082</v>
      </c>
      <c r="AA92" s="7">
        <v>43813</v>
      </c>
      <c r="AB92">
        <v>-167615060</v>
      </c>
      <c r="AC92">
        <v>15039038</v>
      </c>
      <c r="AD92">
        <v>82363012</v>
      </c>
    </row>
    <row r="93" spans="27:30">
      <c r="AA93" s="7">
        <v>43814</v>
      </c>
      <c r="AB93">
        <v>-162301402</v>
      </c>
      <c r="AC93">
        <v>23591082</v>
      </c>
      <c r="AD93">
        <v>79758589</v>
      </c>
    </row>
    <row r="94" spans="27:30">
      <c r="AA94" t="s">
        <v>279</v>
      </c>
      <c r="AB94">
        <v>-13312055576</v>
      </c>
      <c r="AC94" t="e">
        <v>#VALUE!</v>
      </c>
      <c r="AD94">
        <v>7053729080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1"/>
  <sheetViews>
    <sheetView workbookViewId="0">
      <pane ySplit="3" topLeftCell="A80" activePane="bottomLeft" state="frozen"/>
      <selection/>
      <selection pane="bottomLeft" activeCell="I89" sqref="I8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339</v>
      </c>
    </row>
    <row r="2" ht="233" customHeight="1"/>
    <row r="3" ht="54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206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277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278</v>
      </c>
      <c r="G6" s="1">
        <v>-400763135</v>
      </c>
      <c r="H6" s="1">
        <v>-637560394</v>
      </c>
      <c r="L6" s="1" t="e">
        <f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278</v>
      </c>
      <c r="G7" s="1">
        <v>-400962812</v>
      </c>
      <c r="H7" s="1">
        <v>-849993466</v>
      </c>
      <c r="L7" s="1" t="e">
        <f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278</v>
      </c>
      <c r="G42" s="1">
        <v>-253563293</v>
      </c>
      <c r="H42" s="1">
        <v>-77502008</v>
      </c>
      <c r="I42" s="1" t="s">
        <v>278</v>
      </c>
      <c r="J42" s="1">
        <v>216901000</v>
      </c>
      <c r="K42" s="1">
        <v>393303544</v>
      </c>
      <c r="L42" s="1" t="e">
        <f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278</v>
      </c>
      <c r="G43" s="1">
        <v>-278102730</v>
      </c>
      <c r="H43" s="1">
        <v>-267000631</v>
      </c>
      <c r="I43" s="1" t="s">
        <v>278</v>
      </c>
      <c r="J43" s="1">
        <v>216901000</v>
      </c>
      <c r="K43" s="1">
        <v>393303544</v>
      </c>
      <c r="L43" s="1" t="e">
        <f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278</v>
      </c>
      <c r="G45" s="1">
        <v>-219750336</v>
      </c>
      <c r="H45" s="1">
        <v>142236588</v>
      </c>
      <c r="I45" s="1" t="s">
        <v>278</v>
      </c>
      <c r="J45" s="1">
        <v>216901000</v>
      </c>
      <c r="K45" s="1">
        <v>393303544</v>
      </c>
      <c r="L45" s="1" t="e">
        <f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t="shared" ref="L68:L89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27:30">
      <c r="AA90" s="7">
        <v>43814</v>
      </c>
      <c r="AB90">
        <v>-333096170</v>
      </c>
      <c r="AC90">
        <v>31509705</v>
      </c>
      <c r="AD90">
        <v>111180079</v>
      </c>
    </row>
    <row r="91" spans="27:30">
      <c r="AA91" t="s">
        <v>279</v>
      </c>
      <c r="AB91">
        <v>-26867562100</v>
      </c>
      <c r="AC91" t="e">
        <v>#VALUE!</v>
      </c>
      <c r="AD91">
        <v>14450452480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9"/>
  <sheetViews>
    <sheetView workbookViewId="0">
      <pane ySplit="3" topLeftCell="A65" activePane="bottomLeft" state="frozen"/>
      <selection/>
      <selection pane="bottomLeft" activeCell="I77" sqref="I7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449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t="shared" ref="L4:L67" si="0">G4+F4</f>
        <v>-52392855</v>
      </c>
      <c r="M4" s="12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277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t="shared" si="0"/>
        <v>-111614935</v>
      </c>
      <c r="M5" s="12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t="shared" si="0"/>
        <v>-107383825</v>
      </c>
      <c r="M6" s="12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t="shared" si="0"/>
        <v>-105555115</v>
      </c>
      <c r="M7" s="12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t="shared" si="0"/>
        <v>-207353729</v>
      </c>
      <c r="M8" s="12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278</v>
      </c>
      <c r="G30" s="1">
        <v>-123549868</v>
      </c>
      <c r="H30" s="1">
        <v>-35599337</v>
      </c>
      <c r="I30" s="1" t="s">
        <v>278</v>
      </c>
      <c r="J30" s="1">
        <v>105686000</v>
      </c>
      <c r="K30" s="1">
        <v>81715167</v>
      </c>
      <c r="L30" s="1" t="e">
        <f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278</v>
      </c>
      <c r="G31" s="1">
        <v>-135506820</v>
      </c>
      <c r="H31" s="1">
        <v>-114782469</v>
      </c>
      <c r="I31" s="1" t="s">
        <v>278</v>
      </c>
      <c r="J31" s="1">
        <v>105686000</v>
      </c>
      <c r="K31" s="1">
        <v>81715167</v>
      </c>
      <c r="L31" s="1" t="e">
        <f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278</v>
      </c>
      <c r="G33" s="1">
        <v>-107074351</v>
      </c>
      <c r="H33" s="1">
        <v>77317810</v>
      </c>
      <c r="I33" s="1" t="s">
        <v>278</v>
      </c>
      <c r="J33" s="1">
        <v>105686000</v>
      </c>
      <c r="K33" s="1">
        <v>81715167</v>
      </c>
      <c r="L33" s="1" t="e">
        <f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t="shared" ref="L68:L77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27:30">
      <c r="AA78" s="7">
        <v>43814</v>
      </c>
      <c r="AB78">
        <v>-162301402</v>
      </c>
      <c r="AC78">
        <v>2675532</v>
      </c>
      <c r="AD78">
        <v>63604217</v>
      </c>
    </row>
    <row r="79" spans="27:30">
      <c r="AA79" t="s">
        <v>279</v>
      </c>
      <c r="AB79">
        <v>-10983703713</v>
      </c>
      <c r="AC79" t="e">
        <v>#VALUE!</v>
      </c>
      <c r="AD79">
        <v>5704054599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7"/>
  <sheetViews>
    <sheetView workbookViewId="0">
      <pane ySplit="3" topLeftCell="A64" activePane="bottomLeft" state="frozen"/>
      <selection/>
      <selection pane="bottomLeft" activeCell="H70" sqref="H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450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t="shared" ref="L4:L67" si="0">G4+F4</f>
        <v>-79889563</v>
      </c>
      <c r="M4" s="12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277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t="shared" si="0"/>
        <v>-105555115</v>
      </c>
      <c r="M5" s="12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t="shared" si="0"/>
        <v>-207354952</v>
      </c>
      <c r="M6" s="12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t="shared" si="0"/>
        <v>-111995356</v>
      </c>
      <c r="M7" s="12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t="shared" si="0"/>
        <v>461867955</v>
      </c>
      <c r="M8" s="12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278</v>
      </c>
      <c r="G28" s="1">
        <v>-123552314</v>
      </c>
      <c r="H28" s="1">
        <v>-28954703</v>
      </c>
      <c r="I28" s="1" t="s">
        <v>278</v>
      </c>
      <c r="J28" s="1">
        <v>105686000</v>
      </c>
      <c r="K28" s="1">
        <v>81715166</v>
      </c>
      <c r="L28" s="1" t="e">
        <f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278</v>
      </c>
      <c r="G29" s="1">
        <v>-135506820</v>
      </c>
      <c r="H29" s="1">
        <v>-104321218</v>
      </c>
      <c r="I29" s="1" t="s">
        <v>278</v>
      </c>
      <c r="J29" s="1">
        <v>105686000</v>
      </c>
      <c r="K29" s="1">
        <v>81715166</v>
      </c>
      <c r="L29" s="1" t="e">
        <f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278</v>
      </c>
      <c r="G31" s="1">
        <v>-107075575</v>
      </c>
      <c r="H31" s="1">
        <v>95674870</v>
      </c>
      <c r="I31" s="1" t="s">
        <v>278</v>
      </c>
      <c r="J31" s="1">
        <v>105686000</v>
      </c>
      <c r="K31" s="1">
        <v>81715166</v>
      </c>
      <c r="L31" s="1" t="e">
        <f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t="shared" ref="L68:L75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27:30">
      <c r="AA76" s="7">
        <v>43814</v>
      </c>
      <c r="AB76">
        <v>-162301402</v>
      </c>
      <c r="AC76">
        <v>24035395</v>
      </c>
      <c r="AD76">
        <v>111654513</v>
      </c>
    </row>
    <row r="77" spans="27:30">
      <c r="AA77" t="s">
        <v>279</v>
      </c>
      <c r="AB77">
        <v>-10792209001</v>
      </c>
      <c r="AC77" t="e">
        <v>#VALUE!</v>
      </c>
      <c r="AD77">
        <v>5314336723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9"/>
  <sheetViews>
    <sheetView topLeftCell="C1" workbookViewId="0">
      <pane ySplit="3" topLeftCell="A63" activePane="bottomLeft" state="frozen"/>
      <selection/>
      <selection pane="bottomLeft" activeCell="I67" sqref="I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339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451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277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278</v>
      </c>
      <c r="G20" s="1">
        <v>-840407074</v>
      </c>
      <c r="H20" s="1">
        <v>-322752938</v>
      </c>
      <c r="I20" s="1" t="s">
        <v>278</v>
      </c>
      <c r="J20" s="1">
        <v>835915000</v>
      </c>
      <c r="K20" s="1">
        <v>555839685</v>
      </c>
      <c r="L20" s="1" t="e">
        <f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278</v>
      </c>
      <c r="G21" s="1">
        <v>-921731155</v>
      </c>
      <c r="H21" s="1">
        <v>-911275181</v>
      </c>
      <c r="I21" s="1" t="s">
        <v>278</v>
      </c>
      <c r="J21" s="1">
        <v>835915000</v>
      </c>
      <c r="K21" s="1">
        <v>555839685</v>
      </c>
      <c r="L21" s="1" t="e">
        <f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278</v>
      </c>
      <c r="G23" s="1">
        <v>-728338931</v>
      </c>
      <c r="H23" s="1">
        <v>457219671</v>
      </c>
      <c r="I23" s="1" t="s">
        <v>278</v>
      </c>
      <c r="J23" s="1">
        <v>835915000</v>
      </c>
      <c r="K23" s="1">
        <v>555839685</v>
      </c>
      <c r="L23" s="1" t="e">
        <f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27:30">
      <c r="AA68" s="7">
        <v>43814</v>
      </c>
      <c r="AB68">
        <v>-1103990617</v>
      </c>
      <c r="AC68">
        <v>109132221</v>
      </c>
      <c r="AD68">
        <v>624828970</v>
      </c>
    </row>
    <row r="69" spans="27:30">
      <c r="AA69" t="s">
        <v>279</v>
      </c>
      <c r="AB69">
        <v>-64510106350</v>
      </c>
      <c r="AC69" t="e">
        <v>#VALUE!</v>
      </c>
      <c r="AD69">
        <v>15463272891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7"/>
  <sheetViews>
    <sheetView topLeftCell="C1" workbookViewId="0">
      <pane ySplit="3" topLeftCell="A31" activePane="bottomLeft" state="frozen"/>
      <selection/>
      <selection pane="bottomLeft" activeCell="I45" sqref="I4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234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t="shared" ref="L4:L45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277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27:30">
      <c r="AA46" s="7">
        <v>43814</v>
      </c>
      <c r="AB46">
        <v>-1283710021</v>
      </c>
      <c r="AC46">
        <v>93926410</v>
      </c>
      <c r="AD46">
        <v>539642273</v>
      </c>
    </row>
    <row r="47" spans="27:30">
      <c r="AA47" t="s">
        <v>279</v>
      </c>
      <c r="AB47">
        <v>-48092763451</v>
      </c>
      <c r="AC47">
        <v>2796688565</v>
      </c>
      <c r="AD47">
        <v>6391825005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2"/>
  <sheetViews>
    <sheetView topLeftCell="C1" workbookViewId="0">
      <pane ySplit="3" topLeftCell="A28" activePane="bottomLeft" state="frozen"/>
      <selection/>
      <selection pane="bottomLeft" activeCell="I40" sqref="I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237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t="shared" ref="L4:L40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277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27:30">
      <c r="AA41" s="7">
        <v>43814</v>
      </c>
      <c r="AB41">
        <v>-1656459919</v>
      </c>
      <c r="AC41">
        <v>48213195</v>
      </c>
      <c r="AD41">
        <v>557741623</v>
      </c>
    </row>
    <row r="42" spans="27:30">
      <c r="AA42" t="s">
        <v>279</v>
      </c>
      <c r="AB42">
        <v>-53120871918</v>
      </c>
      <c r="AC42">
        <v>-5312317820</v>
      </c>
      <c r="AD42">
        <v>889720607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0"/>
  <sheetViews>
    <sheetView topLeftCell="C1" workbookViewId="0">
      <pane ySplit="3" topLeftCell="A28" activePane="bottomLeft" state="frozen"/>
      <selection/>
      <selection pane="bottomLeft" activeCell="I38" sqref="I3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239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t="shared" ref="L4:L38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277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27:30">
      <c r="AA39" s="7">
        <v>43814</v>
      </c>
      <c r="AB39">
        <v>-333093660</v>
      </c>
      <c r="AC39">
        <v>39651499</v>
      </c>
      <c r="AD39">
        <v>168444117</v>
      </c>
    </row>
    <row r="40" spans="27:30">
      <c r="AA40" t="s">
        <v>279</v>
      </c>
      <c r="AB40">
        <v>-9865518524</v>
      </c>
      <c r="AC40">
        <v>1203301849</v>
      </c>
      <c r="AD40">
        <v>4150221885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8"/>
  <sheetViews>
    <sheetView topLeftCell="C1" workbookViewId="0">
      <pane ySplit="3" topLeftCell="A25" activePane="bottomLeft" state="frozen"/>
      <selection/>
      <selection pane="bottomLeft" activeCell="I36" sqref="I3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240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t="shared" ref="L4:L36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277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27:30">
      <c r="AA37" s="7">
        <v>43814</v>
      </c>
      <c r="AB37">
        <v>-359492247</v>
      </c>
      <c r="AC37">
        <v>41172617</v>
      </c>
      <c r="AD37">
        <v>157497606</v>
      </c>
    </row>
    <row r="38" spans="27:30">
      <c r="AA38" t="s">
        <v>279</v>
      </c>
      <c r="AB38">
        <v>-9960231729</v>
      </c>
      <c r="AC38">
        <v>-60752889</v>
      </c>
      <c r="AD38">
        <v>3156668018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6"/>
  <sheetViews>
    <sheetView topLeftCell="C1" workbookViewId="0">
      <pane ySplit="3" topLeftCell="A24" activePane="bottomLeft" state="frozen"/>
      <selection/>
      <selection pane="bottomLeft" activeCell="I34" sqref="I3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/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t="shared" ref="L4:L34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277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27:30">
      <c r="AA35" s="7">
        <v>43814</v>
      </c>
      <c r="AB35">
        <v>-867787972</v>
      </c>
      <c r="AC35">
        <v>69745253</v>
      </c>
      <c r="AD35">
        <v>367203131</v>
      </c>
    </row>
    <row r="36" spans="27:30">
      <c r="AA36" t="s">
        <v>279</v>
      </c>
      <c r="AB36">
        <v>-22986577439</v>
      </c>
      <c r="AC36">
        <v>2957771867</v>
      </c>
      <c r="AD36">
        <v>5494177965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0"/>
  <sheetViews>
    <sheetView topLeftCell="C1" workbookViewId="0">
      <pane ySplit="3" topLeftCell="A17" activePane="bottomLeft" state="frozen"/>
      <selection/>
      <selection pane="bottomLeft" activeCell="I28" sqref="I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452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28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277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27:30">
      <c r="AA29" s="7">
        <v>43814</v>
      </c>
      <c r="AB29">
        <v>-306312801</v>
      </c>
      <c r="AC29">
        <v>5748198</v>
      </c>
      <c r="AD29">
        <v>104241227</v>
      </c>
    </row>
    <row r="30" spans="27:30">
      <c r="AA30" t="s">
        <v>279</v>
      </c>
      <c r="AB30">
        <v>-6263280999</v>
      </c>
      <c r="AC30">
        <v>-148248968</v>
      </c>
      <c r="AD30">
        <v>2582609775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6"/>
  <sheetViews>
    <sheetView topLeftCell="C1" workbookViewId="0">
      <pane ySplit="3" topLeftCell="A19" activePane="bottomLeft" state="frozen"/>
      <selection/>
      <selection pane="bottomLeft" activeCell="I24" sqref="I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6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452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t="shared" ref="L4:L24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277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27:30">
      <c r="AA25" s="7">
        <v>43814</v>
      </c>
      <c r="AB25">
        <v>-1347895906</v>
      </c>
      <c r="AC25">
        <v>70111285</v>
      </c>
      <c r="AD25">
        <v>427376467</v>
      </c>
    </row>
    <row r="26" spans="27:30">
      <c r="AA26" t="s">
        <v>279</v>
      </c>
      <c r="AB26">
        <v>-23878970003</v>
      </c>
      <c r="AC26">
        <v>-8299018413</v>
      </c>
      <c r="AD26">
        <v>-47608084180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6"/>
  <sheetViews>
    <sheetView topLeftCell="C1" workbookViewId="0">
      <pane ySplit="3" topLeftCell="A18" activePane="bottomLeft" state="frozen"/>
      <selection/>
      <selection pane="bottomLeft" activeCell="I24" sqref="I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452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t="shared" ref="L4:L24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277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27:30">
      <c r="AA25" s="7">
        <v>43814</v>
      </c>
      <c r="AB25">
        <v>-1283710021</v>
      </c>
      <c r="AC25">
        <v>21604985</v>
      </c>
      <c r="AD25">
        <v>189353682</v>
      </c>
    </row>
    <row r="26" spans="27:30">
      <c r="AA26" t="s">
        <v>279</v>
      </c>
      <c r="AB26">
        <v>-22454311949</v>
      </c>
      <c r="AC26">
        <v>-2596690084</v>
      </c>
      <c r="AD26">
        <v>-29572338199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5"/>
  <sheetViews>
    <sheetView topLeftCell="C1" workbookViewId="0">
      <pane ySplit="3" topLeftCell="A14" activePane="bottomLeft" state="frozen"/>
      <selection/>
      <selection pane="bottomLeft" activeCell="I23" sqref="I2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453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454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t="shared" ref="L4:L23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277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27:30">
      <c r="AA24" s="7">
        <v>43814</v>
      </c>
      <c r="AB24">
        <v>-1283700346</v>
      </c>
      <c r="AC24">
        <v>86711599</v>
      </c>
      <c r="AD24">
        <v>505359840</v>
      </c>
    </row>
    <row r="25" spans="27:30">
      <c r="AA25" t="s">
        <v>279</v>
      </c>
      <c r="AB25">
        <v>-22049251148</v>
      </c>
      <c r="AC25">
        <v>-6953954802</v>
      </c>
      <c r="AD25">
        <v>-39039486923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2"/>
  <sheetViews>
    <sheetView topLeftCell="C1" workbookViewId="0">
      <pane ySplit="3" topLeftCell="A15" activePane="bottomLeft" state="frozen"/>
      <selection/>
      <selection pane="bottomLeft" activeCell="I20" sqref="I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1"/>
      <c r="F1" s="1"/>
      <c r="G1" s="1"/>
      <c r="H1" s="1"/>
      <c r="M1" s="9" t="s">
        <v>339</v>
      </c>
    </row>
    <row r="2" ht="268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455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t="shared" ref="L4:L20" si="0">F4+G4</f>
        <v>0</v>
      </c>
      <c r="M4" s="10" t="s">
        <v>456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277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t="shared" si="0"/>
        <v>-277015603</v>
      </c>
      <c r="M5" t="s">
        <v>457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27:30">
      <c r="AA21" s="7">
        <v>43814</v>
      </c>
      <c r="AB21">
        <v>-422322113</v>
      </c>
      <c r="AC21">
        <v>35217664</v>
      </c>
      <c r="AD21">
        <v>168824705</v>
      </c>
    </row>
    <row r="22" spans="27:30">
      <c r="AA22" t="s">
        <v>279</v>
      </c>
      <c r="AB22">
        <v>-6072858571</v>
      </c>
      <c r="AC22">
        <v>-334433200</v>
      </c>
      <c r="AD22">
        <v>2053759228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"/>
  <sheetViews>
    <sheetView tabSelected="1" topLeftCell="B1" workbookViewId="0">
      <pane ySplit="3" topLeftCell="A8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458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t="shared" ref="L4:L14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277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27:30">
      <c r="AA15" s="7">
        <v>43814</v>
      </c>
      <c r="AB15">
        <v>-1069338506</v>
      </c>
      <c r="AC15">
        <v>65191193</v>
      </c>
      <c r="AD15">
        <v>1492289465</v>
      </c>
    </row>
    <row r="16" spans="27:30">
      <c r="AA16" t="s">
        <v>279</v>
      </c>
      <c r="AB16">
        <v>-9841774625</v>
      </c>
      <c r="AC16">
        <v>3292873892</v>
      </c>
      <c r="AD16">
        <v>-21469621622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101</vt:i4>
      </vt:variant>
    </vt:vector>
  </HeadingPairs>
  <TitlesOfParts>
    <vt:vector size="101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Lambertisland</vt:lpstr>
      <vt:lpstr>ISLASANTAY</vt:lpstr>
      <vt:lpstr>甘尼森岛</vt:lpstr>
      <vt:lpstr>斯壮结</vt:lpstr>
      <vt:lpstr>Kugluktuk</vt:lpstr>
      <vt:lpstr>Moosonee</vt:lpstr>
      <vt:lpstr>螺洲岛</vt:lpstr>
      <vt:lpstr>果州群岛</vt:lpstr>
      <vt:lpstr>庙湾岛</vt:lpstr>
      <vt:lpstr>向岛</vt:lpstr>
      <vt:lpstr>岛田岛</vt:lpstr>
      <vt:lpstr>小槌岛</vt:lpstr>
      <vt:lpstr>高岛</vt:lpstr>
      <vt:lpstr>平郡岛</vt:lpstr>
      <vt:lpstr>狗骨岛</vt:lpstr>
      <vt:lpstr>普拉兰岛</vt:lpstr>
      <vt:lpstr>法伊拉卡岛</vt:lpstr>
      <vt:lpstr>Nakhiloo岛</vt:lpstr>
      <vt:lpstr>巴赫达尔机场</vt:lpstr>
      <vt:lpstr>Ukerewe</vt:lpstr>
      <vt:lpstr>鲁邦多岛</vt:lpstr>
      <vt:lpstr>丹戎乌班市</vt:lpstr>
      <vt:lpstr>霍马利格岛</vt:lpstr>
      <vt:lpstr>中路镇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2019-12-15T03:51:02Z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2052-11.1.0.9209</vt:lpwstr>
  </property>
</Properties>
</file>