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050" tabRatio="808" firstSheet="103" activeTab="11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平郡岛" sheetId="67" r:id="rId90"/>
    <sheet name="基苏木Ndogo" sheetId="107" r:id="rId91"/>
    <sheet name="米灵吉姆彼机场" sheetId="111" r:id="rId92"/>
    <sheet name="阿勒格尼县机场" sheetId="96" r:id="rId93"/>
    <sheet name="巴赫达尔机场" sheetId="73" r:id="rId94"/>
    <sheet name="基特曼斯胡普机场" sheetId="112" r:id="rId95"/>
    <sheet name="假伊斯坦布尔机场" sheetId="105" r:id="rId96"/>
    <sheet name="卡尔尼科巴机场" sheetId="93" r:id="rId97"/>
    <sheet name="ISLASANTAY" sheetId="44" r:id="rId98"/>
    <sheet name="Kugluktuk" sheetId="53" r:id="rId99"/>
    <sheet name="庙湾岛" sheetId="58" r:id="rId100"/>
    <sheet name="丹戎乌班市" sheetId="86" r:id="rId101"/>
    <sheet name="霍马利格岛" sheetId="91" r:id="rId102"/>
    <sheet name="锡纳邦机场" sheetId="94" r:id="rId103"/>
    <sheet name="伊维桑" sheetId="97" r:id="rId104"/>
    <sheet name="菲利宾BCCM" sheetId="98" r:id="rId105"/>
    <sheet name="池田町" sheetId="99" r:id="rId106"/>
    <sheet name="切列波维茨机场" sheetId="100" r:id="rId107"/>
    <sheet name="麦迪逊市" sheetId="101" r:id="rId108"/>
    <sheet name="佩里哈圣何塞" sheetId="102" r:id="rId109"/>
    <sheet name="鹿谷乡" sheetId="104" r:id="rId110"/>
    <sheet name="九十九里町" sheetId="106" r:id="rId111"/>
    <sheet name="PuertoQuito" sheetId="108" r:id="rId112"/>
    <sheet name="西伯利亚一小城" sheetId="113" r:id="rId113"/>
    <sheet name="猪苗代町" sheetId="114" r:id="rId114"/>
    <sheet name="HURON,KS" sheetId="115" r:id="rId115"/>
    <sheet name="Allériot" sheetId="116" r:id="rId116"/>
    <sheet name="PortRenfrew" sheetId="117" r:id="rId11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3"/>
    <pivotCache cacheId="1" r:id="rId124"/>
    <pivotCache cacheId="2" r:id="rId125"/>
    <pivotCache cacheId="3" r:id="rId126"/>
    <pivotCache cacheId="4" r:id="rId127"/>
    <pivotCache cacheId="5" r:id="rId128"/>
    <pivotCache cacheId="6" r:id="rId129"/>
    <pivotCache cacheId="7" r:id="rId130"/>
    <pivotCache cacheId="8" r:id="rId131"/>
    <pivotCache cacheId="9" r:id="rId132"/>
    <pivotCache cacheId="10" r:id="rId133"/>
    <pivotCache cacheId="11" r:id="rId134"/>
    <pivotCache cacheId="12" r:id="rId135"/>
    <pivotCache cacheId="13" r:id="rId136"/>
    <pivotCache cacheId="14" r:id="rId137"/>
    <pivotCache cacheId="15" r:id="rId138"/>
    <pivotCache cacheId="16" r:id="rId139"/>
    <pivotCache cacheId="17" r:id="rId140"/>
    <pivotCache cacheId="18" r:id="rId141"/>
    <pivotCache cacheId="19" r:id="rId142"/>
    <pivotCache cacheId="20" r:id="rId143"/>
    <pivotCache cacheId="21" r:id="rId144"/>
    <pivotCache cacheId="22" r:id="rId145"/>
    <pivotCache cacheId="23" r:id="rId146"/>
    <pivotCache cacheId="24" r:id="rId147"/>
    <pivotCache cacheId="25" r:id="rId148"/>
    <pivotCache cacheId="26" r:id="rId149"/>
    <pivotCache cacheId="27" r:id="rId150"/>
    <pivotCache cacheId="28" r:id="rId151"/>
    <pivotCache cacheId="29" r:id="rId152"/>
    <pivotCache cacheId="30" r:id="rId153"/>
    <pivotCache cacheId="31" r:id="rId154"/>
    <pivotCache cacheId="32" r:id="rId155"/>
    <pivotCache cacheId="33" r:id="rId156"/>
    <pivotCache cacheId="34" r:id="rId157"/>
    <pivotCache cacheId="35" r:id="rId158"/>
    <pivotCache cacheId="36" r:id="rId159"/>
    <pivotCache cacheId="37" r:id="rId160"/>
    <pivotCache cacheId="38" r:id="rId161"/>
    <pivotCache cacheId="39" r:id="rId162"/>
    <pivotCache cacheId="40" r:id="rId163"/>
    <pivotCache cacheId="41" r:id="rId164"/>
    <pivotCache cacheId="42" r:id="rId165"/>
    <pivotCache cacheId="43" r:id="rId166"/>
    <pivotCache cacheId="44" r:id="rId167"/>
    <pivotCache cacheId="45" r:id="rId168"/>
    <pivotCache cacheId="46" r:id="rId169"/>
    <pivotCache cacheId="47" r:id="rId170"/>
    <pivotCache cacheId="48" r:id="rId171"/>
    <pivotCache cacheId="49" r:id="rId172"/>
    <pivotCache cacheId="50" r:id="rId173"/>
    <pivotCache cacheId="51" r:id="rId174"/>
    <pivotCache cacheId="52" r:id="rId175"/>
    <pivotCache cacheId="53" r:id="rId176"/>
    <pivotCache cacheId="54" r:id="rId177"/>
    <pivotCache cacheId="55" r:id="rId178"/>
    <pivotCache cacheId="56" r:id="rId179"/>
    <pivotCache cacheId="57" r:id="rId180"/>
    <pivotCache cacheId="58" r:id="rId181"/>
    <pivotCache cacheId="59" r:id="rId182"/>
    <pivotCache cacheId="60" r:id="rId183"/>
    <pivotCache cacheId="61" r:id="rId184"/>
    <pivotCache cacheId="62" r:id="rId185"/>
    <pivotCache cacheId="63" r:id="rId186"/>
    <pivotCache cacheId="64" r:id="rId187"/>
    <pivotCache cacheId="65" r:id="rId188"/>
    <pivotCache cacheId="66" r:id="rId189"/>
    <pivotCache cacheId="67" r:id="rId190"/>
    <pivotCache cacheId="68" r:id="rId191"/>
    <pivotCache cacheId="69" r:id="rId192"/>
    <pivotCache cacheId="70" r:id="rId193"/>
    <pivotCache cacheId="71" r:id="rId194"/>
    <pivotCache cacheId="72" r:id="rId195"/>
    <pivotCache cacheId="73" r:id="rId196"/>
    <pivotCache cacheId="74" r:id="rId197"/>
    <pivotCache cacheId="75" r:id="rId198"/>
    <pivotCache cacheId="76" r:id="rId199"/>
    <pivotCache cacheId="77" r:id="rId200"/>
    <pivotCache cacheId="78" r:id="rId20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<sst xmlns="http://schemas.openxmlformats.org/spreadsheetml/2006/main" count="7651" uniqueCount="505">
  <si>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</si>
  <si>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</si>
  <si>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</si>
  <si>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</si>
  <si>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</si>
  <si>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</si>
  <si>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</si>
  <si>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</si>
  <si>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</si>
  <si>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</si>
  <si>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</si>
  <si>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</si>
  <si>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</si>
  <si>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</si>
  <si>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</si>
  <si>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</si>
  <si>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</si>
  <si>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</si>
  <si>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</si>
  <si>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</si>
  <si>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</si>
  <si>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</si>
  <si>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</si>
  <si>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</si>
  <si>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</si>
  <si>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</si>
  <si>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</si>
  <si>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</si>
  <si>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</si>
  <si>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</si>
  <si>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</si>
  <si>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</si>
  <si>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</si>
  <si>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</si>
  <si>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</si>
  <si>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</si>
  <si>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</si>
  <si>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</si>
  <si>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</si>
  <si>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</si>
  <si>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</si>
  <si>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</si>
  <si>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</si>
  <si>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</si>
  <si>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</si>
  <si>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</si>
  <si>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</si>
  <si>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</si>
  <si>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</si>
  <si>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</si>
  <si>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</si>
  <si>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</si>
  <si>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</si>
  <si>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</si>
  <si>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</si>
  <si>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</si>
  <si>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</si>
  <si>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</si>
  <si>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</si>
  <si>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</si>
  <si>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</si>
  <si>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</si>
  <si>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</si>
  <si>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</si>
  <si>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</si>
  <si>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</si>
  <si>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</si>
  <si>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</si>
  <si>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</si>
  <si>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</si>
  <si>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</si>
  <si>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</si>
  <si>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</si>
  <si>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</si>
  <si>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</si>
  <si>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</si>
  <si>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</si>
  <si>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</si>
  <si>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</si>
  <si>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</si>
  <si>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</si>
  <si>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</si>
  <si>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</si>
  <si>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</si>
  <si>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</si>
  <si>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</si>
  <si>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</si>
  <si>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</si>
  <si>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</si>
  <si>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</si>
  <si>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</si>
  <si>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</si>
  <si>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</si>
  <si>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</si>
  <si>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</si>
  <si>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</si>
  <si>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</si>
  <si>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</si>
  <si>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</si>
  <si>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</si>
  <si>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</si>
  <si>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</si>
  <si>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</si>
  <si>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</si>
  <si>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</si>
  <si>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</si>
  <si>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</si>
  <si>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</si>
  <si>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</si>
  <si>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</si>
  <si>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</si>
  <si>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</si>
  <si>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</si>
  <si>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</si>
  <si>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</si>
  <si>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</si>
  <si>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</si>
  <si>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</si>
  <si>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</si>
  <si>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</si>
  <si>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</si>
  <si>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</si>
  <si>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</si>
  <si>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</si>
  <si>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</si>
  <si>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</si>
  <si>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</si>
  <si>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</si>
  <si>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</si>
  <si>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</si>
  <si>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</si>
  <si>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</si>
  <si>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</si>
  <si>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</si>
  <si>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</si>
  <si>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</si>
  <si>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</si>
  <si>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</si>
  <si>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</si>
  <si>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</si>
  <si>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</si>
  <si>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</si>
  <si>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</si>
  <si>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</si>
  <si>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</si>
  <si>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</si>
  <si>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</si>
  <si>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</si>
  <si>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</si>
  <si>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</si>
  <si>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</si>
  <si>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</si>
  <si>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</si>
  <si>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</si>
  <si>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</si>
  <si>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</si>
  <si>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</si>
  <si>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</si>
  <si>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</si>
  <si>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</si>
  <si>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</si>
  <si>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</si>
  <si>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</si>
  <si>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</si>
  <si>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</si>
  <si>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</si>
  <si>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</si>
  <si>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</si>
  <si>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</si>
  <si>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</si>
  <si>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</si>
  <si>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</si>
  <si>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</si>
  <si>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</si>
  <si>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</si>
  <si>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</si>
  <si>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</si>
  <si>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</si>
  <si>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</si>
  <si>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</si>
  <si>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</si>
  <si>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</si>
  <si>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</si>
  <si>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</si>
  <si>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</si>
  <si>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</si>
  <si>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</si>
  <si>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</si>
  <si>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</si>
  <si>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</si>
  <si>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</si>
  <si>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</si>
  <si>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</si>
  <si>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</si>
  <si>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</si>
  <si>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</si>
  <si>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</si>
  <si>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</si>
  <si>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</si>
  <si>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</si>
  <si>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</si>
  <si>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</si>
  <si>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</si>
  <si>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</si>
  <si>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</si>
  <si>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</si>
  <si>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</si>
  <si>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</si>
  <si>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</si>
  <si>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</si>
  <si>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</si>
  <si>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</si>
  <si>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</si>
  <si>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</si>
  <si>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</si>
  <si>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</si>
  <si>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</si>
  <si>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</si>
  <si>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</si>
  <si>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</si>
  <si>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</si>
  <si>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</si>
  <si>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</si>
  <si>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</si>
  <si>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</si>
  <si>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</si>
  <si>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</si>
  <si>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</si>
  <si>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</si>
  <si>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</si>
  <si>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</si>
  <si>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</si>
  <si>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</si>
  <si>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</si>
  <si>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</si>
  <si>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</si>
  <si>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</si>
  <si>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</si>
  <si>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</si>
  <si>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</si>
  <si>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</si>
  <si>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</si>
  <si>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</si>
  <si>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</si>
  <si>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</si>
  <si>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</si>
  <si>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</si>
  <si>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</si>
  <si>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</si>
  <si>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</si>
  <si>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</si>
  <si>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</si>
  <si>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</si>
  <si>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</si>
  <si>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</si>
  <si>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</si>
  <si>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</si>
  <si>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</si>
  <si>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</si>
  <si>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</si>
  <si>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</si>
  <si>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</si>
  <si>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</si>
  <si>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</si>
  <si>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</si>
  <si>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</si>
  <si>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</si>
  <si>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</si>
  <si>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</si>
  <si>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</si>
  <si>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</si>
  <si>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</si>
  <si>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</si>
  <si>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</si>
  <si>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</si>
  <si>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</si>
  <si>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</si>
  <si>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</si>
  <si>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</si>
  <si>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</si>
  <si>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</si>
  <si>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</si>
  <si>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</si>
  <si>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</si>
  <si>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</si>
  <si>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</si>
  <si>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</si>
  <si>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</si>
  <si>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</si>
  <si>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</si>
  <si>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基苏木Ndogo</t>
  </si>
  <si>
    <t>米灵吉姆彼机场</t>
  </si>
  <si>
    <t>美国宾夕法尼亚州匹兹堡市阿勒格尼县机场</t>
  </si>
  <si>
    <t>纳米比亚KeetManshoop机场KMP基特曼斯胡普</t>
  </si>
  <si>
    <t>叙利亚与黎巴嫩边境的黎巴嫩一侧的一个小破机场</t>
  </si>
  <si>
    <t>加拿大Port RenFrew</t>
  </si>
  <si>
    <t>325B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</si>
  <si>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</si>
  <si>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</si>
  <si>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</si>
  <si>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</si>
  <si>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</si>
  <si>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</si>
  <si>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</si>
  <si>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</si>
  <si>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</si>
  <si>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</si>
  <si>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</si>
  <si>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</si>
  <si>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</si>
  <si>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</si>
  <si>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</si>
  <si>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</si>
  <si>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</si>
  <si>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</si>
  <si>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</si>
  <si>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</si>
  <si>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</si>
  <si>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</si>
  <si>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</si>
  <si>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</si>
  <si>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</si>
  <si>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</si>
  <si>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</si>
  <si>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</si>
  <si>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</si>
  <si>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</si>
  <si>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</si>
  <si>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</si>
  <si>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丹戎乌班市</t>
  </si>
  <si>
    <t>Kugluktuk机场</t>
  </si>
  <si>
    <t>PuertoQuito</t>
  </si>
  <si>
    <t>锡纳邦机场</t>
  </si>
  <si>
    <t>九十九里町</t>
  </si>
  <si>
    <t>霍马利格岛</t>
  </si>
  <si>
    <t>伊维桑</t>
  </si>
  <si>
    <t>菲利宾BCCM</t>
  </si>
  <si>
    <t>鹿谷乡</t>
  </si>
  <si>
    <t>切列波维茨机场</t>
  </si>
  <si>
    <t>麦迪逊市</t>
  </si>
  <si>
    <t>hasbahce</t>
  </si>
  <si>
    <t>佩里哈圣何塞</t>
  </si>
  <si>
    <t>Melodica</t>
  </si>
  <si>
    <t>MUGHALGARDENS</t>
  </si>
  <si>
    <t>秦山核电站方家山堆场</t>
  </si>
  <si>
    <t>PortRenfrew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</si>
  <si>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</si>
  <si>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</si>
  <si>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</si>
  <si>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</si>
  <si>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</si>
  <si>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</si>
  <si>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</si>
  <si>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</si>
  <si>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</si>
  <si>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</si>
  <si>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</si>
  <si>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</si>
  <si>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</si>
  <si>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</si>
  <si>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</si>
  <si>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</si>
  <si>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</si>
  <si>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</si>
  <si>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</si>
  <si>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阿勒格尼县机场</t>
  </si>
  <si>
    <t>巴赫达尔机场</t>
  </si>
  <si>
    <t>基特曼斯胡普机场</t>
  </si>
  <si>
    <t>假伊斯坦布尔机场</t>
  </si>
  <si>
    <t>卡尔尼科巴机场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</si>
  <si>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</si>
  <si>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</si>
  <si>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</si>
  <si>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</si>
  <si>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</si>
  <si>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</si>
  <si>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</si>
  <si>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</si>
  <si>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</si>
  <si>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</si>
  <si>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</si>
  <si>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</si>
  <si>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</si>
  <si>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</si>
  <si>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</si>
  <si>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</si>
  <si>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</si>
  <si>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</si>
  <si>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</si>
  <si>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</si>
  <si>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</si>
  <si>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</si>
  <si>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</si>
  <si>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</si>
  <si>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</si>
  <si>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</si>
  <si>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</si>
  <si>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</si>
  <si>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</si>
  <si>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</si>
  <si>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</si>
  <si>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</si>
  <si>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</si>
  <si>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</si>
  <si>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</si>
  <si>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</si>
  <si>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</si>
  <si>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</si>
  <si>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</si>
  <si>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</si>
  <si>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</si>
  <si>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</si>
  <si>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</si>
  <si>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</si>
  <si>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</si>
  <si>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</si>
  <si>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</si>
  <si>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</si>
  <si>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</si>
  <si>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</si>
  <si>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</si>
  <si>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</si>
  <si>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</si>
  <si>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</si>
  <si>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</si>
  <si>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</si>
  <si>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</si>
  <si>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</si>
  <si>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</si>
  <si>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</si>
  <si>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</si>
  <si>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</si>
  <si>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</si>
  <si>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</si>
  <si>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</si>
  <si>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</si>
  <si>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</si>
  <si>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</si>
  <si>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</si>
  <si>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</si>
  <si>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</si>
  <si>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</si>
  <si>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</si>
  <si>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</si>
  <si>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</si>
  <si>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</si>
  <si>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</si>
  <si>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</si>
  <si>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</si>
  <si>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</si>
  <si>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</si>
  <si>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</si>
  <si>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</si>
  <si>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</si>
  <si>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</si>
  <si>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</si>
  <si>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</si>
  <si>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</si>
  <si>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</si>
  <si>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</si>
  <si>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</si>
  <si>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</si>
  <si>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</si>
  <si>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</si>
  <si>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</si>
  <si>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</si>
  <si>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</si>
  <si>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</si>
  <si>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</si>
  <si>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</si>
  <si>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</si>
  <si>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</si>
  <si>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</si>
  <si>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</si>
  <si>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</si>
  <si>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</si>
  <si>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</si>
  <si>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</si>
  <si>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</si>
  <si>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</si>
  <si>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东非肯尼亚首都内罗毕的贫民窟里的部落之一，基苏木Ndogo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</si>
  <si>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</si>
  <si>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</si>
  <si>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</si>
  <si>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</si>
  <si>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</si>
  <si>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</si>
  <si>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</si>
  <si>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</si>
  <si>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</si>
  <si>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</si>
  <si>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</si>
  <si>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</si>
  <si>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</si>
  <si>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</si>
  <si>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</si>
  <si>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</si>
  <si>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</si>
  <si>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</si>
  <si>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</si>
  <si>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</si>
  <si>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</si>
  <si>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</si>
  <si>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日本东海岸的一个町</t>
  </si>
  <si>
    <t>人去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</si>
</sst>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3" fillId="25" borderId="11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4" fillId="36" borderId="16" applyNumberFormat="0" applyFon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5" fillId="6" borderId="14" applyNumberFormat="0" applyAlignment="0" applyProtection="0">
      <alignment vertical="center"/>
    </xf>
    <xf numFmtId="0" fontId="19" fillId="6" borderId="11" applyNumberFormat="0" applyAlignment="0" applyProtection="0">
      <alignment vertical="center"/>
    </xf>
    <xf numFmtId="0" fontId="22" fillId="22" borderId="13" applyNumberForma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10" fontId="1" fillId="0" borderId="0" xfId="0" applyNumberFormat="1" applyFont="1" applyAlignment="1">
      <alignment vertical="center" wrapText="1"/>
    </xf>
    <xf numFmtId="26" fontId="4" fillId="0" borderId="0" xfId="0" applyNumberFormat="1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10" applyFont="1" applyAlignment="1" applyProtection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4" Type="http://schemas.openxmlformats.org/officeDocument/2006/relationships/sharedStrings" Target="sharedStrings.xml"/><Relationship Id="rId203" Type="http://schemas.openxmlformats.org/officeDocument/2006/relationships/styles" Target="styles.xml"/><Relationship Id="rId202" Type="http://schemas.openxmlformats.org/officeDocument/2006/relationships/theme" Target="theme/theme1.xml"/><Relationship Id="rId201" Type="http://schemas.openxmlformats.org/officeDocument/2006/relationships/pivotCacheDefinition" Target="pivotCache/pivotCacheDefinition79.xml"/><Relationship Id="rId200" Type="http://schemas.openxmlformats.org/officeDocument/2006/relationships/pivotCacheDefinition" Target="pivotCache/pivotCacheDefinition78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7.xml"/><Relationship Id="rId198" Type="http://schemas.openxmlformats.org/officeDocument/2006/relationships/pivotCacheDefinition" Target="pivotCache/pivotCacheDefinition76.xml"/><Relationship Id="rId197" Type="http://schemas.openxmlformats.org/officeDocument/2006/relationships/pivotCacheDefinition" Target="pivotCache/pivotCacheDefinition75.xml"/><Relationship Id="rId196" Type="http://schemas.openxmlformats.org/officeDocument/2006/relationships/pivotCacheDefinition" Target="pivotCache/pivotCacheDefinition74.xml"/><Relationship Id="rId195" Type="http://schemas.openxmlformats.org/officeDocument/2006/relationships/pivotCacheDefinition" Target="pivotCache/pivotCacheDefinition73.xml"/><Relationship Id="rId194" Type="http://schemas.openxmlformats.org/officeDocument/2006/relationships/pivotCacheDefinition" Target="pivotCache/pivotCacheDefinition72.xml"/><Relationship Id="rId193" Type="http://schemas.openxmlformats.org/officeDocument/2006/relationships/pivotCacheDefinition" Target="pivotCache/pivotCacheDefinition71.xml"/><Relationship Id="rId192" Type="http://schemas.openxmlformats.org/officeDocument/2006/relationships/pivotCacheDefinition" Target="pivotCache/pivotCacheDefinition70.xml"/><Relationship Id="rId191" Type="http://schemas.openxmlformats.org/officeDocument/2006/relationships/pivotCacheDefinition" Target="pivotCache/pivotCacheDefinition69.xml"/><Relationship Id="rId190" Type="http://schemas.openxmlformats.org/officeDocument/2006/relationships/pivotCacheDefinition" Target="pivotCache/pivotCacheDefinition68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7.xml"/><Relationship Id="rId188" Type="http://schemas.openxmlformats.org/officeDocument/2006/relationships/pivotCacheDefinition" Target="pivotCache/pivotCacheDefinition66.xml"/><Relationship Id="rId187" Type="http://schemas.openxmlformats.org/officeDocument/2006/relationships/pivotCacheDefinition" Target="pivotCache/pivotCacheDefinition65.xml"/><Relationship Id="rId186" Type="http://schemas.openxmlformats.org/officeDocument/2006/relationships/pivotCacheDefinition" Target="pivotCache/pivotCacheDefinition64.xml"/><Relationship Id="rId185" Type="http://schemas.openxmlformats.org/officeDocument/2006/relationships/pivotCacheDefinition" Target="pivotCache/pivotCacheDefinition63.xml"/><Relationship Id="rId184" Type="http://schemas.openxmlformats.org/officeDocument/2006/relationships/pivotCacheDefinition" Target="pivotCache/pivotCacheDefinition62.xml"/><Relationship Id="rId183" Type="http://schemas.openxmlformats.org/officeDocument/2006/relationships/pivotCacheDefinition" Target="pivotCache/pivotCacheDefinition61.xml"/><Relationship Id="rId182" Type="http://schemas.openxmlformats.org/officeDocument/2006/relationships/pivotCacheDefinition" Target="pivotCache/pivotCacheDefinition60.xml"/><Relationship Id="rId181" Type="http://schemas.openxmlformats.org/officeDocument/2006/relationships/pivotCacheDefinition" Target="pivotCache/pivotCacheDefinition59.xml"/><Relationship Id="rId180" Type="http://schemas.openxmlformats.org/officeDocument/2006/relationships/pivotCacheDefinition" Target="pivotCache/pivotCacheDefinition5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7.xml"/><Relationship Id="rId178" Type="http://schemas.openxmlformats.org/officeDocument/2006/relationships/pivotCacheDefinition" Target="pivotCache/pivotCacheDefinition56.xml"/><Relationship Id="rId177" Type="http://schemas.openxmlformats.org/officeDocument/2006/relationships/pivotCacheDefinition" Target="pivotCache/pivotCacheDefinition55.xml"/><Relationship Id="rId176" Type="http://schemas.openxmlformats.org/officeDocument/2006/relationships/pivotCacheDefinition" Target="pivotCache/pivotCacheDefinition54.xml"/><Relationship Id="rId175" Type="http://schemas.openxmlformats.org/officeDocument/2006/relationships/pivotCacheDefinition" Target="pivotCache/pivotCacheDefinition53.xml"/><Relationship Id="rId174" Type="http://schemas.openxmlformats.org/officeDocument/2006/relationships/pivotCacheDefinition" Target="pivotCache/pivotCacheDefinition52.xml"/><Relationship Id="rId173" Type="http://schemas.openxmlformats.org/officeDocument/2006/relationships/pivotCacheDefinition" Target="pivotCache/pivotCacheDefinition51.xml"/><Relationship Id="rId172" Type="http://schemas.openxmlformats.org/officeDocument/2006/relationships/pivotCacheDefinition" Target="pivotCache/pivotCacheDefinition50.xml"/><Relationship Id="rId171" Type="http://schemas.openxmlformats.org/officeDocument/2006/relationships/pivotCacheDefinition" Target="pivotCache/pivotCacheDefinition49.xml"/><Relationship Id="rId170" Type="http://schemas.openxmlformats.org/officeDocument/2006/relationships/pivotCacheDefinition" Target="pivotCache/pivotCacheDefinition4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7.xml"/><Relationship Id="rId168" Type="http://schemas.openxmlformats.org/officeDocument/2006/relationships/pivotCacheDefinition" Target="pivotCache/pivotCacheDefinition46.xml"/><Relationship Id="rId167" Type="http://schemas.openxmlformats.org/officeDocument/2006/relationships/pivotCacheDefinition" Target="pivotCache/pivotCacheDefinition45.xml"/><Relationship Id="rId166" Type="http://schemas.openxmlformats.org/officeDocument/2006/relationships/pivotCacheDefinition" Target="pivotCache/pivotCacheDefinition44.xml"/><Relationship Id="rId165" Type="http://schemas.openxmlformats.org/officeDocument/2006/relationships/pivotCacheDefinition" Target="pivotCache/pivotCacheDefinition43.xml"/><Relationship Id="rId164" Type="http://schemas.openxmlformats.org/officeDocument/2006/relationships/pivotCacheDefinition" Target="pivotCache/pivotCacheDefinition42.xml"/><Relationship Id="rId163" Type="http://schemas.openxmlformats.org/officeDocument/2006/relationships/pivotCacheDefinition" Target="pivotCache/pivotCacheDefinition41.xml"/><Relationship Id="rId162" Type="http://schemas.openxmlformats.org/officeDocument/2006/relationships/pivotCacheDefinition" Target="pivotCache/pivotCacheDefinition40.xml"/><Relationship Id="rId161" Type="http://schemas.openxmlformats.org/officeDocument/2006/relationships/pivotCacheDefinition" Target="pivotCache/pivotCacheDefinition39.xml"/><Relationship Id="rId160" Type="http://schemas.openxmlformats.org/officeDocument/2006/relationships/pivotCacheDefinition" Target="pivotCache/pivotCacheDefinition3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7.xml"/><Relationship Id="rId158" Type="http://schemas.openxmlformats.org/officeDocument/2006/relationships/pivotCacheDefinition" Target="pivotCache/pivotCacheDefinition36.xml"/><Relationship Id="rId157" Type="http://schemas.openxmlformats.org/officeDocument/2006/relationships/pivotCacheDefinition" Target="pivotCache/pivotCacheDefinition35.xml"/><Relationship Id="rId156" Type="http://schemas.openxmlformats.org/officeDocument/2006/relationships/pivotCacheDefinition" Target="pivotCache/pivotCacheDefinition34.xml"/><Relationship Id="rId155" Type="http://schemas.openxmlformats.org/officeDocument/2006/relationships/pivotCacheDefinition" Target="pivotCache/pivotCacheDefinition33.xml"/><Relationship Id="rId154" Type="http://schemas.openxmlformats.org/officeDocument/2006/relationships/pivotCacheDefinition" Target="pivotCache/pivotCacheDefinition32.xml"/><Relationship Id="rId153" Type="http://schemas.openxmlformats.org/officeDocument/2006/relationships/pivotCacheDefinition" Target="pivotCache/pivotCacheDefinition31.xml"/><Relationship Id="rId152" Type="http://schemas.openxmlformats.org/officeDocument/2006/relationships/pivotCacheDefinition" Target="pivotCache/pivotCacheDefinition30.xml"/><Relationship Id="rId151" Type="http://schemas.openxmlformats.org/officeDocument/2006/relationships/pivotCacheDefinition" Target="pivotCache/pivotCacheDefinition29.xml"/><Relationship Id="rId150" Type="http://schemas.openxmlformats.org/officeDocument/2006/relationships/pivotCacheDefinition" Target="pivotCache/pivotCacheDefinition2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7.xml"/><Relationship Id="rId148" Type="http://schemas.openxmlformats.org/officeDocument/2006/relationships/pivotCacheDefinition" Target="pivotCache/pivotCacheDefinition26.xml"/><Relationship Id="rId147" Type="http://schemas.openxmlformats.org/officeDocument/2006/relationships/pivotCacheDefinition" Target="pivotCache/pivotCacheDefinition25.xml"/><Relationship Id="rId146" Type="http://schemas.openxmlformats.org/officeDocument/2006/relationships/pivotCacheDefinition" Target="pivotCache/pivotCacheDefinition24.xml"/><Relationship Id="rId145" Type="http://schemas.openxmlformats.org/officeDocument/2006/relationships/pivotCacheDefinition" Target="pivotCache/pivotCacheDefinition23.xml"/><Relationship Id="rId144" Type="http://schemas.openxmlformats.org/officeDocument/2006/relationships/pivotCacheDefinition" Target="pivotCache/pivotCacheDefinition22.xml"/><Relationship Id="rId143" Type="http://schemas.openxmlformats.org/officeDocument/2006/relationships/pivotCacheDefinition" Target="pivotCache/pivotCacheDefinition21.xml"/><Relationship Id="rId142" Type="http://schemas.openxmlformats.org/officeDocument/2006/relationships/pivotCacheDefinition" Target="pivotCache/pivotCacheDefinition20.xml"/><Relationship Id="rId141" Type="http://schemas.openxmlformats.org/officeDocument/2006/relationships/pivotCacheDefinition" Target="pivotCache/pivotCacheDefinition19.xml"/><Relationship Id="rId140" Type="http://schemas.openxmlformats.org/officeDocument/2006/relationships/pivotCacheDefinition" Target="pivotCache/pivotCacheDefinition1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7.xml"/><Relationship Id="rId138" Type="http://schemas.openxmlformats.org/officeDocument/2006/relationships/pivotCacheDefinition" Target="pivotCache/pivotCacheDefinition16.xml"/><Relationship Id="rId137" Type="http://schemas.openxmlformats.org/officeDocument/2006/relationships/pivotCacheDefinition" Target="pivotCache/pivotCacheDefinition15.xml"/><Relationship Id="rId136" Type="http://schemas.openxmlformats.org/officeDocument/2006/relationships/pivotCacheDefinition" Target="pivotCache/pivotCacheDefinition14.xml"/><Relationship Id="rId135" Type="http://schemas.openxmlformats.org/officeDocument/2006/relationships/pivotCacheDefinition" Target="pivotCache/pivotCacheDefinition13.xml"/><Relationship Id="rId134" Type="http://schemas.openxmlformats.org/officeDocument/2006/relationships/pivotCacheDefinition" Target="pivotCache/pivotCacheDefinition12.xml"/><Relationship Id="rId133" Type="http://schemas.openxmlformats.org/officeDocument/2006/relationships/pivotCacheDefinition" Target="pivotCache/pivotCacheDefinition11.xml"/><Relationship Id="rId132" Type="http://schemas.openxmlformats.org/officeDocument/2006/relationships/pivotCacheDefinition" Target="pivotCache/pivotCacheDefinition10.xml"/><Relationship Id="rId131" Type="http://schemas.openxmlformats.org/officeDocument/2006/relationships/pivotCacheDefinition" Target="pivotCache/pivotCacheDefinition9.xml"/><Relationship Id="rId130" Type="http://schemas.openxmlformats.org/officeDocument/2006/relationships/pivotCacheDefinition" Target="pivotCache/pivotCacheDefinition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7.xml"/><Relationship Id="rId128" Type="http://schemas.openxmlformats.org/officeDocument/2006/relationships/pivotCacheDefinition" Target="pivotCache/pivotCacheDefinition6.xml"/><Relationship Id="rId127" Type="http://schemas.openxmlformats.org/officeDocument/2006/relationships/pivotCacheDefinition" Target="pivotCache/pivotCacheDefinition5.xml"/><Relationship Id="rId126" Type="http://schemas.openxmlformats.org/officeDocument/2006/relationships/pivotCacheDefinition" Target="pivotCache/pivotCacheDefinition4.xml"/><Relationship Id="rId125" Type="http://schemas.openxmlformats.org/officeDocument/2006/relationships/pivotCacheDefinition" Target="pivotCache/pivotCacheDefinition3.xml"/><Relationship Id="rId124" Type="http://schemas.openxmlformats.org/officeDocument/2006/relationships/pivotCacheDefinition" Target="pivotCache/pivotCacheDefinition2.xml"/><Relationship Id="rId123" Type="http://schemas.openxmlformats.org/officeDocument/2006/relationships/pivotCacheDefinition" Target="pivotCache/pivotCacheDefinition1.xml"/><Relationship Id="rId122" Type="http://schemas.openxmlformats.org/officeDocument/2006/relationships/customXml" Target="../customXml/item5.xml"/><Relationship Id="rId121" Type="http://schemas.openxmlformats.org/officeDocument/2006/relationships/customXml" Target="../customXml/item4.xml"/><Relationship Id="rId120" Type="http://schemas.openxmlformats.org/officeDocument/2006/relationships/customXml" Target="../customXml/item3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2.xml"/><Relationship Id="rId118" Type="http://schemas.openxmlformats.org/officeDocument/2006/relationships/customXml" Target="../customXml/item1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控制面板!$P$13:$P$373</c:f>
              <c:numCache>
                <c:formatCode>General</c:formatCode>
                <c:ptCount val="36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  <c:pt idx="358">
                  <c:v>3656353131402</c:v>
                </c:pt>
                <c:pt idx="359">
                  <c:v>3657591339602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控制面板!$Q$13:$Q$373</c:f>
              <c:numCache>
                <c:formatCode>General</c:formatCode>
                <c:ptCount val="36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  <c:pt idx="358">
                  <c:v>3500460534592</c:v>
                </c:pt>
                <c:pt idx="359">
                  <c:v>3500460534592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控制面板!$R$13:$R$373</c:f>
              <c:numCache>
                <c:formatCode>General</c:formatCode>
                <c:ptCount val="36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  <c:pt idx="358">
                  <c:v>155892596810</c:v>
                </c:pt>
                <c:pt idx="359">
                  <c:v>157130805010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控制面板!$S$13:$S$373</c:f>
              <c:numCache>
                <c:formatCode>General</c:formatCode>
                <c:ptCount val="36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  <c:pt idx="358">
                  <c:v>-7016791472</c:v>
                </c:pt>
                <c:pt idx="359">
                  <c:v>1237140520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控制面板!$T$13:$T$373</c:f>
              <c:numCache>
                <c:formatCode>General</c:formatCode>
                <c:ptCount val="36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  <c:pt idx="358">
                  <c:v>1534281742</c:v>
                </c:pt>
                <c:pt idx="359">
                  <c:v>1282143651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控制面板!$P$13:$P$373</c:f>
              <c:numCache>
                <c:formatCode>General</c:formatCode>
                <c:ptCount val="36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  <c:pt idx="358">
                  <c:v>3656353131402</c:v>
                </c:pt>
                <c:pt idx="359">
                  <c:v>3657591339602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控制面板!$Q$13:$Q$373</c:f>
              <c:numCache>
                <c:formatCode>General</c:formatCode>
                <c:ptCount val="36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  <c:pt idx="358">
                  <c:v>3500460534592</c:v>
                </c:pt>
                <c:pt idx="359">
                  <c:v>3500460534592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控制面板!$R$13:$R$373</c:f>
              <c:numCache>
                <c:formatCode>General</c:formatCode>
                <c:ptCount val="36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  <c:pt idx="358">
                  <c:v>155892596810</c:v>
                </c:pt>
                <c:pt idx="359">
                  <c:v>157130805010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控制面板!$S$13:$S$373</c:f>
              <c:numCache>
                <c:formatCode>General</c:formatCode>
                <c:ptCount val="36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  <c:pt idx="358">
                  <c:v>-7016791472</c:v>
                </c:pt>
                <c:pt idx="359">
                  <c:v>1237140520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控制面板!$O$13:$O$373</c:f>
              <c:strCache>
                <c:ptCount val="3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</c:strCache>
            </c:strRef>
          </c:cat>
          <c:val>
            <c:numRef>
              <c:f>控制面板!$T$13:$T$373</c:f>
              <c:numCache>
                <c:formatCode>General</c:formatCode>
                <c:ptCount val="36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  <c:pt idx="358">
                  <c:v>1534281742</c:v>
                </c:pt>
                <c:pt idx="359">
                  <c:v>1282143651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小计!$A$8:$A$25</c:f>
              <c:strCache>
                <c:ptCount val="18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丹戎乌班市</c:v>
                </c:pt>
                <c:pt idx="4" c:formatCode="0%">
                  <c:v>霍马利格岛</c:v>
                </c:pt>
                <c:pt idx="5" c:formatCode="0%">
                  <c:v>锡纳邦机场</c:v>
                </c:pt>
                <c:pt idx="6" c:formatCode="0%">
                  <c:v>伊维桑</c:v>
                </c:pt>
                <c:pt idx="7" c:formatCode="0%">
                  <c:v>菲利宾BCCM</c:v>
                </c:pt>
                <c:pt idx="8" c:formatCode="0%">
                  <c:v>池田町</c:v>
                </c:pt>
                <c:pt idx="9" c:formatCode="0%">
                  <c:v>切列波维茨机场</c:v>
                </c:pt>
                <c:pt idx="10" c:formatCode="0%">
                  <c:v>麦迪逊市</c:v>
                </c:pt>
                <c:pt idx="11" c:formatCode="0%">
                  <c:v>佩里哈圣何塞</c:v>
                </c:pt>
                <c:pt idx="12" c:formatCode="0%">
                  <c:v>鹿谷乡</c:v>
                </c:pt>
                <c:pt idx="13" c:formatCode="0%">
                  <c:v>九十九里町</c:v>
                </c:pt>
                <c:pt idx="14" c:formatCode="0%">
                  <c:v>PuertoQuito</c:v>
                </c:pt>
                <c:pt idx="15" c:formatCode="0%">
                  <c:v>西伯利亚一小城</c:v>
                </c:pt>
                <c:pt idx="16" c:formatCode="0%">
                  <c:v>猪苗代町</c:v>
                </c:pt>
                <c:pt idx="17" c:formatCode="0%">
                  <c:v>美国HURON,KS.</c:v>
                </c:pt>
              </c:strCache>
            </c:strRef>
          </c:cat>
          <c:val>
            <c:numRef>
              <c:f>小计!$C$8:$C$25</c:f>
              <c:numCache>
                <c:formatCode>"$"#,##0.00_);[Red]\("$"#,##0.00\)</c:formatCode>
                <c:ptCount val="18"/>
                <c:pt idx="0">
                  <c:v>22141181</c:v>
                </c:pt>
                <c:pt idx="1">
                  <c:v>58844547</c:v>
                </c:pt>
                <c:pt idx="2">
                  <c:v>14367508</c:v>
                </c:pt>
                <c:pt idx="3">
                  <c:v>-191128869</c:v>
                </c:pt>
                <c:pt idx="4">
                  <c:v>86199924</c:v>
                </c:pt>
                <c:pt idx="5">
                  <c:v>-28063994</c:v>
                </c:pt>
                <c:pt idx="6">
                  <c:v>201013988</c:v>
                </c:pt>
                <c:pt idx="7">
                  <c:v>144369937</c:v>
                </c:pt>
                <c:pt idx="8">
                  <c:v>26033378</c:v>
                </c:pt>
                <c:pt idx="9">
                  <c:v>45866655</c:v>
                </c:pt>
                <c:pt idx="10">
                  <c:v>239572152</c:v>
                </c:pt>
                <c:pt idx="11">
                  <c:v>400959297</c:v>
                </c:pt>
                <c:pt idx="12">
                  <c:v>28974561</c:v>
                </c:pt>
                <c:pt idx="13">
                  <c:v>0</c:v>
                </c:pt>
                <c:pt idx="14">
                  <c:v>-57012100</c:v>
                </c:pt>
                <c:pt idx="15">
                  <c:v>0</c:v>
                </c:pt>
                <c:pt idx="16">
                  <c:v>210530688</c:v>
                </c:pt>
                <c:pt idx="17">
                  <c:v>-230978037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平郡岛!$AB$4:$AB$258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  <c:pt idx="250">
                  <c:v>-335173710</c:v>
                </c:pt>
                <c:pt idx="251">
                  <c:v>-176401842</c:v>
                </c:pt>
                <c:pt idx="252">
                  <c:v>-334017773</c:v>
                </c:pt>
                <c:pt idx="253">
                  <c:v>-172278998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平郡岛!$AC$4:$AC$258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  <c:pt idx="250">
                  <c:v>-5933168</c:v>
                </c:pt>
                <c:pt idx="251">
                  <c:v>14907627</c:v>
                </c:pt>
                <c:pt idx="252">
                  <c:v>10231096</c:v>
                </c:pt>
                <c:pt idx="253">
                  <c:v>73059319172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平郡岛!$AD$4:$AD$258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  <c:pt idx="250">
                  <c:v>-51928438</c:v>
                </c:pt>
                <c:pt idx="251">
                  <c:v>22503678</c:v>
                </c:pt>
                <c:pt idx="252">
                  <c:v>18152258</c:v>
                </c:pt>
                <c:pt idx="253">
                  <c:v>13958138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基苏木Ndogo!$AC$4:$AC$122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  <c:pt idx="114">
                  <c:v>-757439426</c:v>
                </c:pt>
                <c:pt idx="115">
                  <c:v>-398640185</c:v>
                </c:pt>
                <c:pt idx="116">
                  <c:v>-754827191</c:v>
                </c:pt>
                <c:pt idx="117">
                  <c:v>-389323212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基苏木Ndogo!$AD$4:$AD$122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  <c:pt idx="114">
                  <c:v>19670016</c:v>
                </c:pt>
                <c:pt idx="115">
                  <c:v>64745192</c:v>
                </c:pt>
                <c:pt idx="116">
                  <c:v>81403186</c:v>
                </c:pt>
                <c:pt idx="117">
                  <c:v>281403119152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基苏木Ndogo!$AE$4:$AE$122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  <c:pt idx="114">
                  <c:v>-14698640</c:v>
                </c:pt>
                <c:pt idx="115">
                  <c:v>173155987</c:v>
                </c:pt>
                <c:pt idx="116">
                  <c:v>167275926</c:v>
                </c:pt>
                <c:pt idx="117">
                  <c:v>194382403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米灵吉姆彼机场!$AC$4:$AC$83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  <c:pt idx="75">
                  <c:v>-655128635</c:v>
                </c:pt>
                <c:pt idx="76">
                  <c:v>-344794041</c:v>
                </c:pt>
                <c:pt idx="77">
                  <c:v>-652869247</c:v>
                </c:pt>
                <c:pt idx="78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米灵吉姆彼机场!$AD$4:$AD$83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  <c:pt idx="75">
                  <c:v>54006728</c:v>
                </c:pt>
                <c:pt idx="76">
                  <c:v>-6924054</c:v>
                </c:pt>
                <c:pt idx="77">
                  <c:v>-15918726</c:v>
                </c:pt>
                <c:pt idx="78">
                  <c:v>94257176514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米灵吉姆彼机场!$AE$4:$AE$83</c:f>
              <c:numCache>
                <c:formatCode>General</c:formatCode>
                <c:ptCount val="7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  <c:pt idx="75">
                  <c:v>6295064</c:v>
                </c:pt>
                <c:pt idx="76">
                  <c:v>115286749</c:v>
                </c:pt>
                <c:pt idx="77">
                  <c:v>107195474</c:v>
                </c:pt>
                <c:pt idx="78">
                  <c:v>107396913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阿勒格尼县机场!$AB$4:$AB$177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  <c:pt idx="169">
                  <c:v>-602457640</c:v>
                </c:pt>
                <c:pt idx="170">
                  <c:v>-317073309</c:v>
                </c:pt>
                <c:pt idx="171">
                  <c:v>-600379901</c:v>
                </c:pt>
                <c:pt idx="172">
                  <c:v>-309662707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阿勒格尼县机场!$AC$4:$AC$177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  <c:pt idx="169">
                  <c:v>13515883</c:v>
                </c:pt>
                <c:pt idx="170">
                  <c:v>17358340</c:v>
                </c:pt>
                <c:pt idx="171">
                  <c:v>68482156</c:v>
                </c:pt>
                <c:pt idx="172">
                  <c:v>59715615825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阿勒格尼县机场!$AD$4:$AD$177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  <c:pt idx="169">
                  <c:v>11073709</c:v>
                </c:pt>
                <c:pt idx="170">
                  <c:v>115159484</c:v>
                </c:pt>
                <c:pt idx="171">
                  <c:v>147058970</c:v>
                </c:pt>
                <c:pt idx="172">
                  <c:v>142377446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巴赫达尔机场!$AB$4:$AB$238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  <c:pt idx="230">
                  <c:v>-655128635</c:v>
                </c:pt>
                <c:pt idx="231">
                  <c:v>-344794041</c:v>
                </c:pt>
                <c:pt idx="232">
                  <c:v>-652869247</c:v>
                </c:pt>
                <c:pt idx="233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巴赫达尔机场!$AC$4:$AC$238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  <c:pt idx="230">
                  <c:v>9209324</c:v>
                </c:pt>
                <c:pt idx="231">
                  <c:v>33789128</c:v>
                </c:pt>
                <c:pt idx="232">
                  <c:v>59240581</c:v>
                </c:pt>
                <c:pt idx="233">
                  <c:v>42759538862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巴赫达尔机场!$AD$4:$AD$238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  <c:pt idx="230">
                  <c:v>-9704111</c:v>
                </c:pt>
                <c:pt idx="231">
                  <c:v>121048334</c:v>
                </c:pt>
                <c:pt idx="232">
                  <c:v>136246698</c:v>
                </c:pt>
                <c:pt idx="233">
                  <c:v>130436633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基特曼斯胡普机场!$AC$4:$AC$81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  <c:pt idx="73">
                  <c:v>-655128635</c:v>
                </c:pt>
                <c:pt idx="74">
                  <c:v>-344794041</c:v>
                </c:pt>
                <c:pt idx="75">
                  <c:v>-652869247</c:v>
                </c:pt>
                <c:pt idx="76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基特曼斯胡普机场!$AD$4:$AD$81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  <c:pt idx="73">
                  <c:v>74670910</c:v>
                </c:pt>
                <c:pt idx="74">
                  <c:v>23043982</c:v>
                </c:pt>
                <c:pt idx="75">
                  <c:v>20111299</c:v>
                </c:pt>
                <c:pt idx="76">
                  <c:v>109276996811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基特曼斯胡普机场!$AE$4:$AE$81</c:f>
              <c:numCache>
                <c:formatCode>General</c:formatCode>
                <c:ptCount val="7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  <c:pt idx="73">
                  <c:v>40851367</c:v>
                </c:pt>
                <c:pt idx="74">
                  <c:v>171083973</c:v>
                </c:pt>
                <c:pt idx="75">
                  <c:v>149864116</c:v>
                </c:pt>
                <c:pt idx="76">
                  <c:v>160385240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假伊斯坦布尔机场!$AC$4:$AC$132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  <c:pt idx="124">
                  <c:v>-655128635</c:v>
                </c:pt>
                <c:pt idx="125">
                  <c:v>-344794041</c:v>
                </c:pt>
                <c:pt idx="126">
                  <c:v>-652869247</c:v>
                </c:pt>
                <c:pt idx="127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假伊斯坦布尔机场!$AD$4:$AD$132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  <c:pt idx="124">
                  <c:v>79155699</c:v>
                </c:pt>
                <c:pt idx="125">
                  <c:v>-339583</c:v>
                </c:pt>
                <c:pt idx="126">
                  <c:v>-565552</c:v>
                </c:pt>
                <c:pt idx="127">
                  <c:v>96271025493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假伊斯坦布尔机场!$AE$4:$AE$132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  <c:pt idx="124">
                  <c:v>101428076</c:v>
                </c:pt>
                <c:pt idx="125">
                  <c:v>209316506</c:v>
                </c:pt>
                <c:pt idx="126">
                  <c:v>195068998</c:v>
                </c:pt>
                <c:pt idx="127">
                  <c:v>189970334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卡尔尼科巴机场!$AB$4:$AB$187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  <c:pt idx="179">
                  <c:v>-655128635</c:v>
                </c:pt>
                <c:pt idx="180">
                  <c:v>-344794041</c:v>
                </c:pt>
                <c:pt idx="181">
                  <c:v>-652869247</c:v>
                </c:pt>
                <c:pt idx="182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卡尔尼科巴机场!$AC$4:$AC$187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  <c:pt idx="179">
                  <c:v>73867819</c:v>
                </c:pt>
                <c:pt idx="180">
                  <c:v>-2875079</c:v>
                </c:pt>
                <c:pt idx="181">
                  <c:v>19400612</c:v>
                </c:pt>
                <c:pt idx="182">
                  <c:v>121263020457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卡尔尼科巴机场!$AD$4:$AD$187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  <c:pt idx="179">
                  <c:v>71973104</c:v>
                </c:pt>
                <c:pt idx="180">
                  <c:v>195309428</c:v>
                </c:pt>
                <c:pt idx="181">
                  <c:v>196095827</c:v>
                </c:pt>
                <c:pt idx="182">
                  <c:v>198438634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ISLASANTAY!$Z$4:$Z$327</c:f>
              <c:strCache>
                <c:ptCount val="3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</c:strCache>
            </c:strRef>
          </c:cat>
          <c:val>
            <c:numRef>
              <c:f>ISLASANTAY!$AA$4:$AA$327</c:f>
              <c:numCache>
                <c:formatCode>General</c:formatCode>
                <c:ptCount val="32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  <c:pt idx="317">
                  <c:v>-374428833</c:v>
                </c:pt>
                <c:pt idx="318">
                  <c:v>-197061803</c:v>
                </c:pt>
                <c:pt idx="319">
                  <c:v>-373137513</c:v>
                </c:pt>
                <c:pt idx="320">
                  <c:v>-192456097</c:v>
                </c:pt>
                <c:pt idx="321">
                  <c:v>-205816949</c:v>
                </c:pt>
                <c:pt idx="322">
                  <c:v>-222427622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ISLASANTAY!$Z$4:$Z$327</c:f>
              <c:strCache>
                <c:ptCount val="3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</c:strCache>
            </c:strRef>
          </c:cat>
          <c:val>
            <c:numRef>
              <c:f>ISLASANTAY!$AB$4:$AB$327</c:f>
              <c:numCache>
                <c:formatCode>General</c:formatCode>
                <c:ptCount val="32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  <c:pt idx="317">
                  <c:v>35213444</c:v>
                </c:pt>
                <c:pt idx="318">
                  <c:v>20204218</c:v>
                </c:pt>
                <c:pt idx="319">
                  <c:v>31215644</c:v>
                </c:pt>
                <c:pt idx="320">
                  <c:v>30000418</c:v>
                </c:pt>
                <c:pt idx="321">
                  <c:v>-73062738</c:v>
                </c:pt>
                <c:pt idx="322">
                  <c:v>-6833142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ISLASANTAY!$Z$4:$Z$327</c:f>
              <c:strCache>
                <c:ptCount val="3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</c:strCache>
            </c:strRef>
          </c:cat>
          <c:val>
            <c:numRef>
              <c:f>ISLASANTAY!$AC$4:$AC$327</c:f>
              <c:numCache>
                <c:formatCode>General</c:formatCode>
                <c:ptCount val="32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  <c:pt idx="317">
                  <c:v>29133389</c:v>
                </c:pt>
                <c:pt idx="318">
                  <c:v>103241798</c:v>
                </c:pt>
                <c:pt idx="319">
                  <c:v>108874617</c:v>
                </c:pt>
                <c:pt idx="320">
                  <c:v>130533067</c:v>
                </c:pt>
                <c:pt idx="321">
                  <c:v>56228856</c:v>
                </c:pt>
                <c:pt idx="322">
                  <c:v>22141181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Kugluktuk!$AA$4:$AA$304</c:f>
              <c:strCache>
                <c:ptCount val="3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</c:strCache>
            </c:strRef>
          </c:cat>
          <c:val>
            <c:numRef>
              <c:f>Kugluktuk!$AB$4:$AB$304</c:f>
              <c:numCache>
                <c:formatCode>General</c:formatCode>
                <c:ptCount val="30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  <c:pt idx="294">
                  <c:v>-655128635</c:v>
                </c:pt>
                <c:pt idx="295">
                  <c:v>-344794041</c:v>
                </c:pt>
                <c:pt idx="296">
                  <c:v>-652869247</c:v>
                </c:pt>
                <c:pt idx="297">
                  <c:v>-336735554</c:v>
                </c:pt>
                <c:pt idx="298">
                  <c:v>-360112697</c:v>
                </c:pt>
                <c:pt idx="299">
                  <c:v>-389175970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Kugluktuk!$AA$4:$AA$304</c:f>
              <c:strCache>
                <c:ptCount val="3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</c:strCache>
            </c:strRef>
          </c:cat>
          <c:val>
            <c:numRef>
              <c:f>Kugluktuk!$AC$4:$AC$304</c:f>
              <c:numCache>
                <c:formatCode>General</c:formatCode>
                <c:ptCount val="3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  <c:pt idx="294">
                  <c:v>59551813</c:v>
                </c:pt>
                <c:pt idx="295">
                  <c:v>7808348</c:v>
                </c:pt>
                <c:pt idx="296">
                  <c:v>20201117</c:v>
                </c:pt>
                <c:pt idx="297">
                  <c:v>46887433</c:v>
                </c:pt>
                <c:pt idx="298">
                  <c:v>-139051753</c:v>
                </c:pt>
                <c:pt idx="299">
                  <c:v>55358803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Kugluktuk!$AA$4:$AA$304</c:f>
              <c:strCache>
                <c:ptCount val="3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</c:strCache>
            </c:strRef>
          </c:cat>
          <c:val>
            <c:numRef>
              <c:f>Kugluktuk!$AD$4:$AD$304</c:f>
              <c:numCache>
                <c:formatCode>General</c:formatCode>
                <c:ptCount val="30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  <c:pt idx="294">
                  <c:v>59449654</c:v>
                </c:pt>
                <c:pt idx="295">
                  <c:v>167577652</c:v>
                </c:pt>
                <c:pt idx="296">
                  <c:v>181719048</c:v>
                </c:pt>
                <c:pt idx="297">
                  <c:v>218755283</c:v>
                </c:pt>
                <c:pt idx="298">
                  <c:v>56628279</c:v>
                </c:pt>
                <c:pt idx="299">
                  <c:v>58844547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庙湾岛!$AA$4:$AA$278</c:f>
              <c:strCache>
                <c:ptCount val="2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</c:strCache>
            </c:strRef>
          </c:cat>
          <c:val>
            <c:numRef>
              <c:f>庙湾岛!$AB$4:$AB$278</c:f>
              <c:numCache>
                <c:formatCode>General</c:formatCode>
                <c:ptCount val="27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  <c:pt idx="268">
                  <c:v>-335173710</c:v>
                </c:pt>
                <c:pt idx="269">
                  <c:v>-176401842</c:v>
                </c:pt>
                <c:pt idx="270">
                  <c:v>-334017773</c:v>
                </c:pt>
                <c:pt idx="271">
                  <c:v>-172278998</c:v>
                </c:pt>
                <c:pt idx="272">
                  <c:v>-184239097</c:v>
                </c:pt>
                <c:pt idx="273">
                  <c:v>-199108307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庙湾岛!$AA$4:$AA$278</c:f>
              <c:strCache>
                <c:ptCount val="2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</c:strCache>
            </c:strRef>
          </c:cat>
          <c:val>
            <c:numRef>
              <c:f>庙湾岛!$AC$4:$AC$278</c:f>
              <c:numCache>
                <c:formatCode>General</c:formatCode>
                <c:ptCount val="27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  <c:pt idx="268">
                  <c:v>22812950</c:v>
                </c:pt>
                <c:pt idx="269">
                  <c:v>10791343</c:v>
                </c:pt>
                <c:pt idx="270">
                  <c:v>11716276</c:v>
                </c:pt>
                <c:pt idx="271">
                  <c:v>31445846</c:v>
                </c:pt>
                <c:pt idx="272">
                  <c:v>-69724281</c:v>
                </c:pt>
                <c:pt idx="273">
                  <c:v>18589454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庙湾岛!$AA$4:$AA$278</c:f>
              <c:strCache>
                <c:ptCount val="2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</c:strCache>
            </c:strRef>
          </c:cat>
          <c:val>
            <c:numRef>
              <c:f>庙湾岛!$AD$4:$AD$278</c:f>
              <c:numCache>
                <c:formatCode>General</c:formatCode>
                <c:ptCount val="27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  <c:pt idx="268">
                  <c:v>-5338843</c:v>
                </c:pt>
                <c:pt idx="269">
                  <c:v>59929161</c:v>
                </c:pt>
                <c:pt idx="270">
                  <c:v>59340419</c:v>
                </c:pt>
                <c:pt idx="271">
                  <c:v>91672237</c:v>
                </c:pt>
                <c:pt idx="272">
                  <c:v>16992630</c:v>
                </c:pt>
                <c:pt idx="273">
                  <c:v>14367508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丹戎乌班市!$AA$4:$AA$218</c:f>
              <c:strCache>
                <c:ptCount val="2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</c:strCache>
            </c:strRef>
          </c:cat>
          <c:val>
            <c:numRef>
              <c:f>丹戎乌班市!$AB$4:$AB$218</c:f>
              <c:numCache>
                <c:formatCode>General</c:formatCode>
                <c:ptCount val="21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  <c:pt idx="208">
                  <c:v>-2171326359</c:v>
                </c:pt>
                <c:pt idx="209">
                  <c:v>-1142768532</c:v>
                </c:pt>
                <c:pt idx="210">
                  <c:v>-2163837950</c:v>
                </c:pt>
                <c:pt idx="211">
                  <c:v>-1116059876</c:v>
                </c:pt>
                <c:pt idx="212">
                  <c:v>-1193539939</c:v>
                </c:pt>
                <c:pt idx="213">
                  <c:v>-1289865830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丹戎乌班市!$AA$4:$AA$218</c:f>
              <c:strCache>
                <c:ptCount val="2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</c:strCache>
            </c:strRef>
          </c:cat>
          <c:val>
            <c:numRef>
              <c:f>丹戎乌班市!$AC$4:$AC$218</c:f>
              <c:numCache>
                <c:formatCode>General</c:formatCode>
                <c:ptCount val="21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  <c:pt idx="208">
                  <c:v>130250650</c:v>
                </c:pt>
                <c:pt idx="209">
                  <c:v>-8350774</c:v>
                </c:pt>
                <c:pt idx="210">
                  <c:v>-35495163</c:v>
                </c:pt>
                <c:pt idx="211">
                  <c:v>84340451</c:v>
                </c:pt>
                <c:pt idx="212">
                  <c:v>-454495902</c:v>
                </c:pt>
                <c:pt idx="213">
                  <c:v>4437852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丹戎乌班市!$AA$4:$AA$218</c:f>
              <c:strCache>
                <c:ptCount val="2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</c:strCache>
            </c:strRef>
          </c:cat>
          <c:val>
            <c:numRef>
              <c:f>丹戎乌班市!$AD$4:$AD$218</c:f>
              <c:numCache>
                <c:formatCode>General</c:formatCode>
                <c:ptCount val="21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  <c:pt idx="208">
                  <c:v>-34309284</c:v>
                </c:pt>
                <c:pt idx="209">
                  <c:v>316101949</c:v>
                </c:pt>
                <c:pt idx="210">
                  <c:v>282959146</c:v>
                </c:pt>
                <c:pt idx="211">
                  <c:v>310065373</c:v>
                </c:pt>
                <c:pt idx="212">
                  <c:v>-167282624</c:v>
                </c:pt>
                <c:pt idx="213">
                  <c:v>-191128869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霍马利格岛!$AA$4:$AA$196</c:f>
              <c:strCache>
                <c:ptCount val="19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</c:strCache>
            </c:strRef>
          </c:cat>
          <c:val>
            <c:numRef>
              <c:f>霍马利格岛!$AB$4:$AB$196</c:f>
              <c:numCache>
                <c:formatCode>General</c:formatCode>
                <c:ptCount val="19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  <c:pt idx="186">
                  <c:v>-2524798091</c:v>
                </c:pt>
                <c:pt idx="187">
                  <c:v>-1328800619</c:v>
                </c:pt>
                <c:pt idx="188">
                  <c:v>-2516090640</c:v>
                </c:pt>
                <c:pt idx="189">
                  <c:v>-1297744042</c:v>
                </c:pt>
                <c:pt idx="190">
                  <c:v>-1387837139</c:v>
                </c:pt>
                <c:pt idx="191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霍马利格岛!$AA$4:$AA$196</c:f>
              <c:strCache>
                <c:ptCount val="19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</c:strCache>
            </c:strRef>
          </c:cat>
          <c:val>
            <c:numRef>
              <c:f>霍马利格岛!$AC$4:$AC$196</c:f>
              <c:numCache>
                <c:formatCode>General</c:formatCode>
                <c:ptCount val="19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  <c:pt idx="186">
                  <c:v>31378541</c:v>
                </c:pt>
                <c:pt idx="187">
                  <c:v>-6054842</c:v>
                </c:pt>
                <c:pt idx="188">
                  <c:v>157002690</c:v>
                </c:pt>
                <c:pt idx="189">
                  <c:v>141885812</c:v>
                </c:pt>
                <c:pt idx="190">
                  <c:v>-587483879</c:v>
                </c:pt>
                <c:pt idx="191">
                  <c:v>271854107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霍马利格岛!$AA$4:$AA$196</c:f>
              <c:strCache>
                <c:ptCount val="19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</c:strCache>
            </c:strRef>
          </c:cat>
          <c:val>
            <c:numRef>
              <c:f>霍马利格岛!$AD$4:$AD$196</c:f>
              <c:numCache>
                <c:formatCode>General</c:formatCode>
                <c:ptCount val="19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  <c:pt idx="186">
                  <c:v>18774375</c:v>
                </c:pt>
                <c:pt idx="187">
                  <c:v>505751546</c:v>
                </c:pt>
                <c:pt idx="188">
                  <c:v>611067773</c:v>
                </c:pt>
                <c:pt idx="189">
                  <c:v>691720626</c:v>
                </c:pt>
                <c:pt idx="190">
                  <c:v>25552282</c:v>
                </c:pt>
                <c:pt idx="191">
                  <c:v>86199924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锡纳邦机场!$AA$4:$AA$187</c:f>
              <c:strCache>
                <c:ptCount val="18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</c:strCache>
            </c:strRef>
          </c:cat>
          <c:val>
            <c:numRef>
              <c:f>锡纳邦机场!$AB$4:$AB$187</c:f>
              <c:numCache>
                <c:formatCode>General</c:formatCode>
                <c:ptCount val="18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  <c:pt idx="177">
                  <c:v>-707047286</c:v>
                </c:pt>
                <c:pt idx="178">
                  <c:v>-372118814</c:v>
                </c:pt>
                <c:pt idx="179">
                  <c:v>-704608842</c:v>
                </c:pt>
                <c:pt idx="180">
                  <c:v>-363421695</c:v>
                </c:pt>
                <c:pt idx="181">
                  <c:v>-388651467</c:v>
                </c:pt>
                <c:pt idx="182">
                  <c:v>-420017991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锡纳邦机场!$AA$4:$AA$187</c:f>
              <c:strCache>
                <c:ptCount val="18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</c:strCache>
            </c:strRef>
          </c:cat>
          <c:val>
            <c:numRef>
              <c:f>锡纳邦机场!$AC$4:$AC$187</c:f>
              <c:numCache>
                <c:formatCode>General</c:formatCode>
                <c:ptCount val="18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  <c:pt idx="177">
                  <c:v>63216865</c:v>
                </c:pt>
                <c:pt idx="178">
                  <c:v>18170282</c:v>
                </c:pt>
                <c:pt idx="179">
                  <c:v>31461026</c:v>
                </c:pt>
                <c:pt idx="180">
                  <c:v>38179646</c:v>
                </c:pt>
                <c:pt idx="181">
                  <c:v>-153467033</c:v>
                </c:pt>
                <c:pt idx="182">
                  <c:v>-11367500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锡纳邦机场!$AA$4:$AA$187</c:f>
              <c:strCache>
                <c:ptCount val="18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</c:strCache>
            </c:strRef>
          </c:cat>
          <c:val>
            <c:numRef>
              <c:f>锡纳邦机场!$AD$4:$AD$187</c:f>
              <c:numCache>
                <c:formatCode>General</c:formatCode>
                <c:ptCount val="18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  <c:pt idx="177">
                  <c:v>4580854</c:v>
                </c:pt>
                <c:pt idx="178">
                  <c:v>154290413</c:v>
                </c:pt>
                <c:pt idx="179">
                  <c:v>148438481</c:v>
                </c:pt>
                <c:pt idx="180">
                  <c:v>162926380</c:v>
                </c:pt>
                <c:pt idx="181">
                  <c:v>-478155</c:v>
                </c:pt>
                <c:pt idx="182">
                  <c:v>-28063994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伊维桑!$AA$4:$AA$175</c:f>
              <c:strCache>
                <c:ptCount val="1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</c:strCache>
            </c:strRef>
          </c:cat>
          <c:val>
            <c:numRef>
              <c:f>伊维桑!$AB$4:$AB$175</c:f>
              <c:numCache>
                <c:formatCode>General</c:formatCode>
                <c:ptCount val="17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  <c:pt idx="165">
                  <c:v>-2651038701</c:v>
                </c:pt>
                <c:pt idx="166">
                  <c:v>-1395241021</c:v>
                </c:pt>
                <c:pt idx="167">
                  <c:v>-2641895875</c:v>
                </c:pt>
                <c:pt idx="168">
                  <c:v>-1362631606</c:v>
                </c:pt>
                <c:pt idx="169">
                  <c:v>-1457229383</c:v>
                </c:pt>
                <c:pt idx="170">
                  <c:v>-1574836607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伊维桑!$AA$4:$AA$175</c:f>
              <c:strCache>
                <c:ptCount val="1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</c:strCache>
            </c:strRef>
          </c:cat>
          <c:val>
            <c:numRef>
              <c:f>伊维桑!$AC$4:$AC$175</c:f>
              <c:numCache>
                <c:formatCode>General</c:formatCode>
                <c:ptCount val="17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  <c:pt idx="165">
                  <c:v>306614779</c:v>
                </c:pt>
                <c:pt idx="166">
                  <c:v>203650925</c:v>
                </c:pt>
                <c:pt idx="167">
                  <c:v>210177441</c:v>
                </c:pt>
                <c:pt idx="168">
                  <c:v>159068908</c:v>
                </c:pt>
                <c:pt idx="169">
                  <c:v>-500863665</c:v>
                </c:pt>
                <c:pt idx="170">
                  <c:v>14234145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伊维桑!$AA$4:$AA$175</c:f>
              <c:strCache>
                <c:ptCount val="1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</c:strCache>
            </c:strRef>
          </c:cat>
          <c:val>
            <c:numRef>
              <c:f>伊维桑!$AD$4:$AD$175</c:f>
              <c:numCache>
                <c:formatCode>General</c:formatCode>
                <c:ptCount val="17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  <c:pt idx="165">
                  <c:v>164600595</c:v>
                </c:pt>
                <c:pt idx="166">
                  <c:v>749944274</c:v>
                </c:pt>
                <c:pt idx="167">
                  <c:v>678133635</c:v>
                </c:pt>
                <c:pt idx="168">
                  <c:v>749428517</c:v>
                </c:pt>
                <c:pt idx="169">
                  <c:v>257765280</c:v>
                </c:pt>
                <c:pt idx="170">
                  <c:v>201013988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菲利宾BCCM!$AA$4:$AA$175</c:f>
              <c:strCache>
                <c:ptCount val="1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</c:strCache>
            </c:strRef>
          </c:cat>
          <c:val>
            <c:numRef>
              <c:f>菲利宾BCCM!$AB$4:$AB$175</c:f>
              <c:numCache>
                <c:formatCode>General</c:formatCode>
                <c:ptCount val="17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  <c:pt idx="165">
                  <c:v>-2524798091</c:v>
                </c:pt>
                <c:pt idx="166">
                  <c:v>-1328800619</c:v>
                </c:pt>
                <c:pt idx="167">
                  <c:v>-2516090640</c:v>
                </c:pt>
                <c:pt idx="168">
                  <c:v>-1297744042</c:v>
                </c:pt>
                <c:pt idx="169">
                  <c:v>-1387837139</c:v>
                </c:pt>
                <c:pt idx="170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菲利宾BCCM!$AA$4:$AA$175</c:f>
              <c:strCache>
                <c:ptCount val="1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</c:strCache>
            </c:strRef>
          </c:cat>
          <c:val>
            <c:numRef>
              <c:f>菲利宾BCCM!$AC$4:$AC$175</c:f>
              <c:numCache>
                <c:formatCode>General</c:formatCode>
                <c:ptCount val="17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  <c:pt idx="165">
                  <c:v>341532612</c:v>
                </c:pt>
                <c:pt idx="166">
                  <c:v>11545269</c:v>
                </c:pt>
                <c:pt idx="167">
                  <c:v>216342008</c:v>
                </c:pt>
                <c:pt idx="168">
                  <c:v>65477478</c:v>
                </c:pt>
                <c:pt idx="169">
                  <c:v>-551559062</c:v>
                </c:pt>
                <c:pt idx="170">
                  <c:v>67013931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菲利宾BCCM!$AA$4:$AA$175</c:f>
              <c:strCache>
                <c:ptCount val="1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</c:strCache>
            </c:strRef>
          </c:cat>
          <c:val>
            <c:numRef>
              <c:f>菲利宾BCCM!$AD$4:$AD$175</c:f>
              <c:numCache>
                <c:formatCode>General</c:formatCode>
                <c:ptCount val="17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  <c:pt idx="165">
                  <c:v>88625710</c:v>
                </c:pt>
                <c:pt idx="166">
                  <c:v>485168679</c:v>
                </c:pt>
                <c:pt idx="167">
                  <c:v>703349918</c:v>
                </c:pt>
                <c:pt idx="168">
                  <c:v>602329541</c:v>
                </c:pt>
                <c:pt idx="169">
                  <c:v>50002788</c:v>
                </c:pt>
                <c:pt idx="170">
                  <c:v>144369937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池田町!$AA$4:$AA$174</c:f>
              <c:strCache>
                <c:ptCount val="17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</c:strCache>
            </c:strRef>
          </c:cat>
          <c:val>
            <c:numRef>
              <c:f>池田町!$AB$4:$AB$174</c:f>
              <c:numCache>
                <c:formatCode>General</c:formatCode>
                <c:ptCount val="17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  <c:pt idx="164">
                  <c:v>-2524798091</c:v>
                </c:pt>
                <c:pt idx="165">
                  <c:v>-1328800619</c:v>
                </c:pt>
                <c:pt idx="166">
                  <c:v>-2516090640</c:v>
                </c:pt>
                <c:pt idx="167">
                  <c:v>-1297744042</c:v>
                </c:pt>
                <c:pt idx="168">
                  <c:v>-1387837139</c:v>
                </c:pt>
                <c:pt idx="169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池田町!$AA$4:$AA$174</c:f>
              <c:strCache>
                <c:ptCount val="17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</c:strCache>
            </c:strRef>
          </c:cat>
          <c:val>
            <c:numRef>
              <c:f>池田町!$AC$4:$AC$174</c:f>
              <c:numCache>
                <c:formatCode>General</c:formatCode>
                <c:ptCount val="17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  <c:pt idx="164">
                  <c:v>369034894</c:v>
                </c:pt>
                <c:pt idx="165">
                  <c:v>-18031169</c:v>
                </c:pt>
                <c:pt idx="166">
                  <c:v>15614551</c:v>
                </c:pt>
                <c:pt idx="167">
                  <c:v>-34920282</c:v>
                </c:pt>
                <c:pt idx="168">
                  <c:v>-484297324</c:v>
                </c:pt>
                <c:pt idx="169">
                  <c:v>159174871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池田町!$AA$4:$AA$174</c:f>
              <c:strCache>
                <c:ptCount val="17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</c:strCache>
            </c:strRef>
          </c:cat>
          <c:val>
            <c:numRef>
              <c:f>池田町!$AD$4:$AD$174</c:f>
              <c:numCache>
                <c:formatCode>General</c:formatCode>
                <c:ptCount val="17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  <c:pt idx="164">
                  <c:v>316956290</c:v>
                </c:pt>
                <c:pt idx="165">
                  <c:v>700820573</c:v>
                </c:pt>
                <c:pt idx="166">
                  <c:v>674824915</c:v>
                </c:pt>
                <c:pt idx="167">
                  <c:v>531592034</c:v>
                </c:pt>
                <c:pt idx="168">
                  <c:v>26650149</c:v>
                </c:pt>
                <c:pt idx="169">
                  <c:v>26033378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切列波维茨机场!$AA$4:$AA$171</c:f>
              <c:strCache>
                <c:ptCount val="16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</c:strCache>
            </c:strRef>
          </c:cat>
          <c:val>
            <c:numRef>
              <c:f>切列波维茨机场!$AB$4:$AB$171</c:f>
              <c:numCache>
                <c:formatCode>General</c:formatCode>
                <c:ptCount val="16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  <c:pt idx="161">
                  <c:v>-830625917</c:v>
                </c:pt>
                <c:pt idx="162">
                  <c:v>-437158217</c:v>
                </c:pt>
                <c:pt idx="163">
                  <c:v>-827761278</c:v>
                </c:pt>
                <c:pt idx="164">
                  <c:v>-426941005</c:v>
                </c:pt>
                <c:pt idx="165">
                  <c:v>-456580468</c:v>
                </c:pt>
                <c:pt idx="166">
                  <c:v>-493429274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切列波维茨机场!$AA$4:$AA$171</c:f>
              <c:strCache>
                <c:ptCount val="16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</c:strCache>
            </c:strRef>
          </c:cat>
          <c:val>
            <c:numRef>
              <c:f>切列波维茨机场!$AC$4:$AC$171</c:f>
              <c:numCache>
                <c:formatCode>General</c:formatCode>
                <c:ptCount val="16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  <c:pt idx="161">
                  <c:v>18114661</c:v>
                </c:pt>
                <c:pt idx="162">
                  <c:v>69406843</c:v>
                </c:pt>
                <c:pt idx="163">
                  <c:v>124105204</c:v>
                </c:pt>
                <c:pt idx="164">
                  <c:v>70034998</c:v>
                </c:pt>
                <c:pt idx="165">
                  <c:v>-174015581</c:v>
                </c:pt>
                <c:pt idx="166">
                  <c:v>8615119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切列波维茨机场!$AA$4:$AA$171</c:f>
              <c:strCache>
                <c:ptCount val="16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</c:strCache>
            </c:strRef>
          </c:cat>
          <c:val>
            <c:numRef>
              <c:f>切列波维茨机场!$AD$4:$AD$171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  <c:pt idx="161">
                  <c:v>-29548830</c:v>
                </c:pt>
                <c:pt idx="162">
                  <c:v>182835395</c:v>
                </c:pt>
                <c:pt idx="163">
                  <c:v>221638347</c:v>
                </c:pt>
                <c:pt idx="164">
                  <c:v>272880164</c:v>
                </c:pt>
                <c:pt idx="165">
                  <c:v>69910006</c:v>
                </c:pt>
                <c:pt idx="166">
                  <c:v>45866655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麦迪逊市!$AA$4:$AA$165</c:f>
              <c:strCache>
                <c:ptCount val="16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</c:strCache>
            </c:strRef>
          </c:cat>
          <c:val>
            <c:numRef>
              <c:f>麦迪逊市!$AB$4:$AB$165</c:f>
              <c:numCache>
                <c:formatCode>General</c:formatCode>
                <c:ptCount val="16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  <c:pt idx="155">
                  <c:v>-2103156810</c:v>
                </c:pt>
                <c:pt idx="156">
                  <c:v>-1106890915</c:v>
                </c:pt>
                <c:pt idx="157">
                  <c:v>-2095903503</c:v>
                </c:pt>
                <c:pt idx="158">
                  <c:v>-1081020787</c:v>
                </c:pt>
                <c:pt idx="159">
                  <c:v>-1156068336</c:v>
                </c:pt>
                <c:pt idx="160">
                  <c:v>-1249370043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麦迪逊市!$AA$4:$AA$165</c:f>
              <c:strCache>
                <c:ptCount val="16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</c:strCache>
            </c:strRef>
          </c:cat>
          <c:val>
            <c:numRef>
              <c:f>麦迪逊市!$AC$4:$AC$165</c:f>
              <c:numCache>
                <c:formatCode>General</c:formatCode>
                <c:ptCount val="16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  <c:pt idx="155">
                  <c:v>240438271</c:v>
                </c:pt>
                <c:pt idx="156">
                  <c:v>181892681</c:v>
                </c:pt>
                <c:pt idx="157">
                  <c:v>310420115</c:v>
                </c:pt>
                <c:pt idx="158">
                  <c:v>-3484799</c:v>
                </c:pt>
                <c:pt idx="159">
                  <c:v>-403037895</c:v>
                </c:pt>
                <c:pt idx="160">
                  <c:v>-11794480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麦迪逊市!$AA$4:$AA$165</c:f>
              <c:strCache>
                <c:ptCount val="16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</c:strCache>
            </c:strRef>
          </c:cat>
          <c:val>
            <c:numRef>
              <c:f>麦迪逊市!$AD$4:$AD$165</c:f>
              <c:numCache>
                <c:formatCode>General</c:formatCode>
                <c:ptCount val="16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  <c:pt idx="155">
                  <c:v>73523598</c:v>
                </c:pt>
                <c:pt idx="156">
                  <c:v>634843669</c:v>
                </c:pt>
                <c:pt idx="157">
                  <c:v>707129600</c:v>
                </c:pt>
                <c:pt idx="158">
                  <c:v>726872072</c:v>
                </c:pt>
                <c:pt idx="159">
                  <c:v>250023006</c:v>
                </c:pt>
                <c:pt idx="160">
                  <c:v>239572152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佩里哈圣何塞!$AA$4:$AA$146</c:f>
              <c:strCache>
                <c:ptCount val="14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</c:strCache>
            </c:strRef>
          </c:cat>
          <c:val>
            <c:numRef>
              <c:f>佩里哈圣何塞!$AB$4:$AB$146</c:f>
              <c:numCache>
                <c:formatCode>General</c:formatCode>
                <c:ptCount val="14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  <c:pt idx="136">
                  <c:v>-2524798091</c:v>
                </c:pt>
                <c:pt idx="137">
                  <c:v>-1328800619</c:v>
                </c:pt>
                <c:pt idx="138">
                  <c:v>-2516090640</c:v>
                </c:pt>
                <c:pt idx="139">
                  <c:v>-1297744042</c:v>
                </c:pt>
                <c:pt idx="140">
                  <c:v>-1387837139</c:v>
                </c:pt>
                <c:pt idx="141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佩里哈圣何塞!$AA$4:$AA$146</c:f>
              <c:strCache>
                <c:ptCount val="14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</c:strCache>
            </c:strRef>
          </c:cat>
          <c:val>
            <c:numRef>
              <c:f>佩里哈圣何塞!$AC$4:$AC$146</c:f>
              <c:numCache>
                <c:formatCode>General</c:formatCode>
                <c:ptCount val="14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  <c:pt idx="136">
                  <c:v>274799918</c:v>
                </c:pt>
                <c:pt idx="137">
                  <c:v>173545773</c:v>
                </c:pt>
                <c:pt idx="138">
                  <c:v>287375377</c:v>
                </c:pt>
                <c:pt idx="139">
                  <c:v>142996198</c:v>
                </c:pt>
                <c:pt idx="140">
                  <c:v>-546655848</c:v>
                </c:pt>
                <c:pt idx="141">
                  <c:v>244368517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佩里哈圣何塞!$AA$4:$AA$146</c:f>
              <c:strCache>
                <c:ptCount val="14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</c:strCache>
            </c:strRef>
          </c:cat>
          <c:val>
            <c:numRef>
              <c:f>佩里哈圣何塞!$AD$4:$AD$146</c:f>
              <c:numCache>
                <c:formatCode>General</c:formatCode>
                <c:ptCount val="14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  <c:pt idx="136">
                  <c:v>69633143</c:v>
                </c:pt>
                <c:pt idx="137">
                  <c:v>724366301</c:v>
                </c:pt>
                <c:pt idx="138">
                  <c:v>756918027</c:v>
                </c:pt>
                <c:pt idx="139">
                  <c:v>766809265</c:v>
                </c:pt>
                <c:pt idx="140">
                  <c:v>126720780</c:v>
                </c:pt>
                <c:pt idx="141">
                  <c:v>400959297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鹿谷乡!$AB$4:$AB$136</c:f>
              <c:strCache>
                <c:ptCount val="13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</c:strCache>
            </c:strRef>
          </c:cat>
          <c:val>
            <c:numRef>
              <c:f>鹿谷乡!$AC$4:$AC$136</c:f>
              <c:numCache>
                <c:formatCode>General</c:formatCode>
                <c:ptCount val="13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  <c:pt idx="126">
                  <c:v>-2524798091</c:v>
                </c:pt>
                <c:pt idx="127">
                  <c:v>-1328800619</c:v>
                </c:pt>
                <c:pt idx="128">
                  <c:v>-2516090640</c:v>
                </c:pt>
                <c:pt idx="129">
                  <c:v>-1297744042</c:v>
                </c:pt>
                <c:pt idx="130">
                  <c:v>-1387837139</c:v>
                </c:pt>
                <c:pt idx="131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鹿谷乡!$AB$4:$AB$136</c:f>
              <c:strCache>
                <c:ptCount val="13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</c:strCache>
            </c:strRef>
          </c:cat>
          <c:val>
            <c:numRef>
              <c:f>鹿谷乡!$AD$4:$AD$136</c:f>
              <c:numCache>
                <c:formatCode>General</c:formatCode>
                <c:ptCount val="13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  <c:pt idx="126">
                  <c:v>269582460</c:v>
                </c:pt>
                <c:pt idx="127">
                  <c:v>31298299</c:v>
                </c:pt>
                <c:pt idx="128">
                  <c:v>145865068</c:v>
                </c:pt>
                <c:pt idx="129">
                  <c:v>51527151</c:v>
                </c:pt>
                <c:pt idx="130">
                  <c:v>-506298443</c:v>
                </c:pt>
                <c:pt idx="131">
                  <c:v>27160912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鹿谷乡!$AB$4:$AB$136</c:f>
              <c:strCache>
                <c:ptCount val="13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</c:strCache>
            </c:strRef>
          </c:cat>
          <c:val>
            <c:numRef>
              <c:f>鹿谷乡!$AE$4:$AE$136</c:f>
              <c:numCache>
                <c:formatCode>General</c:formatCode>
                <c:ptCount val="13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  <c:pt idx="126">
                  <c:v>49649676</c:v>
                </c:pt>
                <c:pt idx="127">
                  <c:v>491774491</c:v>
                </c:pt>
                <c:pt idx="128">
                  <c:v>543651406</c:v>
                </c:pt>
                <c:pt idx="129">
                  <c:v>608906403</c:v>
                </c:pt>
                <c:pt idx="130">
                  <c:v>9274848</c:v>
                </c:pt>
                <c:pt idx="131">
                  <c:v>28974561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九十九里町!$AB$4:$AB$128</c:f>
              <c:strCache>
                <c:ptCount val="12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</c:strCache>
            </c:strRef>
          </c:cat>
          <c:val>
            <c:numRef>
              <c:f>九十九里町!$AC$4:$AC$128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  <c:pt idx="118">
                  <c:v>-2524798091</c:v>
                </c:pt>
                <c:pt idx="119">
                  <c:v>-1328800619</c:v>
                </c:pt>
                <c:pt idx="120">
                  <c:v>-2516090640</c:v>
                </c:pt>
                <c:pt idx="121">
                  <c:v>-1297744042</c:v>
                </c:pt>
                <c:pt idx="122">
                  <c:v>-1387837139</c:v>
                </c:pt>
                <c:pt idx="123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九十九里町!$AB$4:$AB$128</c:f>
              <c:strCache>
                <c:ptCount val="12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</c:strCache>
            </c:strRef>
          </c:cat>
          <c:val>
            <c:numRef>
              <c:f>九十九里町!$AD$4:$AD$128</c:f>
              <c:numCache>
                <c:formatCode>General</c:formatCode>
                <c:ptCount val="12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  <c:pt idx="118">
                  <c:v>165970824</c:v>
                </c:pt>
                <c:pt idx="119">
                  <c:v>22984731</c:v>
                </c:pt>
                <c:pt idx="120">
                  <c:v>62656081</c:v>
                </c:pt>
                <c:pt idx="121">
                  <c:v>205245656</c:v>
                </c:pt>
                <c:pt idx="122">
                  <c:v>-569596810</c:v>
                </c:pt>
                <c:pt idx="123">
                  <c:v>66748230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九十九里町!$AB$4:$AB$128</c:f>
              <c:strCache>
                <c:ptCount val="12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</c:strCache>
            </c:strRef>
          </c:cat>
          <c:val>
            <c:numRef>
              <c:f>九十九里町!$AE$4:$AE$128</c:f>
              <c:numCache>
                <c:formatCode>General</c:formatCode>
                <c:ptCount val="12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  <c:pt idx="118">
                  <c:v>-175577115</c:v>
                </c:pt>
                <c:pt idx="119">
                  <c:v>300782264</c:v>
                </c:pt>
                <c:pt idx="120">
                  <c:v>343922513</c:v>
                </c:pt>
                <c:pt idx="121">
                  <c:v>485678219</c:v>
                </c:pt>
                <c:pt idx="122">
                  <c:v>-75290928</c:v>
                </c:pt>
                <c:pt idx="123">
                  <c:v>-59297038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PuertoQuito!$AB$4:$AB$113</c:f>
              <c:strCache>
                <c:ptCount val="10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</c:strCache>
            </c:strRef>
          </c:cat>
          <c:val>
            <c:numRef>
              <c:f>PuertoQuito!$AC$4:$AC$113</c:f>
              <c:numCache>
                <c:formatCode>General</c:formatCode>
                <c:ptCount val="10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  <c:pt idx="103">
                  <c:v>-880397540</c:v>
                </c:pt>
                <c:pt idx="104">
                  <c:v>-463353011</c:v>
                </c:pt>
                <c:pt idx="105">
                  <c:v>-877361251</c:v>
                </c:pt>
                <c:pt idx="106">
                  <c:v>-452523577</c:v>
                </c:pt>
                <c:pt idx="107">
                  <c:v>-483939055</c:v>
                </c:pt>
                <c:pt idx="108">
                  <c:v>-522995864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PuertoQuito!$AB$4:$AB$113</c:f>
              <c:strCache>
                <c:ptCount val="10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</c:strCache>
            </c:strRef>
          </c:cat>
          <c:val>
            <c:numRef>
              <c:f>PuertoQuito!$AD$4:$AD$113</c:f>
              <c:numCache>
                <c:formatCode>General</c:formatCode>
                <c:ptCount val="10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  <c:pt idx="103">
                  <c:v>21037322</c:v>
                </c:pt>
                <c:pt idx="104">
                  <c:v>11587337</c:v>
                </c:pt>
                <c:pt idx="105">
                  <c:v>23083064</c:v>
                </c:pt>
                <c:pt idx="106">
                  <c:v>58242871</c:v>
                </c:pt>
                <c:pt idx="107">
                  <c:v>-177530408</c:v>
                </c:pt>
                <c:pt idx="108">
                  <c:v>-9529317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PuertoQuito!$AB$4:$AB$113</c:f>
              <c:strCache>
                <c:ptCount val="10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</c:strCache>
            </c:strRef>
          </c:cat>
          <c:val>
            <c:numRef>
              <c:f>PuertoQuito!$AE$4:$AE$113</c:f>
              <c:numCache>
                <c:formatCode>General</c:formatCode>
                <c:ptCount val="10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  <c:pt idx="103">
                  <c:v>-53998837</c:v>
                </c:pt>
                <c:pt idx="104">
                  <c:v>91230805</c:v>
                </c:pt>
                <c:pt idx="105">
                  <c:v>80087284</c:v>
                </c:pt>
                <c:pt idx="106">
                  <c:v>134791273</c:v>
                </c:pt>
                <c:pt idx="107">
                  <c:v>-42274568</c:v>
                </c:pt>
                <c:pt idx="108">
                  <c:v>-57012100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西伯利亚一小城!$AB$4:$AB$52</c:f>
              <c:strCache>
                <c:ptCount val="4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</c:strCache>
            </c:strRef>
          </c:cat>
          <c:val>
            <c:numRef>
              <c:f>西伯利亚一小城!$AC$4:$AC$52</c:f>
              <c:numCache>
                <c:formatCode>General</c:formatCode>
                <c:ptCount val="4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  <c:pt idx="42">
                  <c:v>-2524798091</c:v>
                </c:pt>
                <c:pt idx="43">
                  <c:v>-1328800619</c:v>
                </c:pt>
                <c:pt idx="44">
                  <c:v>-2516090640</c:v>
                </c:pt>
                <c:pt idx="45">
                  <c:v>-1297744042</c:v>
                </c:pt>
                <c:pt idx="46">
                  <c:v>-1387837139</c:v>
                </c:pt>
                <c:pt idx="47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西伯利亚一小城!$AB$4:$AB$52</c:f>
              <c:strCache>
                <c:ptCount val="4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</c:strCache>
            </c:strRef>
          </c:cat>
          <c:val>
            <c:numRef>
              <c:f>西伯利亚一小城!$AD$4:$AD$52</c:f>
              <c:numCache>
                <c:formatCode>General</c:formatCode>
                <c:ptCount val="4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  <c:pt idx="42">
                  <c:v>327932153</c:v>
                </c:pt>
                <c:pt idx="43">
                  <c:v>202782611</c:v>
                </c:pt>
                <c:pt idx="44">
                  <c:v>240585059</c:v>
                </c:pt>
                <c:pt idx="45">
                  <c:v>-33368930</c:v>
                </c:pt>
                <c:pt idx="46">
                  <c:v>-568729345</c:v>
                </c:pt>
                <c:pt idx="47">
                  <c:v>77714405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西伯利亚一小城!$AB$4:$AB$52</c:f>
              <c:strCache>
                <c:ptCount val="4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</c:strCache>
            </c:strRef>
          </c:cat>
          <c:val>
            <c:numRef>
              <c:f>西伯利亚一小城!$AE$4:$AE$52</c:f>
              <c:numCache>
                <c:formatCode>General</c:formatCode>
                <c:ptCount val="4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  <c:pt idx="42">
                  <c:v>49410426</c:v>
                </c:pt>
                <c:pt idx="43">
                  <c:v>661459622</c:v>
                </c:pt>
                <c:pt idx="44">
                  <c:v>643976971</c:v>
                </c:pt>
                <c:pt idx="45">
                  <c:v>611871801</c:v>
                </c:pt>
                <c:pt idx="46">
                  <c:v>-57639170</c:v>
                </c:pt>
                <c:pt idx="47">
                  <c:v>24334250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猪苗代町!$AB$4:$AB$38</c:f>
              <c:strCache>
                <c:ptCount val="3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</c:strCache>
            </c:strRef>
          </c:cat>
          <c:val>
            <c:numRef>
              <c:f>猪苗代町!$AC$4:$AC$38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  <c:pt idx="28">
                  <c:v>-2524798091</c:v>
                </c:pt>
                <c:pt idx="29">
                  <c:v>-1328800619</c:v>
                </c:pt>
                <c:pt idx="30">
                  <c:v>-2516090640</c:v>
                </c:pt>
                <c:pt idx="31">
                  <c:v>-1297744042</c:v>
                </c:pt>
                <c:pt idx="32">
                  <c:v>-1387837139</c:v>
                </c:pt>
                <c:pt idx="33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猪苗代町!$AB$4:$AB$38</c:f>
              <c:strCache>
                <c:ptCount val="3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</c:strCache>
            </c:strRef>
          </c:cat>
          <c:val>
            <c:numRef>
              <c:f>猪苗代町!$AD$4:$AD$38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  <c:pt idx="28">
                  <c:v>242744343</c:v>
                </c:pt>
                <c:pt idx="29">
                  <c:v>84529593</c:v>
                </c:pt>
                <c:pt idx="30">
                  <c:v>131966142</c:v>
                </c:pt>
                <c:pt idx="31">
                  <c:v>190849163</c:v>
                </c:pt>
                <c:pt idx="32">
                  <c:v>-500640029</c:v>
                </c:pt>
                <c:pt idx="33">
                  <c:v>119244099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猪苗代町!$AB$4:$AB$38</c:f>
              <c:strCache>
                <c:ptCount val="3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</c:strCache>
            </c:strRef>
          </c:cat>
          <c:val>
            <c:numRef>
              <c:f>猪苗代町!$AE$4:$AE$38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  <c:pt idx="28">
                  <c:v>35030546</c:v>
                </c:pt>
                <c:pt idx="29">
                  <c:v>507546820</c:v>
                </c:pt>
                <c:pt idx="30">
                  <c:v>486875166</c:v>
                </c:pt>
                <c:pt idx="31">
                  <c:v>644657389</c:v>
                </c:pt>
                <c:pt idx="32">
                  <c:v>114234322</c:v>
                </c:pt>
                <c:pt idx="33">
                  <c:v>210530688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'HURON,KS'!$AB$4:$AB$25</c:f>
              <c:strCache>
                <c:ptCount val="21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</c:strCache>
            </c:strRef>
          </c:cat>
          <c:val>
            <c:numRef>
              <c:f>'HURON,KS'!$AC$4:$AC$25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  <c:pt idx="15">
                  <c:v>-2524798091</c:v>
                </c:pt>
                <c:pt idx="16">
                  <c:v>-1328800619</c:v>
                </c:pt>
                <c:pt idx="17">
                  <c:v>-2516090640</c:v>
                </c:pt>
                <c:pt idx="18">
                  <c:v>-1297744042</c:v>
                </c:pt>
                <c:pt idx="19">
                  <c:v>-1387837139</c:v>
                </c:pt>
                <c:pt idx="20">
                  <c:v>-1499843989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'HURON,KS'!$AB$4:$AB$25</c:f>
              <c:strCache>
                <c:ptCount val="21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</c:strCache>
            </c:strRef>
          </c:cat>
          <c:val>
            <c:numRef>
              <c:f>'HURON,KS'!$AD$4:$AD$25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  <c:pt idx="15">
                  <c:v>59651612</c:v>
                </c:pt>
                <c:pt idx="16">
                  <c:v>99647601</c:v>
                </c:pt>
                <c:pt idx="17">
                  <c:v>78651723</c:v>
                </c:pt>
                <c:pt idx="18">
                  <c:v>20283901</c:v>
                </c:pt>
                <c:pt idx="19">
                  <c:v>-556281476</c:v>
                </c:pt>
                <c:pt idx="20">
                  <c:v>142150514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'HURON,KS'!$AB$4:$AB$25</c:f>
              <c:strCache>
                <c:ptCount val="21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</c:strCache>
            </c:strRef>
          </c:cat>
          <c:val>
            <c:numRef>
              <c:f>'HURON,KS'!$AE$4:$AE$25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  <c:pt idx="15">
                  <c:v>386981878</c:v>
                </c:pt>
                <c:pt idx="16">
                  <c:v>486629479</c:v>
                </c:pt>
                <c:pt idx="17">
                  <c:v>465633601</c:v>
                </c:pt>
                <c:pt idx="18">
                  <c:v>346358839</c:v>
                </c:pt>
                <c:pt idx="19">
                  <c:v>-212463289</c:v>
                </c:pt>
                <c:pt idx="20">
                  <c:v>-230978037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20320</xdr:colOff>
      <xdr:row>363</xdr:row>
      <xdr:rowOff>138430</xdr:rowOff>
    </xdr:from>
    <xdr:to>
      <xdr:col>13</xdr:col>
      <xdr:colOff>9525</xdr:colOff>
      <xdr:row>396</xdr:row>
      <xdr:rowOff>148590</xdr:rowOff>
    </xdr:to>
    <xdr:graphicFrame>
      <xdr:nvGraphicFramePr>
        <xdr:cNvPr id="2" name="图表 1"/>
        <xdr:cNvGraphicFramePr/>
      </xdr:nvGraphicFramePr>
      <xdr:xfrm>
        <a:off x="20320" y="62889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396</xdr:row>
      <xdr:rowOff>159385</xdr:rowOff>
    </xdr:from>
    <xdr:to>
      <xdr:col>13</xdr:col>
      <xdr:colOff>28575</xdr:colOff>
      <xdr:row>429</xdr:row>
      <xdr:rowOff>169545</xdr:rowOff>
    </xdr:to>
    <xdr:graphicFrame>
      <xdr:nvGraphicFramePr>
        <xdr:cNvPr id="3" name="图表 2"/>
        <xdr:cNvGraphicFramePr/>
      </xdr:nvGraphicFramePr>
      <xdr:xfrm>
        <a:off x="39370" y="6856793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7997685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7997685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0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09259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092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09259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092593" refreshedBy="超级无敌美少女" recordCount="32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12T00:00:00" count="32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43:00" maxDate="1899-12-30T23:13:00" count="25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  <d v="1899-12-30T10:45:00"/>
        <d v="1899-12-30T11:43:00"/>
        <d v="1899-12-30T13:58:00"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  <n v="409642277"/>
        <n v="217266021"/>
        <n v="404353157"/>
        <n v="222456515"/>
        <n v="132754211"/>
        <n v="215594480"/>
      </sharedItems>
    </cacheField>
    <cacheField name="支出（最近24小时）" numFmtId="26">
      <sharedItems containsString="0" containsBlank="1" containsNumber="1" containsInteger="1" minValue="-489949788" maxValue="0" count="32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  <n v="-374428833"/>
        <n v="-197061803"/>
        <n v="-373137513"/>
        <n v="-192456097"/>
        <n v="-205816949"/>
        <n v="-222427622"/>
      </sharedItems>
    </cacheField>
    <cacheField name="最近7天利润" numFmtId="26">
      <sharedItems containsString="0" containsBlank="1" containsNumber="1" containsInteger="1" minValue="-1241452048" maxValue="748001625" count="32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  <n v="29133389"/>
        <n v="103241798"/>
        <n v="108874617"/>
        <n v="130533067"/>
        <n v="56228856"/>
        <n v="22141181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9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  <n v="35213444"/>
        <n v="20204218"/>
        <n v="31215644"/>
        <n v="30000418"/>
        <n v="-73062738"/>
        <n v="-6833142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092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092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208333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20833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20833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208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208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32407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324074" refreshedBy="超级无敌美少女" recordCount="30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12T00:00:00" count="30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44:00" maxDate="1899-12-30T23:28:00" count="24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  <d v="1899-12-30T10:21:00"/>
        <d v="1899-12-30T11:03:00"/>
        <d v="1899-12-30T11:49:00"/>
        <d v="1899-12-30T14:00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  <n v="714680448"/>
        <n v="352602389"/>
        <n v="673070364"/>
        <n v="383622987"/>
        <n v="221060944"/>
        <n v="444534773"/>
      </sharedItems>
    </cacheField>
    <cacheField name="支出（最近24小时）" numFmtId="26">
      <sharedItems containsString="0" containsBlank="1" containsNumber="1" containsInteger="1" minValue="-857261034" maxValue="0" count="29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-360112697"/>
        <n v="-389175970"/>
      </sharedItems>
    </cacheField>
    <cacheField name="最近7天利润" numFmtId="26">
      <sharedItems containsString="0" containsBlank="1" containsNumber="1" containsInteger="1" minValue="-1486427799" maxValue="879431512" count="29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  <n v="59449654"/>
        <n v="167577652"/>
        <n v="181719048"/>
        <n v="218755283"/>
        <n v="56628279"/>
        <n v="58844547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  <n v="59551813"/>
        <n v="7808348"/>
        <n v="20201117"/>
        <n v="46887433"/>
        <n v="-139051753"/>
        <n v="5535880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32407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32407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32407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43981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439815" refreshedBy="超级无敌美少女" recordCount="27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12T00:00:00" count="27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44:00" maxDate="1899-12-30T23:25:00" count="22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  <d v="1899-12-30T10:21:00"/>
        <d v="1899-12-30T11:03:00"/>
        <d v="1899-12-30T14:00:00"/>
        <d v="1899-12-30T18:33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  <n v="357986660"/>
        <n v="187193185"/>
        <n v="345734049"/>
        <n v="203724844"/>
        <n v="114514816"/>
        <n v="217697761"/>
      </sharedItems>
    </cacheField>
    <cacheField name="支出（最近24小时）" numFmtId="0">
      <sharedItems containsString="0" containsBlank="1" containsNumber="1" containsInteger="1" minValue="-438588374" maxValue="0" count="27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  <n v="-184239097"/>
        <n v="-199108307"/>
      </sharedItems>
    </cacheField>
    <cacheField name="最近7天利润" numFmtId="0">
      <sharedItems containsString="0" containsBlank="1" containsNumber="1" containsInteger="1" minValue="-539703364" maxValue="549849244" count="27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  <n v="-5338843"/>
        <n v="59929161"/>
        <n v="59340419"/>
        <n v="91672237"/>
        <n v="16992630"/>
        <n v="14367508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6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n v="22812950"/>
        <n v="10791343"/>
        <n v="11716276"/>
        <n v="31445846"/>
        <n v="-69724281"/>
        <n v="1858945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43981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43981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43981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439815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555556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55555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55555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555556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555556" refreshedBy="超级无敌美少女" recordCount="36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12T00:00:00" count="3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4:18:00" maxDate="1899-12-30T23:53:00" count="27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  <d v="1899-12-30T12:26:00"/>
        <d v="1899-12-30T13:37:00"/>
      </sharedItems>
    </cacheField>
    <cacheField name="帝国总价值" numFmtId="26">
      <sharedItems containsString="0" containsBlank="1" containsNumber="1" containsInteger="1" minValue="0" maxValue="3657591339602" count="35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  <n v="2875348657421"/>
        <n v="2876645715423"/>
        <n v="2877690872256"/>
        <n v="2879150240841"/>
        <n v="3656353131402"/>
        <n v="3657591339602"/>
      </sharedItems>
    </cacheField>
    <cacheField name="物业总价值" numFmtId="26">
      <sharedItems containsString="0" containsBlank="1" containsNumber="1" containsInteger="1" minValue="0" maxValue="3500460534592" count="14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  <n v="2870642112696"/>
        <n v="3500460534592"/>
      </sharedItems>
    </cacheField>
    <cacheField name="现金金额" numFmtId="26">
      <sharedItems containsString="0" containsBlank="1" containsNumber="1" containsInteger="1" minValue="0" maxValue="483631657155" count="35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  <n v="4706544725"/>
        <n v="6003602727"/>
        <n v="7048759560"/>
        <n v="8508128145"/>
        <n v="155892596810"/>
        <n v="157130805010"/>
      </sharedItems>
    </cacheField>
    <cacheField name="收入（最近24小时）" numFmtId="26">
      <sharedItems containsBlank="1" containsNumber="1" containsInteger="1" containsMixedTypes="1" count="31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  <n v="3298041323"/>
        <n v="1261114622"/>
        <n v="2305328075"/>
        <n v="1458425205"/>
        <n v="-7016791472"/>
        <n v="1237140520"/>
      </sharedItems>
    </cacheField>
    <cacheField name="收入（上周）" numFmtId="26">
      <sharedItems containsString="0" containsBlank="1" containsNumber="1" containsInteger="1" minValue="-18179179853" maxValue="19926246463" count="35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  <n v="199894678"/>
        <n v="8447159030"/>
        <n v="8815499134"/>
        <n v="8551073214"/>
        <n v="1534281742"/>
        <n v="1282143651"/>
      </sharedItems>
    </cacheField>
    <cacheField name="金币余额" numFmtId="0">
      <sharedItems containsString="0" containsBlank="1" containsNumber="1" containsInteger="1" minValue="0" maxValue="3711" count="2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  <n v="3605"/>
        <n v="3630"/>
        <n v="3659"/>
        <n v="3689"/>
        <n v="3686"/>
        <n v="3711"/>
      </sharedItems>
    </cacheField>
    <cacheField name="当前级别现金限额" numFmtId="26">
      <sharedItems containsString="0" containsBlank="1" containsNumber="1" containsInteger="1" minValue="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0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5593455275" maxValue="366331657155" count="31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  <n v="-265593455275"/>
        <n v="-264296397273"/>
        <n v="-263251240440"/>
        <n v="-261791871855"/>
        <n v="-114407403190"/>
        <n v="-113169194990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1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  <n v="1629357887304"/>
        <n v="9995394654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671296" refreshedBy="超级无敌美少女" recordCount="25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10T00:00:00" count="25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6:00" maxDate="1899-12-30T23:42:00" count="21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  <d v="1899-12-30T10:21:00"/>
        <d v="1899-12-30T11:04:00"/>
        <d v="1899-12-30T23:42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23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  <n v="329240542"/>
        <n v="191309469"/>
        <n v="344248869"/>
        <n v="177480170"/>
      </sharedItems>
    </cacheField>
    <cacheField name="支出（最近24小时）" numFmtId="0">
      <sharedItems containsString="0" containsBlank="1" containsNumber="1" containsInteger="1" minValue="-438585806" maxValue="0" count="25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</sharedItems>
    </cacheField>
    <cacheField name="最近7天利润" numFmtId="0">
      <sharedItems containsString="0" containsBlank="1" containsNumber="1" containsInteger="1" minValue="-534526048" maxValue="501344411" count="25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  <n v="-51928438"/>
        <n v="22503678"/>
        <n v="18152258"/>
        <n v="13958138"/>
      </sharedItems>
    </cacheField>
    <cacheField name="预计日租金收入" numFmtId="0">
      <sharedItems containsBlank="1" containsNumber="1" containsInteger="1" containsMixedTypes="1" count="12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24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n v="-5933168"/>
        <n v="14907627"/>
        <n v="10231096"/>
        <n v="5201172"/>
        <n v="730541180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67129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671296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671296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671296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671296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787037" refreshedBy="超级无敌美少女" recordCount="23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10T00:00:00" count="23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8:00" maxDate="1899-12-30T23:41:00" count="20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  <d v="1899-12-30T10:22:00"/>
        <d v="1899-12-30T13:23:00"/>
        <d v="1899-12-30T11:50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3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26">
      <sharedItems containsString="0" containsBlank="1" containsNumber="1" containsInteger="1" minValue="0" maxValue="5364665456" count="3">
        <m/>
        <n v="5364665456"/>
        <n v="0"/>
      </sharedItems>
    </cacheField>
    <cacheField name="租金（最近24小时）" numFmtId="26">
      <sharedItems containsBlank="1" containsNumber="1" containsInteger="1" containsMixedTypes="1" count="22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  <n v="664337959"/>
        <n v="378583169"/>
        <n v="712109828"/>
        <n v="354242417"/>
      </sharedItems>
    </cacheField>
    <cacheField name="支出（最近24小时）" numFmtId="26">
      <sharedItems containsString="0" containsBlank="1" containsNumber="1" containsInteger="1" minValue="-857258524" maxValue="0" count="23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26">
      <sharedItems containsString="0" containsBlank="1" containsNumber="1" containsInteger="1" minValue="-1076797864" maxValue="1572890649" count="23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  <n v="-9704111"/>
        <n v="121048334"/>
        <n v="136246698"/>
        <n v="130436633"/>
        <n v="0"/>
      </sharedItems>
    </cacheField>
    <cacheField name="预计日租金收入" numFmtId="26">
      <sharedItems containsBlank="1" containsNumber="1" containsInteger="1" containsMixedTypes="1" count="29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26">
      <sharedItems containsString="0" containsBlank="1" containsNumber="1" containsInteger="1" minValue="0" maxValue="325352000" count="21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960784544" count="20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  <n v="0"/>
      </sharedItems>
    </cacheField>
    <cacheField name="利润（最近24小时）" numFmtId="0">
      <sharedItems containsBlank="1" containsNumber="1" containsInteger="1" containsMixedTypes="1" count="23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n v="9209324"/>
        <n v="33789128"/>
        <n v="59240581"/>
        <n v="17506863"/>
        <n v="4274203199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7870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7870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7870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7870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7870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902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90277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90277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90277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90277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90277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090277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018519" refreshedBy="超级无敌美少女" recordCount="21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12T00:00:00" count="21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48:00" maxDate="1899-12-30T23:19:00" count="17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  <d v="1899-12-30T10:22:00"/>
        <d v="1899-12-30T13:23:00"/>
        <d v="1899-12-30T11:51:00"/>
        <d v="1899-12-30T14:00:00"/>
        <d v="1899-12-30T18:33:00"/>
      </sharedItems>
    </cacheField>
    <cacheField name="已经拥有百分之多少的价值" numFmtId="0">
      <sharedItems containsString="0" containsBlank="1" containsNumber="1" minValue="0" maxValue="0.86" count="2">
        <n v="0.86"/>
        <m/>
      </sharedItems>
    </cacheField>
    <cacheField name="该份额的价值" numFmtId="26">
      <sharedItems containsString="0" containsBlank="1" containsNumber="1" containsInteger="1" minValue="0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0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0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  <n v="2301577009"/>
        <n v="1134417758"/>
        <n v="2128342787"/>
        <n v="1200400327"/>
        <n v="739044037"/>
        <n v="1294303682"/>
      </sharedItems>
    </cacheField>
    <cacheField name="支出（最近24小时）" numFmtId="26">
      <sharedItems containsString="0" containsBlank="1" containsNumber="1" containsInteger="1" minValue="-2841250703" maxValue="0" count="21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  <n v="-2171326359"/>
        <n v="-1142768532"/>
        <n v="-2163837950"/>
        <n v="-1116059876"/>
        <n v="-1193539939"/>
        <n v="-1289865830"/>
      </sharedItems>
    </cacheField>
    <cacheField name="最近7天利润" numFmtId="26">
      <sharedItems containsString="0" containsBlank="1" containsNumber="1" containsInteger="1" minValue="-5606635538" maxValue="5196139834" count="21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  <n v="-34309284"/>
        <n v="316101949"/>
        <n v="282959146"/>
        <n v="310065373"/>
        <n v="-167282624"/>
        <n v="-191128869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0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1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n v="130250650"/>
        <n v="-8350774"/>
        <n v="-35495163"/>
        <n v="84340451"/>
        <n v="-454495902"/>
        <n v="443785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018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01851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01851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01851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134259" refreshedBy="超级无敌美少女" recordCount="19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12T00:00:00" count="19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49:00" maxDate="1899-12-30T23:19:00" count="16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  <d v="1899-12-30T10:22:00"/>
        <d v="1899-12-30T13:23:00"/>
        <d v="1899-12-30T11:51:00"/>
        <d v="1899-12-30T14:01:00"/>
        <d v="1899-12-30T18:34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8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  <n v="2556176632"/>
        <n v="1322745777"/>
        <n v="2673093330"/>
        <n v="1439629854"/>
        <n v="800353260"/>
        <n v="1771698096"/>
      </sharedItems>
    </cacheField>
    <cacheField name="支出（最近24小时）" numFmtId="0">
      <sharedItems containsString="0" containsBlank="1" containsNumber="1" containsInteger="1" minValue="-3303779886" maxValue="0" count="19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</sharedItems>
    </cacheField>
    <cacheField name="最近7天利润" numFmtId="0">
      <sharedItems containsString="0" containsBlank="1" containsNumber="1" containsInteger="1" minValue="-6743502385" maxValue="5742905865" count="19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  <n v="18774375"/>
        <n v="505751546"/>
        <n v="611067773"/>
        <n v="691720626"/>
        <n v="25552282"/>
        <n v="86199924"/>
      </sharedItems>
    </cacheField>
    <cacheField name="预计日租金收入" numFmtId="0">
      <sharedItems containsString="0" containsBlank="1" containsNumber="1" containsInteger="1" minValue="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9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n v="31378541"/>
        <n v="-6054842"/>
        <n v="157002690"/>
        <n v="141885812"/>
        <n v="-587483879"/>
        <n v="27185410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134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134259" refreshedBy="超级无敌美少女" recordCount="18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10T00:00:00" count="18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9:00" maxDate="1899-12-30T23:40:00" count="16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  <d v="1899-12-30T10:23:00"/>
        <d v="1899-12-30T13:24:00"/>
        <d v="1899-12-30T12:24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82016674" count="17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  <n v="728996454"/>
        <n v="341918962"/>
        <n v="672269859"/>
        <n v="357725011"/>
      </sharedItems>
    </cacheField>
    <cacheField name="支出（最近24小时）" numFmtId="0">
      <sharedItems containsString="0" containsBlank="1" containsNumber="1" containsInteger="1" minValue="-857256014" maxValue="0" count="18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69648281" maxValue="1298224025" count="18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  <n v="71973104"/>
        <n v="195309428"/>
        <n v="196095827"/>
        <n v="198438634"/>
        <n v="0"/>
      </sharedItems>
    </cacheField>
    <cacheField name="预计日租金收入" numFmtId="0">
      <sharedItems containsString="0" containsBlank="1" containsNumber="1" containsInteger="1" minValue="0" maxValue="350689000" count="9">
        <m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03061804" maxValue="121242031000" count="18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n v="73867819"/>
        <n v="-2875079"/>
        <n v="19400612"/>
        <n v="20989457"/>
        <n v="12124203100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134259" refreshedBy="超级无敌美少女" recordCount="18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12T00:00:00" count="18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49:00" maxDate="1899-12-30T23:20:00" count="15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  <d v="1899-12-30T10:24:00"/>
        <d v="1899-12-30T13:24:00"/>
        <d v="1899-12-30T12:25:00"/>
        <d v="1899-12-30T14:01:00"/>
        <d v="1899-12-30T18:34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6214278000" count="2">
        <n v="6214278000"/>
        <m/>
      </sharedItems>
    </cacheField>
    <cacheField name="该份额的价格" numFmtId="26">
      <sharedItems containsString="0" containsBlank="1" containsNumber="1" containsInteger="1" minValue="0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  <n v="770264151"/>
        <n v="390289096"/>
        <n v="736069868"/>
        <n v="401601341"/>
        <n v="235184434"/>
        <n v="408650491"/>
      </sharedItems>
    </cacheField>
    <cacheField name="支出（最近24小时）" numFmtId="0">
      <sharedItems containsString="0" containsBlank="1" containsNumber="1" containsInteger="1" minValue="-925195908" maxValue="0" count="18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  <n v="-707047286"/>
        <n v="-372118814"/>
        <n v="-704608842"/>
        <n v="-363421695"/>
        <n v="-388651467"/>
        <n v="-420017991"/>
      </sharedItems>
    </cacheField>
    <cacheField name="最近7天利润" numFmtId="0">
      <sharedItems containsString="0" containsBlank="1" containsNumber="1" containsInteger="1" minValue="-1136552441" maxValue="1220618619" count="18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  <n v="4580854"/>
        <n v="154290413"/>
        <n v="148438481"/>
        <n v="162926380"/>
        <n v="-478155"/>
        <n v="-28063994"/>
      </sharedItems>
    </cacheField>
    <cacheField name="预计日租金收入" numFmtId="0">
      <sharedItems containsString="0" containsBlank="1" containsNumber="1" containsInteger="1" minValue="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0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8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n v="63216865"/>
        <n v="18170282"/>
        <n v="31461026"/>
        <n v="38179646"/>
        <n v="-153467033"/>
        <n v="-1136750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134259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134259" refreshedBy="超级无敌美少女" recordCount="17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10T00:00:00" count="17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0:00" maxDate="1899-12-30T23:41:00" count="15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  <d v="1899-12-30T10:24:00"/>
        <d v="1899-12-30T13:24:00"/>
        <d v="1899-12-30T12:25:00"/>
        <d v="1899-12-30T23:41:00"/>
      </sharedItems>
    </cacheField>
    <cacheField name="已经拥有百分之多少的价值" numFmtId="0">
      <sharedItems containsString="0" containsBlank="1" containsNumber="1" minValue="0" maxValue="0.836" count="3">
        <n v="0.836"/>
        <n v="0"/>
        <m/>
      </sharedItems>
    </cacheField>
    <cacheField name="该份额的价值" numFmtId="0">
      <sharedItems containsString="0" containsBlank="1" containsNumber="1" containsInteger="1" minValue="0" maxValue="5295028536" count="3">
        <n v="5295028536"/>
        <n v="0"/>
        <m/>
      </sharedItems>
    </cacheField>
    <cacheField name="该份额的价格" numFmtId="26">
      <sharedItems containsString="0" containsBlank="1" containsNumber="1" containsInteger="1" minValue="0" maxValue="5140805442" count="3">
        <m/>
        <n v="5140805442"/>
        <n v="0"/>
      </sharedItems>
    </cacheField>
    <cacheField name="租金（最近24小时）" numFmtId="0">
      <sharedItems containsString="0" containsBlank="1" containsNumber="1" containsInteger="1" minValue="0" maxValue="1216477582" count="16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  <n v="615973523"/>
        <n v="334431649"/>
        <n v="668862057"/>
        <n v="320307068"/>
      </sharedItems>
    </cacheField>
    <cacheField name="支出（最近24小时）" numFmtId="0">
      <sharedItems containsString="0" containsBlank="1" containsNumber="1" containsInteger="1" minValue="-788332300" maxValue="0" count="17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  <n v="-602457640"/>
        <n v="-317073309"/>
        <n v="-600379901"/>
        <n v="-309662707"/>
      </sharedItems>
    </cacheField>
    <cacheField name="最近7天利润" numFmtId="0">
      <sharedItems containsString="0" containsBlank="1" containsNumber="1" containsInteger="1" minValue="-1004746340" maxValue="1052575633" count="17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  <n v="11073709"/>
        <n v="115159484"/>
        <n v="147058970"/>
        <n v="142377446"/>
      </sharedItems>
    </cacheField>
    <cacheField name="预计日租金收入" numFmtId="0">
      <sharedItems containsString="0" containsBlank="1" containsNumber="1" containsInteger="1" minValue="0" maxValue="322493688" count="10">
        <m/>
        <n v="257513000"/>
        <n v="257172000"/>
        <n v="322493688"/>
        <n v="214995792"/>
        <n v="214730780"/>
        <n v="322095752"/>
        <n v="214483324"/>
        <n v="321725404"/>
        <n v="0"/>
      </sharedItems>
    </cacheField>
    <cacheField name="每日支出" numFmtId="0">
      <sharedItems containsString="0" containsBlank="1" containsNumber="1" containsInteger="1" minValue="0" maxValue="299194368" count="5">
        <m/>
        <n v="238591000"/>
        <n v="299194368"/>
        <n v="199462076"/>
        <n v="0"/>
      </sharedItems>
    </cacheField>
    <cacheField name="估值损益" numFmtId="0">
      <sharedItems containsString="0" containsBlank="1" containsNumber="1" containsInteger="1" minValue="0" maxValue="154222934" count="3">
        <m/>
        <n v="154222934"/>
        <n v="0"/>
      </sharedItems>
    </cacheField>
    <cacheField name="利润（最近24小时）" numFmtId="0">
      <sharedItems containsString="0" containsBlank="1" containsNumber="1" containsInteger="1" minValue="-394320825" maxValue="59704971464" count="17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n v="13515883"/>
        <n v="17358340"/>
        <n v="68482156"/>
        <n v="10644361"/>
        <n v="5970497146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25" refreshedBy="超级无敌美少女" recordCount="17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12T00:00:00" count="17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0:00" maxDate="1899-12-30T23:21:00" count="15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  <d v="1899-12-30T10:24:00"/>
        <d v="1899-12-30T13:35:00"/>
        <d v="1899-12-30T13:24:00"/>
        <d v="1899-12-30T12:26:00"/>
        <d v="1899-12-30T14:01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0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6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  <n v="2957653480"/>
        <n v="1598891946"/>
        <n v="2852073316"/>
        <n v="1521700514"/>
        <n v="956365718"/>
        <n v="1589070752"/>
      </sharedItems>
    </cacheField>
    <cacheField name="支出（最近24小时）" numFmtId="0">
      <sharedItems containsString="0" containsBlank="1" containsNumber="1" containsInteger="1" minValue="-3468969870" maxValue="0" count="16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  <n v="-2651038701"/>
        <n v="-1395241021"/>
        <n v="-2641895875"/>
        <n v="-1362631606"/>
        <n v="-1457229383"/>
        <n v="-1574836607"/>
      </sharedItems>
    </cacheField>
    <cacheField name="最近7天利润" numFmtId="0">
      <sharedItems containsString="0" containsBlank="1" containsNumber="1" containsInteger="1" minValue="-6935024191" maxValue="1382139577" count="16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  <n v="164600595"/>
        <n v="749944274"/>
        <n v="678133635"/>
        <n v="749428517"/>
        <n v="257765280"/>
        <n v="201013988"/>
      </sharedItems>
    </cacheField>
    <cacheField name="预计日租金收入" numFmtId="0">
      <sharedItems containsString="0" containsBlank="1" containsNumber="1" containsInteger="1" minValue="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0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7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n v="306614779"/>
        <n v="203650925"/>
        <n v="210177441"/>
        <n v="159068908"/>
        <n v="-500863665"/>
        <n v="1423414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25" refreshedBy="超级无敌美少女" recordCount="17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12T00:00:00" count="17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1:00" maxDate="1899-12-30T23:22:00" count="15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  <d v="1899-12-30T10:24:00"/>
        <d v="1899-12-30T13:25:00"/>
        <d v="1899-12-30T12:26:00"/>
        <d v="1899-12-30T14:02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6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  <n v="2866330703"/>
        <n v="1340345888"/>
        <n v="2732432648"/>
        <n v="1363221520"/>
        <n v="836278077"/>
        <n v="1566857920"/>
      </sharedItems>
    </cacheField>
    <cacheField name="支出（最近24小时）" numFmtId="0">
      <sharedItems containsString="0" containsBlank="1" containsNumber="1" containsInteger="1" minValue="-3303779886" maxValue="0" count="16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</sharedItems>
    </cacheField>
    <cacheField name="最近7天利润" numFmtId="0">
      <sharedItems containsString="0" containsBlank="1" containsNumber="1" containsInteger="1" minValue="-6392253608" maxValue="2003396088" count="16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  <n v="88625710"/>
        <n v="485168679"/>
        <n v="703349918"/>
        <n v="602329541"/>
        <n v="50002788"/>
        <n v="144369937"/>
      </sharedItems>
    </cacheField>
    <cacheField name="预计日租金收入" numFmtId="0">
      <sharedItems containsString="0" containsBlank="1" containsNumber="1" containsInteger="1" minValue="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7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n v="341532612"/>
        <n v="11545269"/>
        <n v="216342008"/>
        <n v="65477478"/>
        <n v="-551559062"/>
        <n v="6701393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25" refreshedBy="超级无敌美少女" recordCount="17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12T00:00:00" count="17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1:00" maxDate="1899-12-30T23:22:00" count="15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  <d v="1899-12-30T10:25:00"/>
        <d v="1899-12-30T13:38:00"/>
        <d v="1899-12-30T13:25:00"/>
        <d v="1899-12-30T12:26:00"/>
        <d v="1899-12-30T14:02:00"/>
        <d v="1899-12-30T18:35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发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6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  <n v="2893832985"/>
        <n v="1310769450"/>
        <n v="2531705191"/>
        <n v="1262823760"/>
        <n v="903539815"/>
        <n v="1659018860"/>
      </sharedItems>
    </cacheField>
    <cacheField name="支出（最近24小时）" numFmtId="0">
      <sharedItems containsString="0" containsBlank="1" containsNumber="1" containsInteger="1" minValue="-3303779886" maxValue="0" count="16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</sharedItems>
    </cacheField>
    <cacheField name="最近7天利润" numFmtId="0">
      <sharedItems containsString="0" containsBlank="1" containsNumber="1" containsInteger="1" minValue="-6614903053" maxValue="1095963420" count="16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  <n v="316956290"/>
        <n v="700820573"/>
        <n v="674824915"/>
        <n v="531592034"/>
        <n v="26650149"/>
        <n v="26033378"/>
      </sharedItems>
    </cacheField>
    <cacheField name="预计日租金收入" numFmtId="0">
      <sharedItems containsString="0" containsBlank="1" containsNumber="1" containsInteger="1" minValue="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n v="369034894"/>
        <n v="-18031169"/>
        <n v="15614551"/>
        <n v="-34920282"/>
        <n v="-484297324"/>
        <n v="15917487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25" refreshedBy="超级无敌美少女" recordCount="16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12T00:00:00" count="16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1:00" maxDate="1899-12-30T23:22:00" count="14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  <d v="1899-12-30T10:39:00"/>
        <d v="1899-12-30T13:51:00"/>
        <d v="1899-12-30T13:25:00"/>
        <d v="1899-12-30T12:27:00"/>
        <d v="1899-12-30T14:03:00"/>
        <d v="1899-12-30T18:35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7300401000" count="2">
        <n v="7300401000"/>
        <m/>
      </sharedItems>
    </cacheField>
    <cacheField name="该份额的价格" numFmtId="26">
      <sharedItems containsString="0" containsBlank="1" containsNumber="1" containsInteger="1" minValue="0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  <n v="848740578"/>
        <n v="506565060"/>
        <n v="951866482"/>
        <n v="496976003"/>
        <n v="282564887"/>
        <n v="502044393"/>
      </sharedItems>
    </cacheField>
    <cacheField name="支出（最近24小时）" numFmtId="0">
      <sharedItems containsString="0" containsBlank="1" containsNumber="1" containsInteger="1" minValue="-1086896016" maxValue="0" count="16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  <n v="-830625917"/>
        <n v="-437158217"/>
        <n v="-827761278"/>
        <n v="-426941005"/>
        <n v="-456580468"/>
        <n v="-493429274"/>
      </sharedItems>
    </cacheField>
    <cacheField name="最近7天利润" numFmtId="0">
      <sharedItems containsString="0" containsBlank="1" containsNumber="1" containsInteger="1" minValue="-1509444116" maxValue="1854751546" count="16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  <n v="-29548830"/>
        <n v="182835395"/>
        <n v="221638347"/>
        <n v="272880164"/>
        <n v="69910006"/>
        <n v="45866655"/>
      </sharedItems>
    </cacheField>
    <cacheField name="预计日租金收入" numFmtId="26">
      <sharedItems containsString="0" containsBlank="1" containsNumber="1" containsInteger="1" minValue="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0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n v="18114661"/>
        <n v="69406843"/>
        <n v="124105204"/>
        <n v="70034998"/>
        <n v="-174015581"/>
        <n v="861511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25" refreshedBy="超级无敌美少女" recordCount="16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12T00:00:00" count="16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2:00" maxDate="1899-12-30T23:06:00" count="14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  <d v="1899-12-30T10:40:00"/>
        <d v="1899-12-30T13:51:00"/>
        <d v="1899-12-30T13:26:00"/>
        <d v="1899-12-30T12:27:00"/>
        <d v="1899-12-30T14:03:00"/>
        <d v="1899-12-30T18:36:00"/>
      </sharedItems>
    </cacheField>
    <cacheField name="已经拥有百分之多少的价值" numFmtId="0">
      <sharedItems containsString="0" containsBlank="1" containsNumber="1" minValue="0" maxValue="0.833" count="2">
        <n v="0.833"/>
        <m/>
      </sharedItems>
    </cacheField>
    <cacheField name="该份额的价值" numFmtId="0">
      <sharedItems containsString="0" containsBlank="1" containsNumber="1" containsInteger="1" minValue="0" maxValue="18484731577" count="2">
        <n v="18484731577"/>
        <m/>
      </sharedItems>
    </cacheField>
    <cacheField name="该份额的价格" numFmtId="26">
      <sharedItems containsString="0" containsBlank="1" containsNumber="1" containsInteger="1" minValue="0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5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  <n v="2343595081"/>
        <n v="1288783596"/>
        <n v="2406323618"/>
        <n v="1077535988"/>
        <n v="753030441"/>
        <n v="1237575563"/>
      </sharedItems>
    </cacheField>
    <cacheField name="支出（最近24小时）" numFmtId="0">
      <sharedItems containsString="0" containsBlank="1" containsNumber="1" containsInteger="1" minValue="-2752064764" maxValue="0" count="15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  <n v="-2103156810"/>
        <n v="-1106890915"/>
        <n v="-2095903503"/>
        <n v="-1081020787"/>
        <n v="-1156068336"/>
        <n v="-1249370043"/>
      </sharedItems>
    </cacheField>
    <cacheField name="最近7天利润" numFmtId="0">
      <sharedItems containsString="0" containsBlank="1" containsNumber="1" containsInteger="1" minValue="-5626283225" maxValue="5482769221" count="15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  <n v="73523598"/>
        <n v="634843669"/>
        <n v="707129600"/>
        <n v="726872072"/>
        <n v="250023006"/>
        <n v="239572152"/>
      </sharedItems>
    </cacheField>
    <cacheField name="预计日租金收入" numFmtId="0">
      <sharedItems containsString="0" containsBlank="1" containsNumber="1" containsInteger="1" minValue="0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0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0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6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n v="240438271"/>
        <n v="181892681"/>
        <n v="310420115"/>
        <n v="-3484799"/>
        <n v="-403037895"/>
        <n v="-1179448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25" refreshedBy="超级无敌美少女" recordCount="14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12T00:00:00" count="14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2:00" maxDate="1899-12-30T23:06:00" count="13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  <d v="1899-12-30T10:40:00"/>
        <d v="1899-12-30T13:51:00"/>
        <d v="1899-12-30T13:26:00"/>
        <d v="1899-12-30T12:27:00"/>
        <d v="1899-12-30T14:03:00"/>
        <d v="1899-12-30T18:36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3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  <n v="2799598009"/>
        <n v="1502346392"/>
        <n v="2803466017"/>
        <n v="1440740240"/>
        <n v="841181291"/>
        <n v="1744212506"/>
      </sharedItems>
    </cacheField>
    <cacheField name="支出（最近24小时）" numFmtId="0">
      <sharedItems containsString="0" containsBlank="1" containsNumber="1" containsInteger="1" minValue="-3303779886" maxValue="0" count="14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</sharedItems>
    </cacheField>
    <cacheField name="最近7天利润" numFmtId="0">
      <sharedItems containsString="0" containsBlank="1" containsNumber="1" containsInteger="1" minValue="-5655293917" maxValue="5504521668" count="14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  <n v="69633143"/>
        <n v="724366301"/>
        <n v="756918027"/>
        <n v="766809265"/>
        <n v="126720780"/>
        <n v="400959297"/>
      </sharedItems>
    </cacheField>
    <cacheField name="预计日租金收入" numFmtId="0">
      <sharedItems containsString="0" containsBlank="1" containsNumber="1" containsInteger="1" minValue="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4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n v="274799918"/>
        <n v="173545773"/>
        <n v="287375377"/>
        <n v="142996198"/>
        <n v="-546655848"/>
        <n v="24436851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36574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365741" refreshedBy="超级无敌美少女" recordCount="13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12T00:00:00" count="13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3:00" maxDate="1899-12-30T23:06:00" count="12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  <d v="1899-12-30T10:40:00"/>
        <d v="1899-12-30T14:04:00"/>
        <d v="1899-12-30T12:28:00"/>
        <d v="1899-12-30T18:36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2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  <n v="2794380551"/>
        <n v="1360098918"/>
        <n v="2661955708"/>
        <n v="1349271193"/>
        <n v="881538696"/>
        <n v="1527004901"/>
      </sharedItems>
    </cacheField>
    <cacheField name="支出（最近24小时）" numFmtId="0">
      <sharedItems containsString="0" containsBlank="1" containsNumber="1" containsInteger="1" minValue="-3303799236" maxValue="0" count="13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</sharedItems>
    </cacheField>
    <cacheField name="最近7天利润" numFmtId="0">
      <sharedItems containsString="0" containsBlank="1" containsNumber="1" containsInteger="1" minValue="-6629285815" maxValue="3957874080" count="13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  <n v="49649676"/>
        <n v="491774491"/>
        <n v="543651406"/>
        <n v="608906403"/>
        <n v="9274848"/>
        <n v="28974561"/>
      </sharedItems>
    </cacheField>
    <cacheField name="预计日租金收入" numFmtId="0">
      <sharedItems containsString="0" containsBlank="1" containsNumber="1" containsInteger="1" minValue="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3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n v="269582460"/>
        <n v="31298299"/>
        <n v="145865068"/>
        <n v="51527151"/>
        <n v="-506298443"/>
        <n v="2716091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365741" refreshedBy="超级无敌美少女" recordCount="12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10T00:00:00" count="12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3:00" maxDate="1899-12-30T23:40:00" count="12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  <d v="1899-12-30T10:41:00"/>
        <d v="1899-12-30T14:04:00"/>
        <d v="1899-12-30T13:26:00"/>
        <d v="1899-12-30T12:28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44504333" count="120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  <n v="734284334"/>
        <n v="344454458"/>
        <n v="652303695"/>
        <n v="365730046"/>
      </sharedItems>
    </cacheField>
    <cacheField name="支出（最近24小时）" numFmtId="0">
      <sharedItems containsString="0" containsBlank="1" containsNumber="1" containsInteger="1" minValue="-857258524" maxValue="0" count="12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122796923" maxValue="1326026327" count="12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  <n v="101428076"/>
        <n v="209316506"/>
        <n v="195068998"/>
        <n v="189970334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283482943" maxValue="96242031001" count="12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n v="79155699"/>
        <n v="-339583"/>
        <n v="-565552"/>
        <n v="28994492"/>
        <n v="9624203100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365741" refreshedBy="超级无敌美少女" recordCount="12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12T00:00:00" count="12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3:00" maxDate="1899-12-30T23:07:00" count="11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  <d v="1899-12-30T10:41:00"/>
        <d v="1899-12-30T14:04:00"/>
        <d v="1899-12-30T13:27:00"/>
        <d v="1899-12-30T12:28:00"/>
        <d v="1899-12-30T18:37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1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  <n v="2690768915"/>
        <n v="1351785350"/>
        <n v="2578746721"/>
        <n v="1502989698"/>
        <n v="818240329"/>
        <n v="1566592219"/>
      </sharedItems>
    </cacheField>
    <cacheField name="支出（最近24小时）" numFmtId="0">
      <sharedItems containsString="0" containsBlank="1" containsNumber="1" containsInteger="1" minValue="-3303779886" maxValue="0" count="12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</sharedItems>
    </cacheField>
    <cacheField name="最近7天利润" numFmtId="0">
      <sharedItems containsString="0" containsBlank="1" containsNumber="1" containsInteger="1" minValue="-6314873421" maxValue="5068165523" count="12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  <n v="-175577115"/>
        <n v="300782264"/>
        <n v="343922513"/>
        <n v="485678219"/>
        <n v="-75290928"/>
        <n v="-59297038"/>
      </sharedItems>
    </cacheField>
    <cacheField name="预计日租金收入" numFmtId="0">
      <sharedItems containsString="0" containsBlank="1" containsNumber="1" containsInteger="1" minValue="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2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n v="165970824"/>
        <n v="22984731"/>
        <n v="62656081"/>
        <n v="205245656"/>
        <n v="-569596810"/>
        <n v="6674823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365741" refreshedBy="超级无敌美少女" recordCount="11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10T00:00:00" count="11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4:00" maxDate="1899-12-30T23:42:00" count="10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  <d v="1899-12-30T10:43:00"/>
        <d v="1899-12-30T14:05:00"/>
        <d v="1899-12-30T13:27:00"/>
        <d v="1899-12-30T23:42:00"/>
      </sharedItems>
    </cacheField>
    <cacheField name="已经拥有百分之多少的价值" numFmtId="0">
      <sharedItems containsString="0" containsBlank="1" containsNumber="1" minValue="0" maxValue="0.3" count="3">
        <n v="0.3"/>
        <n v="0"/>
        <m/>
      </sharedItems>
    </cacheField>
    <cacheField name="该份额的价值" numFmtId="0">
      <sharedItems containsString="0" containsBlank="1" containsNumber="1" containsInteger="1" minValue="0" maxValue="6657166464" count="3">
        <n v="6657166464"/>
        <n v="0"/>
        <m/>
      </sharedItems>
    </cacheField>
    <cacheField name="该份额的价格" numFmtId="26">
      <sharedItems containsString="0" containsBlank="1" containsNumber="1" containsInteger="1" minValue="0" maxValue="6463268634" count="3">
        <m/>
        <n v="6463268634"/>
        <n v="0"/>
      </sharedItems>
    </cacheField>
    <cacheField name="租金（最近24小时）" numFmtId="0">
      <sharedItems containsString="0" containsBlank="1" containsNumber="1" containsInteger="1" minValue="0" maxValue="1988727959" count="11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  <n v="777109442"/>
        <n v="463385377"/>
        <n v="836230377"/>
        <n v="449608829"/>
      </sharedItems>
    </cacheField>
    <cacheField name="支出（最近24小时）" numFmtId="0">
      <sharedItems containsString="0" containsBlank="1" containsNumber="1" containsInteger="1" minValue="-991133965" maxValue="0" count="11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  <n v="-757439426"/>
        <n v="-398640185"/>
        <n v="-754827191"/>
        <n v="-389323212"/>
        <n v="0"/>
      </sharedItems>
    </cacheField>
    <cacheField name="最近7天利润" numFmtId="0">
      <sharedItems containsString="0" containsBlank="1" containsNumber="1" containsInteger="1" minValue="-1226554329" maxValue="1674707716" count="11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  <n v="-14698640"/>
        <n v="173155987"/>
        <n v="167275926"/>
        <n v="194382403"/>
        <n v="0"/>
      </sharedItems>
    </cacheField>
    <cacheField name="预计日租金收入" numFmtId="0">
      <sharedItems containsString="0" containsBlank="1" containsNumber="1" containsInteger="1" minValue="0" maxValue="404955300" count="7">
        <m/>
        <n v="270303600"/>
        <n v="269970000"/>
        <n v="404955300"/>
        <n v="269659500"/>
        <n v="404489400"/>
        <n v="0"/>
      </sharedItems>
    </cacheField>
    <cacheField name="每日支出" numFmtId="0">
      <sharedItems containsString="0" containsBlank="1" containsNumber="1" containsInteger="1" minValue="0" maxValue="376161900" count="4">
        <m/>
        <n v="250774500"/>
        <n v="376161900"/>
        <n v="0"/>
      </sharedItems>
    </cacheField>
    <cacheField name="估值损益" numFmtId="0">
      <sharedItems containsString="0" containsBlank="1" containsNumber="1" containsInteger="1" minValue="0" maxValue="193897566" count="3">
        <m/>
        <n v="193897566"/>
        <n v="0"/>
      </sharedItems>
    </cacheField>
    <cacheField name="利润（最近24小时）" numFmtId="0">
      <sharedItems containsString="0" containsBlank="1" containsNumber="1" containsInteger="1" minValue="-453361981" maxValue="281342833535" count="11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n v="19670016"/>
        <n v="64745192"/>
        <n v="81403186"/>
        <n v="60285617"/>
        <n v="28134283353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365741" refreshedBy="超级无敌美少女" recordCount="10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12T00:00:00" count="10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09:54:00" maxDate="1899-12-30T23:07:00" count="10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7:00"/>
        <d v="1899-12-30T12:29:00"/>
        <d v="1899-12-30T14:04:00"/>
        <d v="1899-12-30T18:37:00"/>
      </sharedItems>
    </cacheField>
    <cacheField name="已经拥有百分之多少的价值" numFmtId="0">
      <sharedItems containsString="0" containsBlank="1" containsNumber="1" minValue="0" maxValue="0.317" count="2">
        <n v="0.317"/>
        <m/>
      </sharedItems>
    </cacheField>
    <cacheField name="该份额的价值" numFmtId="0">
      <sharedItems containsString="0" containsBlank="1" containsNumber="1" containsInteger="1" minValue="0" maxValue="7737846410" count="2">
        <n v="7737846410"/>
        <m/>
      </sharedItems>
    </cacheField>
    <cacheField name="该份额的价格" numFmtId="0">
      <sharedItems containsString="0" containsBlank="1" containsNumber="1" containsInteger="1" minValue="0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01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  <n v="901434862"/>
        <n v="474940348"/>
        <n v="900444315"/>
        <n v="510766448"/>
        <n v="306408647"/>
        <n v="513466547"/>
      </sharedItems>
    </cacheField>
    <cacheField name="支出（最近24小时）" numFmtId="0">
      <sharedItems containsString="0" containsBlank="1" containsNumber="1" containsInteger="1" minValue="-1152028672" maxValue="0" count="107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  <n v="-880397540"/>
        <n v="-463353011"/>
        <n v="-877361251"/>
        <n v="-452523577"/>
        <n v="-483939055"/>
        <n v="-522995864"/>
      </sharedItems>
    </cacheField>
    <cacheField name="最近7天利润" numFmtId="0">
      <sharedItems containsString="0" containsBlank="1" containsNumber="1" containsInteger="1" minValue="-1426310127" maxValue="1795958676" count="107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  <n v="-53998837"/>
        <n v="91230805"/>
        <n v="80087284"/>
        <n v="134791273"/>
        <n v="-42274568"/>
        <n v="-57012100"/>
      </sharedItems>
    </cacheField>
    <cacheField name="预计日租金收入" numFmtId="0">
      <sharedItems containsString="0" containsBlank="1" containsNumber="1" containsInteger="1" minValue="0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0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0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n v="21037322"/>
        <n v="11587337"/>
        <n v="23083064"/>
        <n v="58242871"/>
        <n v="-177530408"/>
        <n v="-9529317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481482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481482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481482" refreshedBy="超级无敌美少女" recordCount="8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10T00:00:00" count="7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8:00" maxDate="1899-12-30T23:41:00" count="7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8:00"/>
        <d v="1899-12-30T12:29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43158547" count="7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  <n v="709135363"/>
        <n v="337869987"/>
        <n v="636950521"/>
        <n v="351881067"/>
      </sharedItems>
    </cacheField>
    <cacheField name="支出（最近24小时）" numFmtId="0">
      <sharedItems containsString="0" containsBlank="1" containsNumber="1" containsInteger="1" minValue="-857256014" maxValue="0" count="7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80859856" maxValue="1180337449" count="7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  <n v="6295064"/>
        <n v="115286749"/>
        <n v="107195474"/>
        <n v="107396913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88429" maxValue="94242031001" count="7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n v="54006728"/>
        <n v="-6924054"/>
        <n v="-15918726"/>
        <n v="15145513"/>
        <n v="9424203100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481482" refreshedBy="超级无敌美少女" recordCount="7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10T00:00:00" count="7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9:00" maxDate="1899-12-30T23:41:00" count="7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  <d v="1899-12-30T10:44:00"/>
        <d v="1899-12-30T14:06:00"/>
        <d v="1899-12-30T13:28:00"/>
        <d v="1899-12-30T14:01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619867188" count="7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  <n v="729799545"/>
        <n v="367838023"/>
        <n v="672980546"/>
        <n v="371701365"/>
      </sharedItems>
    </cacheField>
    <cacheField name="支出（最近24小时）" numFmtId="0">
      <sharedItems containsString="0" containsBlank="1" containsNumber="1" containsInteger="1" minValue="-857256014" maxValue="0" count="7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275003823" maxValue="1131063275" count="7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  <n v="40851367"/>
        <n v="171083973"/>
        <n v="149864116"/>
        <n v="160385240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90939" maxValue="109242031000" count="7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n v="74670910"/>
        <n v="23043982"/>
        <n v="20111299"/>
        <n v="34965811"/>
        <n v="10924203100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481482" refreshedBy="超级无敌美少女" recordCount="15">
  <cacheSource type="worksheet">
    <worksheetSource ref="A7:C22" sheet="小计"/>
  </cacheSource>
  <cacheFields count="3">
    <cacheField name="地籍名" numFmtId="0">
      <sharedItems count="40">
        <s v="IslaSantay"/>
        <s v="Kugluktuk机场"/>
        <s v="庙湾岛"/>
        <s v="丹戎乌班市"/>
        <s v="霍马利格岛"/>
        <s v="锡纳邦机场"/>
        <s v="伊维桑"/>
        <s v="菲利宾BCCM"/>
        <s v="池田町"/>
        <s v="切列波维茨机场"/>
        <s v="麦迪逊市"/>
        <s v="佩里哈圣何塞"/>
        <s v="鹿谷乡"/>
        <s v="九十九里町"/>
        <s v="PuertoQuito"/>
        <s v="平郡岛" u="1"/>
        <s v="巴赫达尔机场" u="1"/>
        <s v="卡尔尼科巴机场" u="1"/>
        <s v="阿勒格尼县机场" u="1"/>
        <s v="假伊斯坦布尔机场" u="1"/>
        <s v="基苏木Ndogo" u="1"/>
        <s v="米灵吉姆彼机场" u="1"/>
        <s v="基特曼斯胡普机场" u="1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1">
        <n v="3290891000"/>
        <n v="5757969000"/>
        <n v="2945882000"/>
        <n v="19083876757"/>
        <n v="22190554000"/>
        <n v="6214278000"/>
        <n v="23300083000"/>
        <n v="7300401000"/>
        <n v="18484731577"/>
        <n v="0"/>
        <n v="7737846410"/>
      </sharedItems>
    </cacheField>
    <cacheField name="7天赢利能力" numFmtId="26">
      <sharedItems containsSemiMixedTypes="0" containsString="0" containsNumber="1" containsInteger="1" minValue="-191128869" maxValue="400959297" count="15">
        <n v="22141181"/>
        <n v="58844547"/>
        <n v="14367508"/>
        <n v="-191128869"/>
        <n v="86199924"/>
        <n v="-28063994"/>
        <n v="201013988"/>
        <n v="144369937"/>
        <n v="26033378"/>
        <n v="45866655"/>
        <n v="239572152"/>
        <n v="400959297"/>
        <n v="28974561"/>
        <n v="0"/>
        <n v="-57012100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481482" refreshedBy="超级无敌美少女" recordCount="48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12T00:00:00" count="48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10:39:00" maxDate="1899-12-30T20:14:00" count="45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  <d v="1899-12-30T10:44:00"/>
        <d v="1899-12-30T14:06:00"/>
        <d v="1899-12-30T13:28:00"/>
        <d v="1899-12-30T14:02:00"/>
        <d v="1899-12-30T14:04:00"/>
        <d v="1899-12-30T18:38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8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  <n v="2852730244"/>
        <n v="1531583230"/>
        <n v="2756675699"/>
        <n v="1264375112"/>
        <n v="819107794"/>
        <n v="1577558394"/>
      </sharedItems>
    </cacheField>
    <cacheField name="支出（最近24小时）" numFmtId="0">
      <sharedItems containsString="0" containsBlank="1" containsNumber="1" containsInteger="1" minValue="-3303799236" maxValue="0" count="38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</sharedItems>
    </cacheField>
    <cacheField name="最近7天利润" numFmtId="0">
      <sharedItems containsString="0" containsBlank="1" containsNumber="1" containsInteger="1" minValue="-387945550" maxValue="726456713" count="38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  <n v="49410426"/>
        <n v="661459622"/>
        <n v="643976971"/>
        <n v="611871801"/>
        <n v="-57639170"/>
        <n v="24334250"/>
      </sharedItems>
    </cacheField>
    <cacheField name="预计日租金收入" numFmtId="26">
      <sharedItems containsString="0" containsBlank="1" containsNumber="1" containsInteger="1" minValue="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568729345" maxValue="327932153" count="38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n v="327932153"/>
        <n v="202782611"/>
        <n v="240585059"/>
        <n v="-33368930"/>
        <n v="-568729345"/>
        <n v="77714405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597222" refreshedBy="超级无敌美少女" recordCount="34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12T00:00:00" count="34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10:39:00" maxDate="1899-12-30T20:14:00" count="31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  <d v="1899-12-30T10:44:00"/>
        <d v="1899-12-30T14:06:00"/>
        <d v="1899-12-30T13:29:00"/>
        <d v="1899-12-30T14:02:00"/>
        <d v="1899-12-30T14:05:00"/>
        <d v="1899-12-30T18:38:00"/>
      </sharedItems>
    </cacheField>
    <cacheField name="已经拥有百分之多少的价值" numFmtId="0">
      <sharedItems containsString="0" containsBlank="1" containsNumber="1" minValue="0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22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  <n v="2767542434"/>
        <n v="1413330212"/>
        <n v="2648056782"/>
        <n v="1488593205"/>
        <n v="887197110"/>
        <n v="1619088088"/>
      </sharedItems>
    </cacheField>
    <cacheField name="支出（最近24小时）" numFmtId="0">
      <sharedItems containsString="0" containsBlank="1" containsNumber="1" containsInteger="1" minValue="-3303779886" maxValue="0" count="22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</sharedItems>
    </cacheField>
    <cacheField name="最近7天利润" numFmtId="0">
      <sharedItems containsString="0" containsBlank="1" containsNumber="1" containsInteger="1" minValue="-75526871" maxValue="644657389" count="22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  <n v="35030546"/>
        <n v="507546820"/>
        <n v="486875166"/>
        <n v="644657389"/>
        <n v="114234322"/>
        <n v="210530688"/>
      </sharedItems>
    </cacheField>
    <cacheField name="预计日租金收入" numFmtId="0">
      <sharedItems containsString="0" containsBlank="1" containsNumber="1" containsInteger="1" minValue="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500640029" maxValue="245394024" count="22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n v="242744343"/>
        <n v="84529593"/>
        <n v="131966142"/>
        <n v="190849163"/>
        <n v="-500640029"/>
        <n v="119244099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3.7781597222" refreshedBy="超级无敌美少女" recordCount="21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12T00:00:00" count="21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m/>
      </sharedItems>
    </cacheField>
    <cacheField name="时间" numFmtId="0">
      <sharedItems containsString="0" containsBlank="1" containsNonDate="0" containsDate="1" minDate="1899-12-30T10:40:00" maxDate="1899-12-30T20:15:00" count="18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  <d v="1899-12-30T10:45:00"/>
        <d v="1899-12-30T14:07:00"/>
        <d v="1899-12-30T13:29:00"/>
        <d v="1899-12-30T14:03:00"/>
        <d v="1899-12-30T14:05:00"/>
        <d v="1899-12-30T18:38:00"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94742363" count="13">
        <n v="0"/>
        <n v="875672251"/>
        <n v="1699774672"/>
        <n v="1317469067"/>
        <n v="2081355428"/>
        <n v="1338158124"/>
        <n v="2584449703"/>
        <n v="1428448220"/>
        <n v="2594742363"/>
        <n v="1318027943"/>
        <n v="831555663"/>
        <n v="1641994503"/>
        <m/>
      </sharedItems>
    </cacheField>
    <cacheField name="支出（最近24小时）" numFmtId="0">
      <sharedItems containsString="0" containsBlank="1" containsNumber="1" containsInteger="1" minValue="-2524798091" maxValue="0" count="13">
        <n v="0"/>
        <n v="-755158258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m/>
      </sharedItems>
    </cacheField>
    <cacheField name="最近7天利润" numFmtId="0">
      <sharedItems containsString="0" containsBlank="1" containsNumber="1" containsInteger="1" minValue="-230978037" maxValue="486629479" count="13">
        <n v="0"/>
        <n v="120513993"/>
        <n v="142099315"/>
        <n v="302764577"/>
        <n v="327330266"/>
        <n v="365901271"/>
        <n v="386981878"/>
        <n v="486629479"/>
        <n v="465633601"/>
        <n v="346358839"/>
        <n v="-212463289"/>
        <n v="-230978037"/>
        <m/>
      </sharedItems>
    </cacheField>
    <cacheField name="预计日租金收入" numFmtId="0">
      <sharedItems containsString="0" containsBlank="1" containsNumber="1" containsInteger="1" minValue="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556281476" maxValue="185230951" count="13">
        <n v="0"/>
        <n v="120513993"/>
        <n v="142099315"/>
        <n v="160665262"/>
        <n v="185230951"/>
        <n v="38571005"/>
        <n v="59651612"/>
        <n v="99647601"/>
        <n v="78651723"/>
        <n v="20283901"/>
        <n v="-556281476"/>
        <n v="14215051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67"/>
    <x v="0"/>
    <x v="1"/>
    <x v="0"/>
    <x v="281"/>
    <x v="314"/>
    <x v="315"/>
    <x v="15"/>
    <x v="2"/>
    <x v="1"/>
    <x v="284"/>
  </r>
  <r>
    <x v="317"/>
    <x v="242"/>
    <x v="0"/>
    <x v="1"/>
    <x v="0"/>
    <x v="282"/>
    <x v="315"/>
    <x v="316"/>
    <x v="15"/>
    <x v="2"/>
    <x v="1"/>
    <x v="285"/>
  </r>
  <r>
    <x v="318"/>
    <x v="250"/>
    <x v="0"/>
    <x v="1"/>
    <x v="0"/>
    <x v="283"/>
    <x v="316"/>
    <x v="317"/>
    <x v="15"/>
    <x v="2"/>
    <x v="1"/>
    <x v="286"/>
  </r>
  <r>
    <x v="319"/>
    <x v="251"/>
    <x v="0"/>
    <x v="1"/>
    <x v="0"/>
    <x v="284"/>
    <x v="317"/>
    <x v="318"/>
    <x v="15"/>
    <x v="2"/>
    <x v="1"/>
    <x v="287"/>
  </r>
  <r>
    <x v="320"/>
    <x v="252"/>
    <x v="0"/>
    <x v="1"/>
    <x v="0"/>
    <x v="285"/>
    <x v="318"/>
    <x v="319"/>
    <x v="15"/>
    <x v="2"/>
    <x v="1"/>
    <x v="288"/>
  </r>
  <r>
    <x v="321"/>
    <x v="97"/>
    <x v="0"/>
    <x v="1"/>
    <x v="0"/>
    <x v="286"/>
    <x v="319"/>
    <x v="320"/>
    <x v="15"/>
    <x v="2"/>
    <x v="1"/>
    <x v="289"/>
  </r>
  <r>
    <x v="322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7"/>
    <x v="0"/>
    <x v="24"/>
    <x v="1"/>
    <x v="269"/>
    <x v="291"/>
    <x v="291"/>
    <x v="34"/>
    <x v="26"/>
    <x v="25"/>
    <x v="273"/>
  </r>
  <r>
    <x v="294"/>
    <x v="225"/>
    <x v="0"/>
    <x v="24"/>
    <x v="1"/>
    <x v="270"/>
    <x v="292"/>
    <x v="292"/>
    <x v="34"/>
    <x v="26"/>
    <x v="25"/>
    <x v="274"/>
  </r>
  <r>
    <x v="295"/>
    <x v="238"/>
    <x v="0"/>
    <x v="24"/>
    <x v="1"/>
    <x v="271"/>
    <x v="293"/>
    <x v="293"/>
    <x v="34"/>
    <x v="26"/>
    <x v="25"/>
    <x v="275"/>
  </r>
  <r>
    <x v="296"/>
    <x v="239"/>
    <x v="0"/>
    <x v="24"/>
    <x v="1"/>
    <x v="272"/>
    <x v="294"/>
    <x v="294"/>
    <x v="34"/>
    <x v="26"/>
    <x v="25"/>
    <x v="276"/>
  </r>
  <r>
    <x v="297"/>
    <x v="240"/>
    <x v="0"/>
    <x v="24"/>
    <x v="1"/>
    <x v="273"/>
    <x v="295"/>
    <x v="295"/>
    <x v="34"/>
    <x v="26"/>
    <x v="25"/>
    <x v="277"/>
  </r>
  <r>
    <x v="298"/>
    <x v="74"/>
    <x v="0"/>
    <x v="24"/>
    <x v="1"/>
    <x v="274"/>
    <x v="296"/>
    <x v="296"/>
    <x v="34"/>
    <x v="26"/>
    <x v="25"/>
    <x v="278"/>
  </r>
  <r>
    <x v="299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20"/>
    <x v="0"/>
    <x v="0"/>
    <x v="1"/>
    <x v="248"/>
    <x v="266"/>
    <x v="266"/>
    <x v="11"/>
    <x v="2"/>
    <x v="1"/>
    <x v="256"/>
  </r>
  <r>
    <x v="268"/>
    <x v="36"/>
    <x v="0"/>
    <x v="0"/>
    <x v="1"/>
    <x v="249"/>
    <x v="267"/>
    <x v="267"/>
    <x v="11"/>
    <x v="2"/>
    <x v="1"/>
    <x v="257"/>
  </r>
  <r>
    <x v="269"/>
    <x v="221"/>
    <x v="0"/>
    <x v="0"/>
    <x v="1"/>
    <x v="250"/>
    <x v="268"/>
    <x v="268"/>
    <x v="11"/>
    <x v="2"/>
    <x v="1"/>
    <x v="258"/>
  </r>
  <r>
    <x v="270"/>
    <x v="152"/>
    <x v="0"/>
    <x v="0"/>
    <x v="1"/>
    <x v="251"/>
    <x v="269"/>
    <x v="269"/>
    <x v="11"/>
    <x v="2"/>
    <x v="1"/>
    <x v="259"/>
  </r>
  <r>
    <x v="271"/>
    <x v="222"/>
    <x v="0"/>
    <x v="0"/>
    <x v="1"/>
    <x v="252"/>
    <x v="270"/>
    <x v="270"/>
    <x v="11"/>
    <x v="2"/>
    <x v="1"/>
    <x v="260"/>
  </r>
  <r>
    <x v="272"/>
    <x v="223"/>
    <x v="0"/>
    <x v="0"/>
    <x v="1"/>
    <x v="253"/>
    <x v="271"/>
    <x v="271"/>
    <x v="11"/>
    <x v="2"/>
    <x v="1"/>
    <x v="261"/>
  </r>
  <r>
    <x v="273"/>
    <x v="213"/>
    <x v="1"/>
    <x v="1"/>
    <x v="0"/>
    <x v="239"/>
    <x v="257"/>
    <x v="257"/>
    <x v="0"/>
    <x v="0"/>
    <x v="0"/>
    <x v="26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6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62"/>
    <x v="351"/>
    <x v="139"/>
    <x v="351"/>
    <x v="308"/>
    <x v="351"/>
    <x v="251"/>
    <x v="15"/>
    <x v="10"/>
    <x v="11"/>
    <x v="304"/>
    <x v="109"/>
  </r>
  <r>
    <x v="354"/>
    <x v="277"/>
    <x v="352"/>
    <x v="139"/>
    <x v="352"/>
    <x v="309"/>
    <x v="352"/>
    <x v="252"/>
    <x v="15"/>
    <x v="10"/>
    <x v="11"/>
    <x v="305"/>
    <x v="109"/>
  </r>
  <r>
    <x v="355"/>
    <x v="29"/>
    <x v="353"/>
    <x v="139"/>
    <x v="353"/>
    <x v="310"/>
    <x v="353"/>
    <x v="253"/>
    <x v="15"/>
    <x v="10"/>
    <x v="11"/>
    <x v="306"/>
    <x v="109"/>
  </r>
  <r>
    <x v="356"/>
    <x v="117"/>
    <x v="354"/>
    <x v="139"/>
    <x v="354"/>
    <x v="311"/>
    <x v="354"/>
    <x v="254"/>
    <x v="15"/>
    <x v="10"/>
    <x v="11"/>
    <x v="307"/>
    <x v="109"/>
  </r>
  <r>
    <x v="357"/>
    <x v="278"/>
    <x v="355"/>
    <x v="140"/>
    <x v="355"/>
    <x v="312"/>
    <x v="355"/>
    <x v="255"/>
    <x v="15"/>
    <x v="10"/>
    <x v="11"/>
    <x v="308"/>
    <x v="110"/>
  </r>
  <r>
    <x v="358"/>
    <x v="125"/>
    <x v="356"/>
    <x v="140"/>
    <x v="356"/>
    <x v="313"/>
    <x v="356"/>
    <x v="256"/>
    <x v="15"/>
    <x v="10"/>
    <x v="11"/>
    <x v="309"/>
    <x v="110"/>
  </r>
  <r>
    <x v="35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12"/>
    <x v="0"/>
    <x v="0"/>
    <x v="1"/>
    <x v="230"/>
    <x v="247"/>
    <x v="248"/>
    <x v="10"/>
    <x v="2"/>
    <x v="1"/>
    <x v="238"/>
  </r>
  <r>
    <x v="250"/>
    <x v="198"/>
    <x v="0"/>
    <x v="0"/>
    <x v="1"/>
    <x v="231"/>
    <x v="248"/>
    <x v="249"/>
    <x v="10"/>
    <x v="2"/>
    <x v="1"/>
    <x v="239"/>
  </r>
  <r>
    <x v="251"/>
    <x v="213"/>
    <x v="0"/>
    <x v="0"/>
    <x v="1"/>
    <x v="232"/>
    <x v="249"/>
    <x v="250"/>
    <x v="10"/>
    <x v="2"/>
    <x v="1"/>
    <x v="240"/>
  </r>
  <r>
    <x v="252"/>
    <x v="146"/>
    <x v="0"/>
    <x v="0"/>
    <x v="1"/>
    <x v="233"/>
    <x v="250"/>
    <x v="251"/>
    <x v="10"/>
    <x v="2"/>
    <x v="1"/>
    <x v="241"/>
  </r>
  <r>
    <x v="252"/>
    <x v="214"/>
    <x v="1"/>
    <x v="1"/>
    <x v="2"/>
    <x v="0"/>
    <x v="0"/>
    <x v="0"/>
    <x v="11"/>
    <x v="3"/>
    <x v="2"/>
    <x v="242"/>
  </r>
  <r>
    <x v="253"/>
    <x v="204"/>
    <x v="2"/>
    <x v="2"/>
    <x v="0"/>
    <x v="221"/>
    <x v="238"/>
    <x v="239"/>
    <x v="0"/>
    <x v="0"/>
    <x v="0"/>
    <x v="24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96"/>
    <x v="0"/>
    <x v="20"/>
    <x v="1"/>
    <x v="219"/>
    <x v="228"/>
    <x v="228"/>
    <x v="27"/>
    <x v="19"/>
    <x v="18"/>
    <x v="224"/>
  </r>
  <r>
    <x v="230"/>
    <x v="128"/>
    <x v="0"/>
    <x v="20"/>
    <x v="1"/>
    <x v="220"/>
    <x v="229"/>
    <x v="229"/>
    <x v="27"/>
    <x v="19"/>
    <x v="18"/>
    <x v="225"/>
  </r>
  <r>
    <x v="231"/>
    <x v="197"/>
    <x v="0"/>
    <x v="20"/>
    <x v="1"/>
    <x v="221"/>
    <x v="230"/>
    <x v="230"/>
    <x v="27"/>
    <x v="19"/>
    <x v="18"/>
    <x v="226"/>
  </r>
  <r>
    <x v="232"/>
    <x v="198"/>
    <x v="0"/>
    <x v="20"/>
    <x v="1"/>
    <x v="222"/>
    <x v="231"/>
    <x v="231"/>
    <x v="27"/>
    <x v="19"/>
    <x v="18"/>
    <x v="227"/>
  </r>
  <r>
    <x v="232"/>
    <x v="199"/>
    <x v="1"/>
    <x v="21"/>
    <x v="2"/>
    <x v="0"/>
    <x v="232"/>
    <x v="232"/>
    <x v="28"/>
    <x v="20"/>
    <x v="19"/>
    <x v="228"/>
  </r>
  <r>
    <x v="233"/>
    <x v="189"/>
    <x v="2"/>
    <x v="22"/>
    <x v="0"/>
    <x v="210"/>
    <x v="219"/>
    <x v="219"/>
    <x v="0"/>
    <x v="0"/>
    <x v="0"/>
    <x v="22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72"/>
    <x v="0"/>
    <x v="1"/>
    <x v="1"/>
    <x v="194"/>
    <x v="206"/>
    <x v="206"/>
    <x v="11"/>
    <x v="2"/>
    <x v="1"/>
    <x v="204"/>
  </r>
  <r>
    <x v="208"/>
    <x v="102"/>
    <x v="0"/>
    <x v="1"/>
    <x v="1"/>
    <x v="195"/>
    <x v="207"/>
    <x v="207"/>
    <x v="11"/>
    <x v="2"/>
    <x v="1"/>
    <x v="205"/>
  </r>
  <r>
    <x v="209"/>
    <x v="173"/>
    <x v="0"/>
    <x v="1"/>
    <x v="1"/>
    <x v="196"/>
    <x v="208"/>
    <x v="208"/>
    <x v="11"/>
    <x v="2"/>
    <x v="1"/>
    <x v="206"/>
  </r>
  <r>
    <x v="210"/>
    <x v="174"/>
    <x v="0"/>
    <x v="1"/>
    <x v="1"/>
    <x v="197"/>
    <x v="209"/>
    <x v="209"/>
    <x v="11"/>
    <x v="2"/>
    <x v="1"/>
    <x v="207"/>
  </r>
  <r>
    <x v="211"/>
    <x v="175"/>
    <x v="0"/>
    <x v="1"/>
    <x v="1"/>
    <x v="198"/>
    <x v="210"/>
    <x v="210"/>
    <x v="11"/>
    <x v="2"/>
    <x v="1"/>
    <x v="208"/>
  </r>
  <r>
    <x v="212"/>
    <x v="176"/>
    <x v="0"/>
    <x v="1"/>
    <x v="1"/>
    <x v="199"/>
    <x v="211"/>
    <x v="211"/>
    <x v="11"/>
    <x v="2"/>
    <x v="1"/>
    <x v="209"/>
  </r>
  <r>
    <x v="213"/>
    <x v="165"/>
    <x v="1"/>
    <x v="2"/>
    <x v="0"/>
    <x v="185"/>
    <x v="197"/>
    <x v="197"/>
    <x v="0"/>
    <x v="0"/>
    <x v="0"/>
    <x v="2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61"/>
    <x v="0"/>
    <x v="0"/>
    <x v="1"/>
    <x v="175"/>
    <x v="184"/>
    <x v="184"/>
    <x v="8"/>
    <x v="2"/>
    <x v="1"/>
    <x v="184"/>
  </r>
  <r>
    <x v="186"/>
    <x v="147"/>
    <x v="0"/>
    <x v="0"/>
    <x v="1"/>
    <x v="176"/>
    <x v="185"/>
    <x v="185"/>
    <x v="8"/>
    <x v="2"/>
    <x v="1"/>
    <x v="185"/>
  </r>
  <r>
    <x v="187"/>
    <x v="162"/>
    <x v="0"/>
    <x v="0"/>
    <x v="1"/>
    <x v="177"/>
    <x v="186"/>
    <x v="186"/>
    <x v="8"/>
    <x v="2"/>
    <x v="1"/>
    <x v="186"/>
  </r>
  <r>
    <x v="188"/>
    <x v="163"/>
    <x v="0"/>
    <x v="0"/>
    <x v="1"/>
    <x v="178"/>
    <x v="187"/>
    <x v="187"/>
    <x v="8"/>
    <x v="2"/>
    <x v="1"/>
    <x v="187"/>
  </r>
  <r>
    <x v="189"/>
    <x v="164"/>
    <x v="0"/>
    <x v="0"/>
    <x v="1"/>
    <x v="179"/>
    <x v="188"/>
    <x v="188"/>
    <x v="8"/>
    <x v="2"/>
    <x v="1"/>
    <x v="188"/>
  </r>
  <r>
    <x v="190"/>
    <x v="165"/>
    <x v="0"/>
    <x v="0"/>
    <x v="1"/>
    <x v="180"/>
    <x v="189"/>
    <x v="189"/>
    <x v="8"/>
    <x v="2"/>
    <x v="1"/>
    <x v="189"/>
  </r>
  <r>
    <x v="191"/>
    <x v="154"/>
    <x v="1"/>
    <x v="1"/>
    <x v="0"/>
    <x v="166"/>
    <x v="175"/>
    <x v="175"/>
    <x v="0"/>
    <x v="0"/>
    <x v="0"/>
    <x v="19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8"/>
    <x v="0"/>
    <x v="0"/>
    <x v="1"/>
    <x v="171"/>
    <x v="177"/>
    <x v="177"/>
    <x v="7"/>
    <x v="2"/>
    <x v="1"/>
    <x v="177"/>
  </r>
  <r>
    <x v="179"/>
    <x v="85"/>
    <x v="0"/>
    <x v="0"/>
    <x v="1"/>
    <x v="172"/>
    <x v="178"/>
    <x v="178"/>
    <x v="7"/>
    <x v="2"/>
    <x v="1"/>
    <x v="178"/>
  </r>
  <r>
    <x v="180"/>
    <x v="159"/>
    <x v="0"/>
    <x v="0"/>
    <x v="1"/>
    <x v="173"/>
    <x v="179"/>
    <x v="179"/>
    <x v="7"/>
    <x v="2"/>
    <x v="1"/>
    <x v="179"/>
  </r>
  <r>
    <x v="181"/>
    <x v="160"/>
    <x v="0"/>
    <x v="0"/>
    <x v="1"/>
    <x v="174"/>
    <x v="180"/>
    <x v="180"/>
    <x v="7"/>
    <x v="2"/>
    <x v="1"/>
    <x v="180"/>
  </r>
  <r>
    <x v="181"/>
    <x v="161"/>
    <x v="1"/>
    <x v="1"/>
    <x v="2"/>
    <x v="0"/>
    <x v="181"/>
    <x v="181"/>
    <x v="8"/>
    <x v="3"/>
    <x v="2"/>
    <x v="181"/>
  </r>
  <r>
    <x v="182"/>
    <x v="151"/>
    <x v="2"/>
    <x v="2"/>
    <x v="0"/>
    <x v="162"/>
    <x v="168"/>
    <x v="168"/>
    <x v="0"/>
    <x v="0"/>
    <x v="0"/>
    <x v="18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54"/>
    <x v="0"/>
    <x v="0"/>
    <x v="1"/>
    <x v="169"/>
    <x v="175"/>
    <x v="175"/>
    <x v="7"/>
    <x v="2"/>
    <x v="1"/>
    <x v="175"/>
  </r>
  <r>
    <x v="177"/>
    <x v="79"/>
    <x v="0"/>
    <x v="0"/>
    <x v="1"/>
    <x v="170"/>
    <x v="176"/>
    <x v="176"/>
    <x v="7"/>
    <x v="2"/>
    <x v="1"/>
    <x v="176"/>
  </r>
  <r>
    <x v="178"/>
    <x v="155"/>
    <x v="0"/>
    <x v="0"/>
    <x v="1"/>
    <x v="171"/>
    <x v="177"/>
    <x v="177"/>
    <x v="7"/>
    <x v="2"/>
    <x v="1"/>
    <x v="177"/>
  </r>
  <r>
    <x v="179"/>
    <x v="156"/>
    <x v="0"/>
    <x v="0"/>
    <x v="1"/>
    <x v="172"/>
    <x v="178"/>
    <x v="178"/>
    <x v="7"/>
    <x v="2"/>
    <x v="1"/>
    <x v="178"/>
  </r>
  <r>
    <x v="180"/>
    <x v="157"/>
    <x v="0"/>
    <x v="0"/>
    <x v="1"/>
    <x v="173"/>
    <x v="179"/>
    <x v="179"/>
    <x v="7"/>
    <x v="2"/>
    <x v="1"/>
    <x v="179"/>
  </r>
  <r>
    <x v="181"/>
    <x v="158"/>
    <x v="0"/>
    <x v="0"/>
    <x v="1"/>
    <x v="174"/>
    <x v="180"/>
    <x v="180"/>
    <x v="7"/>
    <x v="2"/>
    <x v="1"/>
    <x v="180"/>
  </r>
  <r>
    <x v="182"/>
    <x v="146"/>
    <x v="1"/>
    <x v="1"/>
    <x v="0"/>
    <x v="160"/>
    <x v="166"/>
    <x v="166"/>
    <x v="0"/>
    <x v="0"/>
    <x v="0"/>
    <x v="18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47"/>
    <x v="0"/>
    <x v="0"/>
    <x v="1"/>
    <x v="160"/>
    <x v="167"/>
    <x v="167"/>
    <x v="8"/>
    <x v="2"/>
    <x v="1"/>
    <x v="166"/>
  </r>
  <r>
    <x v="169"/>
    <x v="75"/>
    <x v="0"/>
    <x v="0"/>
    <x v="1"/>
    <x v="161"/>
    <x v="168"/>
    <x v="168"/>
    <x v="8"/>
    <x v="2"/>
    <x v="1"/>
    <x v="167"/>
  </r>
  <r>
    <x v="170"/>
    <x v="148"/>
    <x v="0"/>
    <x v="0"/>
    <x v="1"/>
    <x v="162"/>
    <x v="169"/>
    <x v="169"/>
    <x v="8"/>
    <x v="2"/>
    <x v="1"/>
    <x v="168"/>
  </r>
  <r>
    <x v="171"/>
    <x v="149"/>
    <x v="0"/>
    <x v="0"/>
    <x v="1"/>
    <x v="163"/>
    <x v="170"/>
    <x v="170"/>
    <x v="8"/>
    <x v="2"/>
    <x v="1"/>
    <x v="169"/>
  </r>
  <r>
    <x v="171"/>
    <x v="150"/>
    <x v="1"/>
    <x v="1"/>
    <x v="2"/>
    <x v="0"/>
    <x v="0"/>
    <x v="0"/>
    <x v="9"/>
    <x v="4"/>
    <x v="2"/>
    <x v="170"/>
  </r>
  <r>
    <x v="172"/>
    <x v="138"/>
    <x v="2"/>
    <x v="2"/>
    <x v="0"/>
    <x v="151"/>
    <x v="158"/>
    <x v="158"/>
    <x v="0"/>
    <x v="0"/>
    <x v="0"/>
    <x v="17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47"/>
    <x v="0"/>
    <x v="0"/>
    <x v="1"/>
    <x v="154"/>
    <x v="163"/>
    <x v="163"/>
    <x v="7"/>
    <x v="2"/>
    <x v="1"/>
    <x v="163"/>
  </r>
  <r>
    <x v="165"/>
    <x v="148"/>
    <x v="0"/>
    <x v="0"/>
    <x v="1"/>
    <x v="155"/>
    <x v="164"/>
    <x v="164"/>
    <x v="7"/>
    <x v="2"/>
    <x v="1"/>
    <x v="164"/>
  </r>
  <r>
    <x v="166"/>
    <x v="149"/>
    <x v="0"/>
    <x v="0"/>
    <x v="1"/>
    <x v="156"/>
    <x v="165"/>
    <x v="165"/>
    <x v="7"/>
    <x v="2"/>
    <x v="1"/>
    <x v="165"/>
  </r>
  <r>
    <x v="167"/>
    <x v="150"/>
    <x v="0"/>
    <x v="0"/>
    <x v="1"/>
    <x v="157"/>
    <x v="166"/>
    <x v="166"/>
    <x v="7"/>
    <x v="2"/>
    <x v="1"/>
    <x v="166"/>
  </r>
  <r>
    <x v="168"/>
    <x v="151"/>
    <x v="0"/>
    <x v="0"/>
    <x v="1"/>
    <x v="158"/>
    <x v="167"/>
    <x v="167"/>
    <x v="7"/>
    <x v="2"/>
    <x v="1"/>
    <x v="167"/>
  </r>
  <r>
    <x v="169"/>
    <x v="27"/>
    <x v="0"/>
    <x v="0"/>
    <x v="1"/>
    <x v="159"/>
    <x v="168"/>
    <x v="168"/>
    <x v="7"/>
    <x v="2"/>
    <x v="1"/>
    <x v="168"/>
  </r>
  <r>
    <x v="170"/>
    <x v="139"/>
    <x v="1"/>
    <x v="1"/>
    <x v="0"/>
    <x v="145"/>
    <x v="154"/>
    <x v="154"/>
    <x v="0"/>
    <x v="0"/>
    <x v="0"/>
    <x v="16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46"/>
    <x v="0"/>
    <x v="0"/>
    <x v="1"/>
    <x v="155"/>
    <x v="163"/>
    <x v="163"/>
    <x v="7"/>
    <x v="2"/>
    <x v="1"/>
    <x v="163"/>
  </r>
  <r>
    <x v="165"/>
    <x v="130"/>
    <x v="0"/>
    <x v="0"/>
    <x v="1"/>
    <x v="156"/>
    <x v="164"/>
    <x v="164"/>
    <x v="7"/>
    <x v="2"/>
    <x v="1"/>
    <x v="164"/>
  </r>
  <r>
    <x v="166"/>
    <x v="147"/>
    <x v="0"/>
    <x v="0"/>
    <x v="1"/>
    <x v="157"/>
    <x v="165"/>
    <x v="165"/>
    <x v="7"/>
    <x v="2"/>
    <x v="1"/>
    <x v="165"/>
  </r>
  <r>
    <x v="167"/>
    <x v="148"/>
    <x v="0"/>
    <x v="0"/>
    <x v="1"/>
    <x v="158"/>
    <x v="166"/>
    <x v="166"/>
    <x v="7"/>
    <x v="2"/>
    <x v="1"/>
    <x v="166"/>
  </r>
  <r>
    <x v="168"/>
    <x v="149"/>
    <x v="0"/>
    <x v="0"/>
    <x v="1"/>
    <x v="159"/>
    <x v="167"/>
    <x v="167"/>
    <x v="7"/>
    <x v="2"/>
    <x v="1"/>
    <x v="167"/>
  </r>
  <r>
    <x v="169"/>
    <x v="27"/>
    <x v="0"/>
    <x v="0"/>
    <x v="1"/>
    <x v="160"/>
    <x v="168"/>
    <x v="168"/>
    <x v="7"/>
    <x v="2"/>
    <x v="1"/>
    <x v="168"/>
  </r>
  <r>
    <x v="170"/>
    <x v="137"/>
    <x v="1"/>
    <x v="1"/>
    <x v="0"/>
    <x v="146"/>
    <x v="154"/>
    <x v="154"/>
    <x v="0"/>
    <x v="0"/>
    <x v="0"/>
    <x v="16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47"/>
    <x v="0"/>
    <x v="0"/>
    <x v="1"/>
    <x v="154"/>
    <x v="162"/>
    <x v="162"/>
    <x v="7"/>
    <x v="2"/>
    <x v="1"/>
    <x v="162"/>
  </r>
  <r>
    <x v="164"/>
    <x v="148"/>
    <x v="0"/>
    <x v="0"/>
    <x v="1"/>
    <x v="155"/>
    <x v="163"/>
    <x v="163"/>
    <x v="7"/>
    <x v="2"/>
    <x v="1"/>
    <x v="163"/>
  </r>
  <r>
    <x v="165"/>
    <x v="149"/>
    <x v="0"/>
    <x v="0"/>
    <x v="1"/>
    <x v="156"/>
    <x v="164"/>
    <x v="164"/>
    <x v="7"/>
    <x v="2"/>
    <x v="1"/>
    <x v="164"/>
  </r>
  <r>
    <x v="166"/>
    <x v="150"/>
    <x v="0"/>
    <x v="0"/>
    <x v="1"/>
    <x v="157"/>
    <x v="165"/>
    <x v="165"/>
    <x v="7"/>
    <x v="2"/>
    <x v="1"/>
    <x v="165"/>
  </r>
  <r>
    <x v="167"/>
    <x v="151"/>
    <x v="0"/>
    <x v="0"/>
    <x v="1"/>
    <x v="158"/>
    <x v="166"/>
    <x v="166"/>
    <x v="7"/>
    <x v="2"/>
    <x v="1"/>
    <x v="166"/>
  </r>
  <r>
    <x v="168"/>
    <x v="152"/>
    <x v="0"/>
    <x v="0"/>
    <x v="1"/>
    <x v="159"/>
    <x v="167"/>
    <x v="167"/>
    <x v="7"/>
    <x v="2"/>
    <x v="1"/>
    <x v="167"/>
  </r>
  <r>
    <x v="169"/>
    <x v="139"/>
    <x v="1"/>
    <x v="1"/>
    <x v="0"/>
    <x v="145"/>
    <x v="153"/>
    <x v="153"/>
    <x v="0"/>
    <x v="0"/>
    <x v="0"/>
    <x v="16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43"/>
    <x v="0"/>
    <x v="0"/>
    <x v="1"/>
    <x v="152"/>
    <x v="159"/>
    <x v="159"/>
    <x v="7"/>
    <x v="2"/>
    <x v="1"/>
    <x v="158"/>
  </r>
  <r>
    <x v="161"/>
    <x v="144"/>
    <x v="0"/>
    <x v="0"/>
    <x v="1"/>
    <x v="153"/>
    <x v="160"/>
    <x v="160"/>
    <x v="7"/>
    <x v="2"/>
    <x v="1"/>
    <x v="159"/>
  </r>
  <r>
    <x v="162"/>
    <x v="145"/>
    <x v="0"/>
    <x v="0"/>
    <x v="1"/>
    <x v="154"/>
    <x v="161"/>
    <x v="161"/>
    <x v="7"/>
    <x v="2"/>
    <x v="1"/>
    <x v="160"/>
  </r>
  <r>
    <x v="163"/>
    <x v="146"/>
    <x v="0"/>
    <x v="0"/>
    <x v="1"/>
    <x v="155"/>
    <x v="162"/>
    <x v="162"/>
    <x v="7"/>
    <x v="2"/>
    <x v="1"/>
    <x v="161"/>
  </r>
  <r>
    <x v="164"/>
    <x v="147"/>
    <x v="0"/>
    <x v="0"/>
    <x v="1"/>
    <x v="156"/>
    <x v="163"/>
    <x v="163"/>
    <x v="7"/>
    <x v="2"/>
    <x v="1"/>
    <x v="162"/>
  </r>
  <r>
    <x v="165"/>
    <x v="148"/>
    <x v="0"/>
    <x v="0"/>
    <x v="1"/>
    <x v="157"/>
    <x v="164"/>
    <x v="164"/>
    <x v="7"/>
    <x v="2"/>
    <x v="1"/>
    <x v="163"/>
  </r>
  <r>
    <x v="166"/>
    <x v="137"/>
    <x v="1"/>
    <x v="1"/>
    <x v="0"/>
    <x v="143"/>
    <x v="150"/>
    <x v="150"/>
    <x v="0"/>
    <x v="0"/>
    <x v="0"/>
    <x v="16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42"/>
    <x v="0"/>
    <x v="0"/>
    <x v="1"/>
    <x v="145"/>
    <x v="153"/>
    <x v="153"/>
    <x v="7"/>
    <x v="2"/>
    <x v="1"/>
    <x v="153"/>
  </r>
  <r>
    <x v="155"/>
    <x v="143"/>
    <x v="0"/>
    <x v="0"/>
    <x v="1"/>
    <x v="146"/>
    <x v="154"/>
    <x v="154"/>
    <x v="7"/>
    <x v="2"/>
    <x v="1"/>
    <x v="154"/>
  </r>
  <r>
    <x v="156"/>
    <x v="144"/>
    <x v="0"/>
    <x v="0"/>
    <x v="1"/>
    <x v="147"/>
    <x v="155"/>
    <x v="155"/>
    <x v="7"/>
    <x v="2"/>
    <x v="1"/>
    <x v="155"/>
  </r>
  <r>
    <x v="157"/>
    <x v="145"/>
    <x v="0"/>
    <x v="0"/>
    <x v="1"/>
    <x v="148"/>
    <x v="156"/>
    <x v="156"/>
    <x v="7"/>
    <x v="2"/>
    <x v="1"/>
    <x v="156"/>
  </r>
  <r>
    <x v="158"/>
    <x v="146"/>
    <x v="0"/>
    <x v="0"/>
    <x v="1"/>
    <x v="149"/>
    <x v="157"/>
    <x v="157"/>
    <x v="7"/>
    <x v="2"/>
    <x v="1"/>
    <x v="157"/>
  </r>
  <r>
    <x v="159"/>
    <x v="147"/>
    <x v="0"/>
    <x v="0"/>
    <x v="1"/>
    <x v="150"/>
    <x v="158"/>
    <x v="158"/>
    <x v="7"/>
    <x v="2"/>
    <x v="1"/>
    <x v="158"/>
  </r>
  <r>
    <x v="160"/>
    <x v="135"/>
    <x v="1"/>
    <x v="1"/>
    <x v="0"/>
    <x v="136"/>
    <x v="144"/>
    <x v="144"/>
    <x v="0"/>
    <x v="0"/>
    <x v="0"/>
    <x v="15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25"/>
    <x v="0"/>
    <x v="0"/>
    <x v="1"/>
    <x v="127"/>
    <x v="134"/>
    <x v="134"/>
    <x v="6"/>
    <x v="2"/>
    <x v="1"/>
    <x v="134"/>
  </r>
  <r>
    <x v="136"/>
    <x v="126"/>
    <x v="0"/>
    <x v="0"/>
    <x v="1"/>
    <x v="128"/>
    <x v="135"/>
    <x v="135"/>
    <x v="6"/>
    <x v="2"/>
    <x v="1"/>
    <x v="135"/>
  </r>
  <r>
    <x v="137"/>
    <x v="127"/>
    <x v="0"/>
    <x v="0"/>
    <x v="1"/>
    <x v="129"/>
    <x v="136"/>
    <x v="136"/>
    <x v="6"/>
    <x v="2"/>
    <x v="1"/>
    <x v="136"/>
  </r>
  <r>
    <x v="138"/>
    <x v="128"/>
    <x v="0"/>
    <x v="0"/>
    <x v="1"/>
    <x v="130"/>
    <x v="137"/>
    <x v="137"/>
    <x v="6"/>
    <x v="2"/>
    <x v="1"/>
    <x v="137"/>
  </r>
  <r>
    <x v="139"/>
    <x v="129"/>
    <x v="0"/>
    <x v="0"/>
    <x v="1"/>
    <x v="131"/>
    <x v="138"/>
    <x v="138"/>
    <x v="6"/>
    <x v="2"/>
    <x v="1"/>
    <x v="138"/>
  </r>
  <r>
    <x v="140"/>
    <x v="130"/>
    <x v="0"/>
    <x v="0"/>
    <x v="1"/>
    <x v="132"/>
    <x v="139"/>
    <x v="139"/>
    <x v="6"/>
    <x v="2"/>
    <x v="1"/>
    <x v="139"/>
  </r>
  <r>
    <x v="141"/>
    <x v="116"/>
    <x v="1"/>
    <x v="1"/>
    <x v="0"/>
    <x v="118"/>
    <x v="125"/>
    <x v="125"/>
    <x v="0"/>
    <x v="0"/>
    <x v="0"/>
    <x v="14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9"/>
    <x v="0"/>
    <x v="0"/>
    <x v="1"/>
    <x v="116"/>
    <x v="124"/>
    <x v="124"/>
    <x v="5"/>
    <x v="1"/>
    <x v="1"/>
    <x v="123"/>
  </r>
  <r>
    <x v="126"/>
    <x v="120"/>
    <x v="0"/>
    <x v="0"/>
    <x v="1"/>
    <x v="117"/>
    <x v="125"/>
    <x v="125"/>
    <x v="5"/>
    <x v="1"/>
    <x v="1"/>
    <x v="124"/>
  </r>
  <r>
    <x v="127"/>
    <x v="7"/>
    <x v="0"/>
    <x v="0"/>
    <x v="1"/>
    <x v="118"/>
    <x v="126"/>
    <x v="126"/>
    <x v="5"/>
    <x v="1"/>
    <x v="1"/>
    <x v="125"/>
  </r>
  <r>
    <x v="128"/>
    <x v="121"/>
    <x v="0"/>
    <x v="0"/>
    <x v="1"/>
    <x v="119"/>
    <x v="127"/>
    <x v="127"/>
    <x v="5"/>
    <x v="1"/>
    <x v="1"/>
    <x v="126"/>
  </r>
  <r>
    <x v="129"/>
    <x v="120"/>
    <x v="0"/>
    <x v="0"/>
    <x v="1"/>
    <x v="120"/>
    <x v="128"/>
    <x v="128"/>
    <x v="5"/>
    <x v="1"/>
    <x v="1"/>
    <x v="127"/>
  </r>
  <r>
    <x v="130"/>
    <x v="122"/>
    <x v="0"/>
    <x v="0"/>
    <x v="1"/>
    <x v="121"/>
    <x v="129"/>
    <x v="129"/>
    <x v="5"/>
    <x v="1"/>
    <x v="1"/>
    <x v="128"/>
  </r>
  <r>
    <x v="131"/>
    <x v="110"/>
    <x v="1"/>
    <x v="1"/>
    <x v="0"/>
    <x v="107"/>
    <x v="115"/>
    <x v="115"/>
    <x v="0"/>
    <x v="0"/>
    <x v="0"/>
    <x v="12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16"/>
    <x v="0"/>
    <x v="0"/>
    <x v="1"/>
    <x v="116"/>
    <x v="121"/>
    <x v="121"/>
    <x v="5"/>
    <x v="2"/>
    <x v="1"/>
    <x v="121"/>
  </r>
  <r>
    <x v="124"/>
    <x v="117"/>
    <x v="0"/>
    <x v="0"/>
    <x v="1"/>
    <x v="117"/>
    <x v="122"/>
    <x v="122"/>
    <x v="5"/>
    <x v="2"/>
    <x v="1"/>
    <x v="122"/>
  </r>
  <r>
    <x v="125"/>
    <x v="118"/>
    <x v="0"/>
    <x v="0"/>
    <x v="1"/>
    <x v="118"/>
    <x v="123"/>
    <x v="123"/>
    <x v="5"/>
    <x v="2"/>
    <x v="1"/>
    <x v="123"/>
  </r>
  <r>
    <x v="126"/>
    <x v="119"/>
    <x v="0"/>
    <x v="0"/>
    <x v="1"/>
    <x v="119"/>
    <x v="124"/>
    <x v="124"/>
    <x v="5"/>
    <x v="2"/>
    <x v="1"/>
    <x v="124"/>
  </r>
  <r>
    <x v="126"/>
    <x v="120"/>
    <x v="1"/>
    <x v="1"/>
    <x v="2"/>
    <x v="0"/>
    <x v="125"/>
    <x v="125"/>
    <x v="6"/>
    <x v="3"/>
    <x v="2"/>
    <x v="125"/>
  </r>
  <r>
    <x v="127"/>
    <x v="109"/>
    <x v="2"/>
    <x v="2"/>
    <x v="0"/>
    <x v="107"/>
    <x v="112"/>
    <x v="112"/>
    <x v="0"/>
    <x v="0"/>
    <x v="0"/>
    <x v="12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10"/>
    <x v="0"/>
    <x v="0"/>
    <x v="1"/>
    <x v="107"/>
    <x v="116"/>
    <x v="116"/>
    <x v="5"/>
    <x v="2"/>
    <x v="1"/>
    <x v="115"/>
  </r>
  <r>
    <x v="118"/>
    <x v="111"/>
    <x v="0"/>
    <x v="0"/>
    <x v="1"/>
    <x v="108"/>
    <x v="117"/>
    <x v="117"/>
    <x v="5"/>
    <x v="2"/>
    <x v="1"/>
    <x v="116"/>
  </r>
  <r>
    <x v="119"/>
    <x v="112"/>
    <x v="0"/>
    <x v="0"/>
    <x v="1"/>
    <x v="109"/>
    <x v="118"/>
    <x v="118"/>
    <x v="5"/>
    <x v="2"/>
    <x v="1"/>
    <x v="117"/>
  </r>
  <r>
    <x v="120"/>
    <x v="113"/>
    <x v="0"/>
    <x v="0"/>
    <x v="1"/>
    <x v="110"/>
    <x v="119"/>
    <x v="119"/>
    <x v="5"/>
    <x v="2"/>
    <x v="1"/>
    <x v="118"/>
  </r>
  <r>
    <x v="121"/>
    <x v="111"/>
    <x v="0"/>
    <x v="0"/>
    <x v="1"/>
    <x v="111"/>
    <x v="120"/>
    <x v="120"/>
    <x v="5"/>
    <x v="2"/>
    <x v="1"/>
    <x v="119"/>
  </r>
  <r>
    <x v="122"/>
    <x v="114"/>
    <x v="0"/>
    <x v="0"/>
    <x v="1"/>
    <x v="112"/>
    <x v="121"/>
    <x v="121"/>
    <x v="5"/>
    <x v="2"/>
    <x v="1"/>
    <x v="120"/>
  </r>
  <r>
    <x v="123"/>
    <x v="102"/>
    <x v="1"/>
    <x v="1"/>
    <x v="0"/>
    <x v="98"/>
    <x v="107"/>
    <x v="107"/>
    <x v="0"/>
    <x v="0"/>
    <x v="0"/>
    <x v="12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105"/>
    <x v="0"/>
    <x v="0"/>
    <x v="1"/>
    <x v="107"/>
    <x v="112"/>
    <x v="112"/>
    <x v="5"/>
    <x v="2"/>
    <x v="1"/>
    <x v="112"/>
  </r>
  <r>
    <x v="114"/>
    <x v="106"/>
    <x v="0"/>
    <x v="0"/>
    <x v="1"/>
    <x v="108"/>
    <x v="113"/>
    <x v="113"/>
    <x v="5"/>
    <x v="2"/>
    <x v="1"/>
    <x v="113"/>
  </r>
  <r>
    <x v="115"/>
    <x v="107"/>
    <x v="0"/>
    <x v="0"/>
    <x v="1"/>
    <x v="109"/>
    <x v="114"/>
    <x v="114"/>
    <x v="5"/>
    <x v="2"/>
    <x v="1"/>
    <x v="114"/>
  </r>
  <r>
    <x v="116"/>
    <x v="40"/>
    <x v="0"/>
    <x v="0"/>
    <x v="1"/>
    <x v="110"/>
    <x v="115"/>
    <x v="115"/>
    <x v="5"/>
    <x v="2"/>
    <x v="1"/>
    <x v="115"/>
  </r>
  <r>
    <x v="116"/>
    <x v="108"/>
    <x v="1"/>
    <x v="1"/>
    <x v="2"/>
    <x v="0"/>
    <x v="116"/>
    <x v="116"/>
    <x v="6"/>
    <x v="3"/>
    <x v="2"/>
    <x v="116"/>
  </r>
  <r>
    <x v="117"/>
    <x v="96"/>
    <x v="2"/>
    <x v="2"/>
    <x v="0"/>
    <x v="98"/>
    <x v="103"/>
    <x v="103"/>
    <x v="0"/>
    <x v="0"/>
    <x v="0"/>
    <x v="11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95"/>
    <x v="0"/>
    <x v="0"/>
    <x v="1"/>
    <x v="95"/>
    <x v="101"/>
    <x v="101"/>
    <x v="5"/>
    <x v="2"/>
    <x v="1"/>
    <x v="100"/>
  </r>
  <r>
    <x v="103"/>
    <x v="96"/>
    <x v="0"/>
    <x v="0"/>
    <x v="1"/>
    <x v="96"/>
    <x v="102"/>
    <x v="102"/>
    <x v="5"/>
    <x v="2"/>
    <x v="1"/>
    <x v="101"/>
  </r>
  <r>
    <x v="104"/>
    <x v="97"/>
    <x v="0"/>
    <x v="0"/>
    <x v="1"/>
    <x v="97"/>
    <x v="103"/>
    <x v="103"/>
    <x v="5"/>
    <x v="2"/>
    <x v="1"/>
    <x v="102"/>
  </r>
  <r>
    <x v="105"/>
    <x v="98"/>
    <x v="0"/>
    <x v="0"/>
    <x v="1"/>
    <x v="98"/>
    <x v="104"/>
    <x v="104"/>
    <x v="5"/>
    <x v="2"/>
    <x v="1"/>
    <x v="103"/>
  </r>
  <r>
    <x v="106"/>
    <x v="99"/>
    <x v="0"/>
    <x v="0"/>
    <x v="1"/>
    <x v="99"/>
    <x v="105"/>
    <x v="105"/>
    <x v="5"/>
    <x v="2"/>
    <x v="1"/>
    <x v="104"/>
  </r>
  <r>
    <x v="107"/>
    <x v="100"/>
    <x v="0"/>
    <x v="0"/>
    <x v="1"/>
    <x v="100"/>
    <x v="106"/>
    <x v="106"/>
    <x v="5"/>
    <x v="2"/>
    <x v="1"/>
    <x v="105"/>
  </r>
  <r>
    <x v="108"/>
    <x v="87"/>
    <x v="1"/>
    <x v="1"/>
    <x v="0"/>
    <x v="86"/>
    <x v="92"/>
    <x v="92"/>
    <x v="0"/>
    <x v="0"/>
    <x v="0"/>
    <x v="10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67"/>
    <x v="0"/>
    <x v="0"/>
    <x v="1"/>
    <x v="68"/>
    <x v="73"/>
    <x v="73"/>
    <x v="5"/>
    <x v="2"/>
    <x v="1"/>
    <x v="73"/>
  </r>
  <r>
    <x v="75"/>
    <x v="68"/>
    <x v="0"/>
    <x v="0"/>
    <x v="1"/>
    <x v="69"/>
    <x v="74"/>
    <x v="74"/>
    <x v="5"/>
    <x v="2"/>
    <x v="1"/>
    <x v="74"/>
  </r>
  <r>
    <x v="76"/>
    <x v="69"/>
    <x v="0"/>
    <x v="0"/>
    <x v="1"/>
    <x v="70"/>
    <x v="75"/>
    <x v="75"/>
    <x v="5"/>
    <x v="2"/>
    <x v="1"/>
    <x v="75"/>
  </r>
  <r>
    <x v="77"/>
    <x v="70"/>
    <x v="0"/>
    <x v="0"/>
    <x v="1"/>
    <x v="71"/>
    <x v="76"/>
    <x v="76"/>
    <x v="5"/>
    <x v="2"/>
    <x v="1"/>
    <x v="76"/>
  </r>
  <r>
    <x v="77"/>
    <x v="71"/>
    <x v="1"/>
    <x v="1"/>
    <x v="2"/>
    <x v="0"/>
    <x v="77"/>
    <x v="77"/>
    <x v="6"/>
    <x v="3"/>
    <x v="2"/>
    <x v="77"/>
  </r>
  <r>
    <x v="78"/>
    <x v="59"/>
    <x v="2"/>
    <x v="2"/>
    <x v="0"/>
    <x v="59"/>
    <x v="64"/>
    <x v="64"/>
    <x v="0"/>
    <x v="0"/>
    <x v="0"/>
    <x v="7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8"/>
    <x v="0"/>
    <x v="0"/>
    <x v="1"/>
    <x v="66"/>
    <x v="71"/>
    <x v="71"/>
    <x v="5"/>
    <x v="2"/>
    <x v="1"/>
    <x v="71"/>
  </r>
  <r>
    <x v="73"/>
    <x v="69"/>
    <x v="0"/>
    <x v="0"/>
    <x v="1"/>
    <x v="67"/>
    <x v="72"/>
    <x v="72"/>
    <x v="5"/>
    <x v="2"/>
    <x v="1"/>
    <x v="72"/>
  </r>
  <r>
    <x v="74"/>
    <x v="70"/>
    <x v="0"/>
    <x v="0"/>
    <x v="1"/>
    <x v="68"/>
    <x v="73"/>
    <x v="73"/>
    <x v="5"/>
    <x v="2"/>
    <x v="1"/>
    <x v="73"/>
  </r>
  <r>
    <x v="75"/>
    <x v="71"/>
    <x v="0"/>
    <x v="0"/>
    <x v="1"/>
    <x v="69"/>
    <x v="74"/>
    <x v="74"/>
    <x v="5"/>
    <x v="2"/>
    <x v="1"/>
    <x v="74"/>
  </r>
  <r>
    <x v="75"/>
    <x v="72"/>
    <x v="1"/>
    <x v="1"/>
    <x v="2"/>
    <x v="0"/>
    <x v="75"/>
    <x v="75"/>
    <x v="6"/>
    <x v="3"/>
    <x v="2"/>
    <x v="75"/>
  </r>
  <r>
    <x v="76"/>
    <x v="60"/>
    <x v="2"/>
    <x v="2"/>
    <x v="0"/>
    <x v="57"/>
    <x v="62"/>
    <x v="62"/>
    <x v="0"/>
    <x v="0"/>
    <x v="0"/>
    <x v="7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15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4"/>
    <x v="7"/>
  </r>
  <r>
    <x v="8"/>
    <x v="4"/>
    <x v="8"/>
  </r>
  <r>
    <x v="9"/>
    <x v="7"/>
    <x v="9"/>
  </r>
  <r>
    <x v="10"/>
    <x v="8"/>
    <x v="10"/>
  </r>
  <r>
    <x v="11"/>
    <x v="4"/>
    <x v="11"/>
  </r>
  <r>
    <x v="12"/>
    <x v="4"/>
    <x v="12"/>
  </r>
  <r>
    <x v="13"/>
    <x v="9"/>
    <x v="13"/>
  </r>
  <r>
    <x v="14"/>
    <x v="10"/>
    <x v="14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9"/>
    <x v="0"/>
    <x v="0"/>
    <x v="1"/>
    <x v="32"/>
    <x v="32"/>
    <x v="32"/>
    <x v="3"/>
    <x v="2"/>
    <x v="1"/>
    <x v="31"/>
  </r>
  <r>
    <x v="42"/>
    <x v="40"/>
    <x v="0"/>
    <x v="0"/>
    <x v="1"/>
    <x v="33"/>
    <x v="33"/>
    <x v="33"/>
    <x v="3"/>
    <x v="2"/>
    <x v="1"/>
    <x v="32"/>
  </r>
  <r>
    <x v="43"/>
    <x v="41"/>
    <x v="0"/>
    <x v="0"/>
    <x v="1"/>
    <x v="34"/>
    <x v="34"/>
    <x v="34"/>
    <x v="3"/>
    <x v="2"/>
    <x v="1"/>
    <x v="33"/>
  </r>
  <r>
    <x v="44"/>
    <x v="42"/>
    <x v="0"/>
    <x v="0"/>
    <x v="1"/>
    <x v="35"/>
    <x v="35"/>
    <x v="35"/>
    <x v="3"/>
    <x v="2"/>
    <x v="1"/>
    <x v="34"/>
  </r>
  <r>
    <x v="45"/>
    <x v="43"/>
    <x v="0"/>
    <x v="0"/>
    <x v="1"/>
    <x v="36"/>
    <x v="36"/>
    <x v="36"/>
    <x v="3"/>
    <x v="2"/>
    <x v="1"/>
    <x v="35"/>
  </r>
  <r>
    <x v="46"/>
    <x v="44"/>
    <x v="0"/>
    <x v="0"/>
    <x v="1"/>
    <x v="37"/>
    <x v="37"/>
    <x v="37"/>
    <x v="3"/>
    <x v="2"/>
    <x v="1"/>
    <x v="36"/>
  </r>
  <r>
    <x v="47"/>
    <x v="31"/>
    <x v="1"/>
    <x v="1"/>
    <x v="0"/>
    <x v="23"/>
    <x v="23"/>
    <x v="23"/>
    <x v="0"/>
    <x v="0"/>
    <x v="0"/>
    <x v="37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25"/>
    <x v="1"/>
    <x v="0"/>
    <x v="1"/>
    <x v="16"/>
    <x v="16"/>
    <x v="16"/>
    <x v="3"/>
    <x v="2"/>
    <x v="1"/>
    <x v="15"/>
  </r>
  <r>
    <x v="28"/>
    <x v="26"/>
    <x v="1"/>
    <x v="0"/>
    <x v="1"/>
    <x v="17"/>
    <x v="17"/>
    <x v="17"/>
    <x v="3"/>
    <x v="2"/>
    <x v="1"/>
    <x v="16"/>
  </r>
  <r>
    <x v="29"/>
    <x v="27"/>
    <x v="1"/>
    <x v="0"/>
    <x v="1"/>
    <x v="18"/>
    <x v="18"/>
    <x v="18"/>
    <x v="3"/>
    <x v="2"/>
    <x v="1"/>
    <x v="17"/>
  </r>
  <r>
    <x v="30"/>
    <x v="28"/>
    <x v="1"/>
    <x v="0"/>
    <x v="1"/>
    <x v="19"/>
    <x v="19"/>
    <x v="19"/>
    <x v="3"/>
    <x v="2"/>
    <x v="1"/>
    <x v="18"/>
  </r>
  <r>
    <x v="31"/>
    <x v="29"/>
    <x v="1"/>
    <x v="0"/>
    <x v="1"/>
    <x v="20"/>
    <x v="20"/>
    <x v="20"/>
    <x v="3"/>
    <x v="2"/>
    <x v="1"/>
    <x v="19"/>
  </r>
  <r>
    <x v="32"/>
    <x v="30"/>
    <x v="1"/>
    <x v="0"/>
    <x v="1"/>
    <x v="21"/>
    <x v="21"/>
    <x v="21"/>
    <x v="3"/>
    <x v="2"/>
    <x v="1"/>
    <x v="20"/>
  </r>
  <r>
    <x v="33"/>
    <x v="17"/>
    <x v="2"/>
    <x v="1"/>
    <x v="0"/>
    <x v="7"/>
    <x v="7"/>
    <x v="7"/>
    <x v="0"/>
    <x v="0"/>
    <x v="0"/>
    <x v="21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12"/>
    <x v="0"/>
    <x v="0"/>
    <x v="1"/>
    <x v="6"/>
    <x v="6"/>
    <x v="6"/>
    <x v="2"/>
    <x v="2"/>
    <x v="1"/>
    <x v="6"/>
  </r>
  <r>
    <x v="15"/>
    <x v="13"/>
    <x v="0"/>
    <x v="0"/>
    <x v="1"/>
    <x v="7"/>
    <x v="7"/>
    <x v="7"/>
    <x v="2"/>
    <x v="2"/>
    <x v="1"/>
    <x v="7"/>
  </r>
  <r>
    <x v="16"/>
    <x v="14"/>
    <x v="0"/>
    <x v="0"/>
    <x v="1"/>
    <x v="8"/>
    <x v="8"/>
    <x v="8"/>
    <x v="2"/>
    <x v="2"/>
    <x v="1"/>
    <x v="8"/>
  </r>
  <r>
    <x v="17"/>
    <x v="15"/>
    <x v="0"/>
    <x v="0"/>
    <x v="1"/>
    <x v="9"/>
    <x v="9"/>
    <x v="9"/>
    <x v="2"/>
    <x v="2"/>
    <x v="1"/>
    <x v="9"/>
  </r>
  <r>
    <x v="18"/>
    <x v="16"/>
    <x v="0"/>
    <x v="0"/>
    <x v="1"/>
    <x v="10"/>
    <x v="10"/>
    <x v="10"/>
    <x v="2"/>
    <x v="2"/>
    <x v="1"/>
    <x v="10"/>
  </r>
  <r>
    <x v="19"/>
    <x v="17"/>
    <x v="0"/>
    <x v="0"/>
    <x v="1"/>
    <x v="11"/>
    <x v="11"/>
    <x v="11"/>
    <x v="2"/>
    <x v="2"/>
    <x v="1"/>
    <x v="11"/>
  </r>
  <r>
    <x v="20"/>
    <x v="4"/>
    <x v="1"/>
    <x v="1"/>
    <x v="0"/>
    <x v="12"/>
    <x v="12"/>
    <x v="12"/>
    <x v="0"/>
    <x v="0"/>
    <x v="0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73" firstHeaderRow="0" firstDataRow="1" firstDataCol="1"/>
  <pivotFields count="13">
    <pivotField axis="axisRow" compact="0" showAll="0">
      <items count="361">
        <item x="3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compact="0" showAll="0">
      <items count="280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dataField="1" compact="0"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dataField="1" compact="0" showAll="0">
      <items count="14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35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dataField="1" compact="0" showAll="0">
      <items count="31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dataField="1" compact="0" showAll="0">
      <items count="35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compact="0" showAll="0">
      <items count="258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11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compact="0" showAll="0">
      <items count="112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x="109"/>
        <item x="110"/>
        <item t="default"/>
      </items>
    </pivotField>
  </pivotFields>
  <rowFields count="1">
    <field x="0"/>
  </rowFields>
  <rowItems count="3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23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14"/>
        <item m="1" x="18"/>
        <item m="1" x="16"/>
        <item x="8"/>
        <item x="3"/>
        <item m="1" x="35"/>
        <item m="1" x="30"/>
        <item x="7"/>
        <item m="1" x="26"/>
        <item m="1" x="37"/>
        <item m="1" x="28"/>
        <item m="1" x="33"/>
        <item x="4"/>
        <item m="1" x="20"/>
        <item m="1" x="22"/>
        <item m="1" x="19"/>
        <item x="13"/>
        <item m="1" x="17"/>
        <item x="12"/>
        <item m="1" x="27"/>
        <item x="10"/>
        <item m="1" x="21"/>
        <item x="2"/>
        <item x="11"/>
        <item m="1" x="15"/>
        <item m="1" x="29"/>
        <item x="9"/>
        <item m="1" x="32"/>
        <item m="1" x="23"/>
        <item m="1" x="39"/>
        <item x="5"/>
        <item m="1" x="34"/>
        <item m="1" x="36"/>
        <item x="6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2">
        <item x="9"/>
        <item x="2"/>
        <item x="0"/>
        <item x="1"/>
        <item x="5"/>
        <item x="7"/>
        <item x="10"/>
        <item x="8"/>
        <item x="3"/>
        <item x="4"/>
        <item x="6"/>
        <item t="default"/>
      </items>
    </pivotField>
    <pivotField dataField="1" compact="0" numFmtId="176" showAll="0">
      <items count="16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t="default"/>
      </items>
    </pivotField>
  </pivotFields>
  <rowFields count="1">
    <field x="0"/>
  </rowFields>
  <rowItems count="16">
    <i>
      <x v="10"/>
    </i>
    <i>
      <x v="6"/>
    </i>
    <i>
      <x v="36"/>
    </i>
    <i>
      <x v="22"/>
    </i>
    <i>
      <x v="28"/>
    </i>
    <i>
      <x v="2"/>
    </i>
    <i>
      <x v="9"/>
    </i>
    <i>
      <x v="24"/>
    </i>
    <i>
      <x v="32"/>
    </i>
    <i>
      <x v="3"/>
    </i>
    <i>
      <x v="18"/>
    </i>
    <i>
      <x v="13"/>
    </i>
    <i>
      <x v="39"/>
    </i>
    <i>
      <x v="26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53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45">
        <item x="0"/>
        <item x="2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79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4"/>
        <item x="2"/>
        <item x="3"/>
        <item x="1"/>
        <item x="0"/>
        <item x="6"/>
        <item x="5"/>
        <item x="7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2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3"/>
        <item x="4"/>
        <item x="2"/>
        <item x="1"/>
        <item x="0"/>
        <item x="1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4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1"/>
        <item x="0"/>
        <item x="2"/>
        <item x="2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7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1"/>
        <item x="3"/>
        <item x="0"/>
        <item x="4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7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2"/>
        <item x="1"/>
        <item x="0"/>
        <item x="1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7" firstHeaderRow="0" firstDataRow="1" firstDataCol="1"/>
  <pivotFields count="12">
    <pivotField axis="axisRow" compact="0" showAll="0">
      <items count="324">
        <item x="3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dataField="1" compact="0" showAll="0">
      <items count="32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compact="0" showAll="0"/>
    <pivotField compact="0" showAll="0"/>
    <pivotField compact="0" showAll="0"/>
    <pivotField dataField="1" compact="0" showAll="0">
      <items count="29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</pivotFields>
  <rowFields count="1">
    <field x="0"/>
  </rowFields>
  <rowItems count="3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4" firstHeaderRow="0" firstDataRow="1" firstDataCol="1"/>
  <pivotFields count="12">
    <pivotField axis="axisRow" compact="0" showAll="0">
      <items count="301">
        <item x="2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dataField="1" compact="0" showAll="0">
      <items count="29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compact="0" showAll="0"/>
    <pivotField compact="0" showAll="0"/>
    <pivotField compact="0" showAll="0"/>
    <pivotField dataField="1" compact="0" showAll="0">
      <items count="28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</pivotFields>
  <rowFields count="1">
    <field x="0"/>
  </rowFields>
  <rowItems count="3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8" firstHeaderRow="0" firstDataRow="1" firstDataCol="1"/>
  <pivotFields count="12">
    <pivotField axis="axisRow" compact="0" showAll="0">
      <items count="275">
        <item x="2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3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dataField="1" compact="0" showAll="0">
      <items count="273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compact="0" showAll="0"/>
    <pivotField compact="0" showAll="0"/>
    <pivotField compact="0" showAll="0"/>
    <pivotField dataField="1" compact="0" showAll="0">
      <items count="264">
        <item x="1"/>
        <item x="2"/>
        <item x="4"/>
        <item x="3"/>
        <item x="0"/>
        <item x="10"/>
        <item x="8"/>
        <item x="6"/>
        <item x="9"/>
        <item x="7"/>
        <item x="5"/>
        <item x="2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</pivotFields>
  <rowFields count="1">
    <field x="0"/>
  </rowFields>
  <row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8" firstHeaderRow="0" firstDataRow="1" firstDataCol="1"/>
  <pivotFields count="12">
    <pivotField axis="axisRow" compact="0" showAll="0">
      <items count="215">
        <item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13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3"/>
        <item x="1"/>
        <item x="2"/>
        <item x="0"/>
        <item x="2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1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4"/>
        <item x="3"/>
        <item x="1"/>
        <item x="2"/>
        <item x="0"/>
        <item x="1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2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0"/>
        <item x="1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0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0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69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6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2"/>
        <item x="4"/>
        <item x="3"/>
        <item x="1"/>
        <item x="0"/>
        <item x="1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0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3"/>
        <item x="2"/>
        <item x="1"/>
        <item x="4"/>
        <item x="0"/>
        <item x="1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1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42">
        <item x="1"/>
        <item x="3"/>
        <item x="2"/>
        <item x="0"/>
        <item x="1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1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"/>
        <item x="1"/>
        <item x="3"/>
        <item x="0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3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5"/>
        <item x="2"/>
        <item x="4"/>
        <item x="1"/>
        <item x="3"/>
        <item x="0"/>
        <item x="12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8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3"/>
        <item x="5"/>
        <item x="1"/>
        <item x="4"/>
        <item x="2"/>
        <item x="0"/>
        <item x="6"/>
        <item x="10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2" firstHeaderRow="0" firstDataRow="1" firstDataCol="1"/>
  <pivotFields count="12">
    <pivotField axis="axisRow" compact="0" defaultSubtotal="0" showAll="0">
      <items count="48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39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1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3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39"/>
  <sheetViews>
    <sheetView topLeftCell="O1" workbookViewId="0">
      <pane ySplit="1" topLeftCell="A512" activePane="bottomLeft" state="frozen"/>
      <selection/>
      <selection pane="bottomLeft" activeCell="T529" sqref="T529:AB52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2">
        <v>0.01</v>
      </c>
      <c r="U24" s="12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7">
        <v>43957</v>
      </c>
      <c r="B520" s="8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  <row r="521" spans="1:29">
      <c r="A521" s="7">
        <v>43961</v>
      </c>
      <c r="B521" s="8">
        <v>0.59375</v>
      </c>
      <c r="G521" t="s">
        <v>199</v>
      </c>
      <c r="J521" s="1">
        <v>2945882000</v>
      </c>
      <c r="K521">
        <v>10</v>
      </c>
      <c r="T521" s="6">
        <v>1</v>
      </c>
      <c r="AC521">
        <v>5</v>
      </c>
    </row>
    <row r="522" spans="1:29">
      <c r="A522" s="7">
        <v>43961</v>
      </c>
      <c r="B522" s="8">
        <v>0.598611111111111</v>
      </c>
      <c r="G522" t="s">
        <v>290</v>
      </c>
      <c r="J522" s="1">
        <v>6657166465</v>
      </c>
      <c r="K522">
        <v>10</v>
      </c>
      <c r="T522" s="6">
        <v>0.3</v>
      </c>
      <c r="AC522">
        <v>5</v>
      </c>
    </row>
    <row r="523" spans="1:29">
      <c r="A523" s="7">
        <v>43961</v>
      </c>
      <c r="B523" s="8">
        <v>0.60625</v>
      </c>
      <c r="G523" t="s">
        <v>291</v>
      </c>
      <c r="J523" s="1">
        <v>5757969000</v>
      </c>
      <c r="K523">
        <v>10</v>
      </c>
      <c r="T523" s="6">
        <v>1</v>
      </c>
      <c r="AC523">
        <v>5</v>
      </c>
    </row>
    <row r="524" spans="1:29">
      <c r="A524" s="7">
        <v>43961</v>
      </c>
      <c r="B524" s="8">
        <v>0.6125</v>
      </c>
      <c r="G524" t="s">
        <v>292</v>
      </c>
      <c r="J524" s="1">
        <v>5295028536</v>
      </c>
      <c r="K524">
        <v>10</v>
      </c>
      <c r="T524" s="6">
        <v>0.836</v>
      </c>
      <c r="AC524">
        <v>5</v>
      </c>
    </row>
    <row r="525" spans="1:29">
      <c r="A525" s="7">
        <v>43961</v>
      </c>
      <c r="B525" s="8">
        <v>0.623611111111111</v>
      </c>
      <c r="G525" t="s">
        <v>207</v>
      </c>
      <c r="J525" s="1">
        <v>5757969000</v>
      </c>
      <c r="K525">
        <v>10</v>
      </c>
      <c r="T525" s="6">
        <v>1</v>
      </c>
      <c r="AC525">
        <v>5</v>
      </c>
    </row>
    <row r="526" spans="1:29">
      <c r="A526" s="7">
        <v>43961</v>
      </c>
      <c r="B526" s="8">
        <v>0.629861111111111</v>
      </c>
      <c r="G526" t="s">
        <v>293</v>
      </c>
      <c r="J526" s="1">
        <v>5757969000</v>
      </c>
      <c r="K526">
        <v>10</v>
      </c>
      <c r="T526" s="6">
        <v>1</v>
      </c>
      <c r="AC526">
        <v>5</v>
      </c>
    </row>
    <row r="527" spans="1:29">
      <c r="A527" s="7">
        <v>43961</v>
      </c>
      <c r="B527" s="8">
        <v>0.636111111111111</v>
      </c>
      <c r="G527" t="s">
        <v>294</v>
      </c>
      <c r="J527" s="1">
        <v>5757969000</v>
      </c>
      <c r="K527">
        <v>10</v>
      </c>
      <c r="T527" s="6">
        <v>1</v>
      </c>
      <c r="AC527">
        <v>5</v>
      </c>
    </row>
    <row r="528" spans="1:29">
      <c r="A528" s="7">
        <v>43961</v>
      </c>
      <c r="B528" s="8">
        <v>0.64375</v>
      </c>
      <c r="G528" t="s">
        <v>240</v>
      </c>
      <c r="J528" s="1">
        <v>5757969000</v>
      </c>
      <c r="K528">
        <v>10</v>
      </c>
      <c r="T528" s="6">
        <v>1</v>
      </c>
      <c r="AC528">
        <v>5</v>
      </c>
    </row>
    <row r="529" spans="1:28">
      <c r="A529" s="7">
        <v>43961</v>
      </c>
      <c r="B529" s="8">
        <v>0.947916666666667</v>
      </c>
      <c r="C529" t="s">
        <v>295</v>
      </c>
      <c r="T529" s="6">
        <v>1</v>
      </c>
      <c r="U529" s="6">
        <v>0.097</v>
      </c>
      <c r="V529" s="6">
        <v>1</v>
      </c>
      <c r="W529" s="1">
        <v>23634016256</v>
      </c>
      <c r="X529" s="1">
        <v>1309028352</v>
      </c>
      <c r="Y529" s="1">
        <v>1292653696</v>
      </c>
      <c r="Z529" s="1">
        <v>16374656</v>
      </c>
      <c r="AA529" s="1">
        <v>23634018973</v>
      </c>
      <c r="AB529">
        <v>9</v>
      </c>
    </row>
    <row r="530" spans="1:39">
      <c r="A530" s="7">
        <v>43961</v>
      </c>
      <c r="B530" s="8">
        <v>0.788888888888889</v>
      </c>
      <c r="G530" t="s">
        <v>199</v>
      </c>
      <c r="L530" s="1">
        <v>76000000000</v>
      </c>
      <c r="M530" s="1">
        <f t="shared" ref="M530:M537" si="30">L530-J521</f>
        <v>73054118000</v>
      </c>
      <c r="T530" s="6">
        <f t="shared" ref="T530:T537" si="31">L530/J521</f>
        <v>25.79872513563</v>
      </c>
      <c r="AK530">
        <f t="shared" ref="AK530:AK537" si="32">ROUND((((B530-B521)-(4/24))/((2/60)/24)),0)</f>
        <v>21</v>
      </c>
      <c r="AM530">
        <f t="shared" ref="AM530:AM537" si="33">POWER(T530,(1/AK530))</f>
        <v>1.16739805143427</v>
      </c>
    </row>
    <row r="531" spans="1:39">
      <c r="A531" s="7">
        <v>43961</v>
      </c>
      <c r="B531" s="8">
        <v>0.784722222222222</v>
      </c>
      <c r="G531" t="s">
        <v>290</v>
      </c>
      <c r="L531" s="1">
        <v>288000000000</v>
      </c>
      <c r="M531" s="1">
        <f t="shared" si="30"/>
        <v>281342833535</v>
      </c>
      <c r="T531" s="6">
        <f t="shared" si="31"/>
        <v>43.2616491587161</v>
      </c>
      <c r="AK531">
        <f t="shared" si="32"/>
        <v>14</v>
      </c>
      <c r="AM531">
        <f t="shared" si="33"/>
        <v>1.3087735368637</v>
      </c>
    </row>
    <row r="532" spans="1:39">
      <c r="A532" s="7">
        <v>43961</v>
      </c>
      <c r="B532" s="8">
        <v>0.797916666666667</v>
      </c>
      <c r="G532" t="s">
        <v>291</v>
      </c>
      <c r="L532" s="1">
        <v>100000000001</v>
      </c>
      <c r="M532" s="1">
        <f t="shared" si="30"/>
        <v>94242031001</v>
      </c>
      <c r="T532" s="6">
        <f t="shared" si="31"/>
        <v>17.3672348706636</v>
      </c>
      <c r="AK532">
        <f t="shared" si="32"/>
        <v>18</v>
      </c>
      <c r="AM532">
        <f t="shared" si="33"/>
        <v>1.17185513262004</v>
      </c>
    </row>
    <row r="533" spans="1:39">
      <c r="A533" s="7">
        <v>43961</v>
      </c>
      <c r="B533" s="8">
        <v>0.797222222222222</v>
      </c>
      <c r="G533" t="s">
        <v>292</v>
      </c>
      <c r="L533" s="1">
        <v>65000000000</v>
      </c>
      <c r="M533" s="1">
        <f t="shared" si="30"/>
        <v>59704971464</v>
      </c>
      <c r="T533" s="6">
        <f t="shared" si="31"/>
        <v>12.2756656660254</v>
      </c>
      <c r="AK533">
        <f t="shared" si="32"/>
        <v>13</v>
      </c>
      <c r="AM533">
        <f t="shared" si="33"/>
        <v>1.21275394571282</v>
      </c>
    </row>
    <row r="534" spans="1:39">
      <c r="A534" s="7">
        <v>43961</v>
      </c>
      <c r="B534" s="8">
        <v>0.802777777777778</v>
      </c>
      <c r="G534" t="s">
        <v>207</v>
      </c>
      <c r="L534" s="1">
        <v>48500000999</v>
      </c>
      <c r="M534" s="1">
        <f t="shared" si="30"/>
        <v>42742031999</v>
      </c>
      <c r="T534" s="6">
        <f t="shared" si="31"/>
        <v>8.42310908568629</v>
      </c>
      <c r="AK534">
        <f t="shared" si="32"/>
        <v>9</v>
      </c>
      <c r="AM534">
        <f t="shared" si="33"/>
        <v>1.26715654021729</v>
      </c>
    </row>
    <row r="535" spans="1:39">
      <c r="A535" s="7">
        <v>43961</v>
      </c>
      <c r="B535" s="8">
        <v>0.8375</v>
      </c>
      <c r="G535" t="s">
        <v>293</v>
      </c>
      <c r="L535" s="1">
        <v>115000000000</v>
      </c>
      <c r="M535" s="1">
        <f t="shared" si="30"/>
        <v>109242031000</v>
      </c>
      <c r="T535" s="6">
        <f t="shared" si="31"/>
        <v>19.9723201010634</v>
      </c>
      <c r="AK535">
        <f t="shared" si="32"/>
        <v>30</v>
      </c>
      <c r="AM535">
        <f t="shared" si="33"/>
        <v>1.10496269844147</v>
      </c>
    </row>
    <row r="536" spans="1:39">
      <c r="A536" s="7">
        <v>43961</v>
      </c>
      <c r="B536" s="8">
        <v>0.836111111111111</v>
      </c>
      <c r="G536" t="s">
        <v>294</v>
      </c>
      <c r="L536" s="1">
        <v>102000000001</v>
      </c>
      <c r="M536" s="1">
        <f t="shared" si="30"/>
        <v>96242031001</v>
      </c>
      <c r="T536" s="6">
        <f t="shared" si="31"/>
        <v>17.7145795680734</v>
      </c>
      <c r="AK536">
        <f t="shared" si="32"/>
        <v>24</v>
      </c>
      <c r="AM536">
        <f t="shared" si="33"/>
        <v>1.12723323628616</v>
      </c>
    </row>
    <row r="537" spans="1:39">
      <c r="A537" s="7">
        <v>43961</v>
      </c>
      <c r="B537" s="8">
        <v>0.841666666666667</v>
      </c>
      <c r="G537" t="s">
        <v>240</v>
      </c>
      <c r="L537" s="1">
        <v>127000000000</v>
      </c>
      <c r="M537" s="1">
        <f t="shared" si="30"/>
        <v>121242031000</v>
      </c>
      <c r="T537" s="6">
        <f t="shared" si="31"/>
        <v>22.0563882855222</v>
      </c>
      <c r="AK537">
        <f t="shared" si="32"/>
        <v>23</v>
      </c>
      <c r="AM537">
        <f t="shared" si="33"/>
        <v>1.14396974608015</v>
      </c>
    </row>
    <row r="538" spans="1:21">
      <c r="A538" s="7">
        <v>43961</v>
      </c>
      <c r="B538" s="8">
        <v>0.961111111111111</v>
      </c>
      <c r="D538">
        <v>1</v>
      </c>
      <c r="P538" s="1">
        <v>325657894736</v>
      </c>
      <c r="Q538" s="1">
        <v>325657886720</v>
      </c>
      <c r="R538" s="1" t="s">
        <v>296</v>
      </c>
      <c r="S538" s="1">
        <v>435050</v>
      </c>
      <c r="U538" s="6">
        <v>0</v>
      </c>
    </row>
    <row r="539" spans="1:21">
      <c r="A539" s="7">
        <v>43961</v>
      </c>
      <c r="B539" s="8">
        <v>0.9625</v>
      </c>
      <c r="D539">
        <v>1</v>
      </c>
      <c r="P539" s="1">
        <v>325657894736</v>
      </c>
      <c r="Q539" s="1">
        <v>325657886720</v>
      </c>
      <c r="R539" s="1" t="s">
        <v>296</v>
      </c>
      <c r="S539" s="1">
        <v>435050</v>
      </c>
      <c r="U539" s="6">
        <v>0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73"/>
  <sheetViews>
    <sheetView workbookViewId="0">
      <pane ySplit="1" topLeftCell="A399" activePane="bottomLeft" state="frozen"/>
      <selection/>
      <selection pane="bottomLeft" activeCell="C356" sqref="C356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297</v>
      </c>
      <c r="D1" s="3" t="s">
        <v>298</v>
      </c>
      <c r="E1" s="3" t="s">
        <v>299</v>
      </c>
      <c r="F1" s="3" t="s">
        <v>300</v>
      </c>
      <c r="G1" s="3" t="s">
        <v>301</v>
      </c>
      <c r="H1" s="3" t="s">
        <v>302</v>
      </c>
      <c r="I1" s="3" t="s">
        <v>303</v>
      </c>
      <c r="J1" s="3" t="s">
        <v>304</v>
      </c>
      <c r="K1" s="66" t="s">
        <v>305</v>
      </c>
      <c r="L1" s="66" t="s">
        <v>306</v>
      </c>
      <c r="M1" s="66" t="s">
        <v>307</v>
      </c>
      <c r="N1" s="55" t="s">
        <v>308</v>
      </c>
      <c r="O1" s="55" t="s">
        <v>309</v>
      </c>
      <c r="P1" s="55" t="s">
        <v>310</v>
      </c>
      <c r="Q1" s="55" t="s">
        <v>311</v>
      </c>
      <c r="R1" s="55" t="s">
        <v>312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313</v>
      </c>
      <c r="Q12" t="s">
        <v>314</v>
      </c>
      <c r="R12" t="s">
        <v>315</v>
      </c>
      <c r="S12" t="s">
        <v>316</v>
      </c>
      <c r="T12" t="s">
        <v>317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61" si="10">E342-I342</f>
        <v>-68502191532</v>
      </c>
      <c r="M342" s="1">
        <f t="shared" ref="M342:M361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7">
        <v>43956</v>
      </c>
      <c r="B354" s="8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7">
        <v>43957</v>
      </c>
      <c r="B355" s="8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:20">
      <c r="A356" s="7">
        <v>43958</v>
      </c>
      <c r="B356" s="8">
        <v>0.418055555555556</v>
      </c>
      <c r="C356" s="1">
        <v>2875348657421</v>
      </c>
      <c r="D356" s="1">
        <v>2870642112696</v>
      </c>
      <c r="E356" s="1">
        <v>4706544725</v>
      </c>
      <c r="F356" s="1">
        <v>3298041323</v>
      </c>
      <c r="G356" s="1">
        <v>199894678</v>
      </c>
      <c r="H356">
        <v>3605</v>
      </c>
      <c r="I356" s="1">
        <v>270300000000</v>
      </c>
      <c r="J356">
        <v>48</v>
      </c>
      <c r="K356" s="1">
        <v>4500000000000</v>
      </c>
      <c r="L356" s="1">
        <f t="shared" si="10"/>
        <v>-265593455275</v>
      </c>
      <c r="M356" s="1">
        <f t="shared" si="11"/>
        <v>1629357887304</v>
      </c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:17">
      <c r="A357" s="7">
        <v>43959</v>
      </c>
      <c r="B357" s="8">
        <v>0.518055555555556</v>
      </c>
      <c r="C357" s="1">
        <v>2876645715423</v>
      </c>
      <c r="D357" s="1">
        <v>2870642112696</v>
      </c>
      <c r="E357" s="1">
        <v>6003602727</v>
      </c>
      <c r="F357" s="1">
        <v>1261114622</v>
      </c>
      <c r="G357" s="1">
        <v>8447159030</v>
      </c>
      <c r="H357">
        <v>3630</v>
      </c>
      <c r="I357" s="1">
        <v>270300000000</v>
      </c>
      <c r="J357">
        <v>48</v>
      </c>
      <c r="K357" s="1">
        <v>4500000000000</v>
      </c>
      <c r="L357" s="1">
        <f t="shared" si="10"/>
        <v>-264296397273</v>
      </c>
      <c r="M357" s="1">
        <f t="shared" si="11"/>
        <v>1629357887304</v>
      </c>
      <c r="O357" s="7">
        <v>43948</v>
      </c>
      <c r="Q357">
        <v>2568341624368</v>
      </c>
    </row>
    <row r="358" spans="1:17">
      <c r="A358" s="7">
        <v>43960</v>
      </c>
      <c r="B358" s="8">
        <v>0.424305555555556</v>
      </c>
      <c r="C358" s="1">
        <v>2877690872256</v>
      </c>
      <c r="D358" s="1">
        <v>2870642112696</v>
      </c>
      <c r="E358" s="1">
        <v>7048759560</v>
      </c>
      <c r="F358" s="1">
        <v>2305328075</v>
      </c>
      <c r="G358" s="1">
        <v>8815499134</v>
      </c>
      <c r="H358">
        <v>3659</v>
      </c>
      <c r="I358" s="1">
        <v>270300000000</v>
      </c>
      <c r="J358">
        <v>48</v>
      </c>
      <c r="K358" s="1">
        <v>4500000000000</v>
      </c>
      <c r="L358" s="1">
        <f t="shared" si="10"/>
        <v>-263251240440</v>
      </c>
      <c r="M358" s="1">
        <f t="shared" si="11"/>
        <v>1629357887304</v>
      </c>
      <c r="O358" s="7">
        <v>43949</v>
      </c>
      <c r="Q358">
        <v>2568341624368</v>
      </c>
    </row>
    <row r="359" spans="1:20">
      <c r="A359" s="7">
        <v>43961</v>
      </c>
      <c r="B359" s="8">
        <v>0.4625</v>
      </c>
      <c r="C359" s="1">
        <v>2879150240841</v>
      </c>
      <c r="D359" s="1">
        <v>2870642112696</v>
      </c>
      <c r="E359" s="1">
        <v>8508128145</v>
      </c>
      <c r="F359" s="1">
        <v>1458425205</v>
      </c>
      <c r="G359" s="1">
        <v>8551073214</v>
      </c>
      <c r="H359">
        <v>3689</v>
      </c>
      <c r="I359" s="1">
        <v>270300000000</v>
      </c>
      <c r="J359">
        <v>48</v>
      </c>
      <c r="K359" s="1">
        <v>4500000000000</v>
      </c>
      <c r="L359" s="1">
        <f t="shared" si="10"/>
        <v>-261791871855</v>
      </c>
      <c r="M359" s="1">
        <f t="shared" si="11"/>
        <v>1629357887304</v>
      </c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:20">
      <c r="A360" s="7">
        <v>43962</v>
      </c>
      <c r="B360" s="8">
        <v>0.567361111111111</v>
      </c>
      <c r="C360" s="1">
        <v>3656353131402</v>
      </c>
      <c r="D360" s="1">
        <v>3500460534592</v>
      </c>
      <c r="E360" s="1">
        <v>155892596810</v>
      </c>
      <c r="F360" s="1">
        <v>-7016791472</v>
      </c>
      <c r="G360" s="1">
        <v>1534281742</v>
      </c>
      <c r="H360">
        <v>3686</v>
      </c>
      <c r="I360" s="1">
        <v>270300000000</v>
      </c>
      <c r="J360">
        <v>48</v>
      </c>
      <c r="K360" s="1">
        <v>4500000000000</v>
      </c>
      <c r="L360" s="1">
        <f t="shared" si="10"/>
        <v>-114407403190</v>
      </c>
      <c r="M360" s="1">
        <f t="shared" si="11"/>
        <v>999539465408</v>
      </c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:20">
      <c r="A361" s="7">
        <v>43963</v>
      </c>
      <c r="B361" s="8">
        <v>0.763194444444444</v>
      </c>
      <c r="C361" s="1">
        <v>3657591339602</v>
      </c>
      <c r="D361" s="1">
        <v>3500460534592</v>
      </c>
      <c r="E361" s="1">
        <v>157130805010</v>
      </c>
      <c r="F361" s="1">
        <v>1237140520</v>
      </c>
      <c r="G361" s="1">
        <v>1282143651</v>
      </c>
      <c r="H361">
        <v>3711</v>
      </c>
      <c r="I361" s="1">
        <v>270300000000</v>
      </c>
      <c r="J361">
        <v>48</v>
      </c>
      <c r="K361" s="1">
        <v>4500000000000</v>
      </c>
      <c r="L361" s="1">
        <f t="shared" si="10"/>
        <v>-113169194990</v>
      </c>
      <c r="M361" s="1">
        <f t="shared" si="11"/>
        <v>999539465408</v>
      </c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7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7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s="7">
        <v>43958</v>
      </c>
      <c r="P367">
        <v>2875348657421</v>
      </c>
      <c r="Q367">
        <v>2870642112696</v>
      </c>
      <c r="R367">
        <v>4706544725</v>
      </c>
      <c r="S367">
        <v>3298041323</v>
      </c>
      <c r="T367">
        <v>199894678</v>
      </c>
    </row>
    <row r="368" spans="15:20">
      <c r="O368" s="7">
        <v>43959</v>
      </c>
      <c r="P368">
        <v>2876645715423</v>
      </c>
      <c r="Q368">
        <v>2870642112696</v>
      </c>
      <c r="R368">
        <v>6003602727</v>
      </c>
      <c r="S368">
        <v>1261114622</v>
      </c>
      <c r="T368">
        <v>8447159030</v>
      </c>
    </row>
    <row r="369" spans="15:20">
      <c r="O369" s="7">
        <v>43960</v>
      </c>
      <c r="P369">
        <v>2877690872256</v>
      </c>
      <c r="Q369">
        <v>2870642112696</v>
      </c>
      <c r="R369">
        <v>7048759560</v>
      </c>
      <c r="S369">
        <v>2305328075</v>
      </c>
      <c r="T369">
        <v>8815499134</v>
      </c>
    </row>
    <row r="370" spans="15:20">
      <c r="O370" s="7">
        <v>43961</v>
      </c>
      <c r="P370">
        <v>2879150240841</v>
      </c>
      <c r="Q370">
        <v>2870642112696</v>
      </c>
      <c r="R370">
        <v>8508128145</v>
      </c>
      <c r="S370">
        <v>1458425205</v>
      </c>
      <c r="T370">
        <v>8551073214</v>
      </c>
    </row>
    <row r="371" spans="15:20">
      <c r="O371" s="7">
        <v>43962</v>
      </c>
      <c r="P371">
        <v>3656353131402</v>
      </c>
      <c r="Q371">
        <v>3500460534592</v>
      </c>
      <c r="R371">
        <v>155892596810</v>
      </c>
      <c r="S371">
        <v>-7016791472</v>
      </c>
      <c r="T371">
        <v>1534281742</v>
      </c>
    </row>
    <row r="372" spans="15:20">
      <c r="O372" s="7">
        <v>43963</v>
      </c>
      <c r="P372">
        <v>3657591339602</v>
      </c>
      <c r="Q372">
        <v>3500460534592</v>
      </c>
      <c r="R372">
        <v>157130805010</v>
      </c>
      <c r="S372">
        <v>1237140520</v>
      </c>
      <c r="T372">
        <v>1282143651</v>
      </c>
    </row>
    <row r="373" spans="15:20">
      <c r="O373" t="s">
        <v>320</v>
      </c>
      <c r="P373">
        <v>343197686234394</v>
      </c>
      <c r="Q373">
        <v>335431885406138</v>
      </c>
      <c r="R373">
        <v>12965442650625</v>
      </c>
      <c r="S373">
        <v>244629638336</v>
      </c>
      <c r="T373">
        <v>919833410756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321</v>
      </c>
      <c r="B7" s="57" t="s">
        <v>18</v>
      </c>
      <c r="C7" s="58" t="s">
        <v>322</v>
      </c>
      <c r="E7" s="57" t="s">
        <v>323</v>
      </c>
      <c r="F7" s="58"/>
      <c r="H7" t="s">
        <v>324</v>
      </c>
      <c r="I7" t="s">
        <v>321</v>
      </c>
      <c r="J7" t="s">
        <v>325</v>
      </c>
      <c r="K7" t="s">
        <v>326</v>
      </c>
    </row>
    <row r="8" ht="21" customHeight="1" spans="1:11">
      <c r="A8" s="59" t="s">
        <v>327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22141181</v>
      </c>
      <c r="E8" s="1" t="s">
        <v>328</v>
      </c>
      <c r="F8" s="60">
        <f ca="1" t="array" ref="F8">INDIRECT("北京超图软件!"&amp;"H"&amp;MAX(ROW(北京超图软件!H:H)*(北京超图软件!H:H&lt;&gt;"")))</f>
        <v>0</v>
      </c>
      <c r="I8" t="s">
        <v>329</v>
      </c>
      <c r="J8">
        <v>19083876757</v>
      </c>
      <c r="K8">
        <v>-191128869</v>
      </c>
    </row>
    <row r="9" ht="21" customHeight="1" spans="1:11">
      <c r="A9" s="59" t="s">
        <v>330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58844547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331</v>
      </c>
      <c r="J9">
        <v>7737846410</v>
      </c>
      <c r="K9">
        <v>-57012100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14367508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332</v>
      </c>
      <c r="J10">
        <v>6214278000</v>
      </c>
      <c r="K10">
        <v>-28063994</v>
      </c>
    </row>
    <row r="11" ht="21" customHeight="1" spans="1:29">
      <c r="A11" s="62" t="s">
        <v>329</v>
      </c>
      <c r="B11" s="1">
        <f ca="1" t="array" ref="B11">INDIRECT("丹戎乌班市!"&amp;"D"&amp;MAX(ROW(丹戎乌班市!I:I)*(丹戎乌班市!I:I&lt;&gt;"")))</f>
        <v>19083876757</v>
      </c>
      <c r="C11" s="1">
        <f ca="1" t="array" ref="C11">INDIRECT("丹戎乌班市!"&amp;"H"&amp;MAX(ROW(丹戎乌班市!I:I)*(丹戎乌班市!I:I&lt;&gt;"")))</f>
        <v>-191128869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333</v>
      </c>
      <c r="J11">
        <v>0</v>
      </c>
      <c r="K11">
        <v>0</v>
      </c>
      <c r="X11" s="1"/>
      <c r="AC11" s="1"/>
    </row>
    <row r="12" ht="21" customHeight="1" spans="1:29">
      <c r="A12" s="62" t="s">
        <v>334</v>
      </c>
      <c r="B12" s="1">
        <f ca="1" t="array" ref="B12">INDIRECT("霍马利格岛!"&amp;"D"&amp;MAX(ROW(霍马利格岛!I:I)*(霍马利格岛!I:I&lt;&gt;"")))</f>
        <v>22190554000</v>
      </c>
      <c r="C12" s="1">
        <f ca="1" t="array" ref="C12">INDIRECT("霍马利格岛!"&amp;"H"&amp;MAX(ROW(霍马利格岛!I:I)*(霍马利格岛!I:I&lt;&gt;"")))</f>
        <v>86199924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186</v>
      </c>
      <c r="J12">
        <v>2945882000</v>
      </c>
      <c r="K12">
        <v>14367508</v>
      </c>
      <c r="X12" s="1"/>
      <c r="AC12" s="1"/>
    </row>
    <row r="13" ht="21" customHeight="1" spans="1:11">
      <c r="A13" s="62" t="s">
        <v>332</v>
      </c>
      <c r="B13" s="1">
        <f ca="1" t="array" ref="B13">INDIRECT("锡纳邦机场!"&amp;"D"&amp;MAX(ROW(锡纳邦机场!I:I)*(锡纳邦机场!I:I&lt;&gt;"")))</f>
        <v>6214278000</v>
      </c>
      <c r="C13" s="1">
        <f ca="1" t="array" ref="C13">INDIRECT("锡纳邦机场!"&amp;"H"&amp;MAX(ROW(锡纳邦机场!I:I)*(锡纳邦机场!I:I&lt;&gt;"")))</f>
        <v>-28063994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327</v>
      </c>
      <c r="J13">
        <v>3290891000</v>
      </c>
      <c r="K13">
        <v>22141181</v>
      </c>
    </row>
    <row r="14" ht="21" customHeight="1" spans="1:11">
      <c r="A14" s="62" t="s">
        <v>335</v>
      </c>
      <c r="B14" s="1">
        <f ca="1" t="array" ref="B14">INDIRECT("伊维桑!"&amp;"D"&amp;MAX(ROW(伊维桑!I:I)*(伊维桑!I:I&lt;&gt;"")))</f>
        <v>23300083000</v>
      </c>
      <c r="C14" s="1">
        <f ca="1" t="array" ref="C14">INDIRECT("伊维桑!"&amp;"H"&amp;MAX(ROW(伊维桑!I:I)*(伊维桑!I:I&lt;&gt;"")))</f>
        <v>201013988</v>
      </c>
      <c r="E14" t="s">
        <v>97</v>
      </c>
      <c r="F14" s="1">
        <f ca="1" t="array" ref="F14">INDIRECT("79罐!"&amp;"H"&amp;MAX(ROW('79罐'!6:6)*('79罐'!6:6&lt;&gt;"")))</f>
        <v>4879</v>
      </c>
      <c r="I14" t="s">
        <v>250</v>
      </c>
      <c r="J14">
        <v>22190554000</v>
      </c>
      <c r="K14">
        <v>26033378</v>
      </c>
    </row>
    <row r="15" ht="21" customHeight="1" spans="1:11">
      <c r="A15" s="62" t="s">
        <v>336</v>
      </c>
      <c r="B15" s="1">
        <f ca="1" t="array" ref="B15">INDIRECT("菲利宾BCCM!"&amp;"D"&amp;MAX(ROW(菲利宾BCCM!I:I)*(菲利宾BCCM!I:I&lt;&gt;"")))</f>
        <v>22190554000</v>
      </c>
      <c r="C15" s="1">
        <f ca="1" t="array" ref="C15">INDIRECT("菲利宾BCCM!"&amp;"H"&amp;MAX(ROW(菲利宾BCCM!I:I)*(菲利宾BCCM!I:I&lt;&gt;"")))</f>
        <v>144369937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337</v>
      </c>
      <c r="J15">
        <v>22190554000</v>
      </c>
      <c r="K15">
        <v>28974561</v>
      </c>
    </row>
    <row r="16" ht="21" customHeight="1" spans="1:11">
      <c r="A16" s="62" t="s">
        <v>250</v>
      </c>
      <c r="B16" s="1">
        <f ca="1" t="array" ref="B16">INDIRECT("池田町!"&amp;"D"&amp;MAX(ROW(池田町!I:I)*(池田町!I:I&lt;&gt;"")))</f>
        <v>22190554000</v>
      </c>
      <c r="C16" s="1">
        <f ca="1" t="array" ref="C16">INDIRECT("池田町!"&amp;"H"&amp;MAX(ROW(池田町!I:I)*(池田町!I:I&lt;&gt;"")))</f>
        <v>26033378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338</v>
      </c>
      <c r="J16">
        <v>7300401000</v>
      </c>
      <c r="K16">
        <v>45866655</v>
      </c>
    </row>
    <row r="17" ht="21" customHeight="1" spans="1:11">
      <c r="A17" s="62" t="s">
        <v>338</v>
      </c>
      <c r="B17" s="1">
        <f ca="1" t="array" ref="B17">INDIRECT("切列波维茨机场!"&amp;"D"&amp;MAX(ROW(切列波维茨机场!I:I)*(切列波维茨机场!I:I&lt;&gt;"")))</f>
        <v>7300401000</v>
      </c>
      <c r="C17" s="1">
        <f ca="1" t="array" ref="C17">INDIRECT("切列波维茨机场!"&amp;"H"&amp;MAX(ROW(切列波维茨机场!I:I)*(切列波维茨机场!I:I&lt;&gt;"")))</f>
        <v>45866655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330</v>
      </c>
      <c r="J17">
        <v>5757969000</v>
      </c>
      <c r="K17">
        <v>58844547</v>
      </c>
    </row>
    <row r="18" ht="21" customHeight="1" spans="1:11">
      <c r="A18" s="62" t="s">
        <v>339</v>
      </c>
      <c r="B18" s="1">
        <f ca="1" t="array" ref="B18">INDIRECT("麦迪逊市!"&amp;"D"&amp;MAX(ROW(麦迪逊市!I:I)*(麦迪逊市!I:I&lt;&gt;"")))</f>
        <v>18484731577</v>
      </c>
      <c r="C18" s="1">
        <f ca="1" t="array" ref="C18">INDIRECT("麦迪逊市!"&amp;"H"&amp;MAX(ROW(麦迪逊市!I:I)*(麦迪逊市!I:I&lt;&gt;"")))</f>
        <v>239572152</v>
      </c>
      <c r="E18" t="s">
        <v>340</v>
      </c>
      <c r="F18" s="1">
        <f ca="1" t="array" ref="F18">INDIRECT("土耳其皇家园林!"&amp;"H"&amp;MAX(ROW(土耳其皇家园林!I:I)*(土耳其皇家园林!I:I&lt;&gt;"")))</f>
        <v>0</v>
      </c>
      <c r="I18" t="s">
        <v>334</v>
      </c>
      <c r="J18">
        <v>22190554000</v>
      </c>
      <c r="K18">
        <v>86199924</v>
      </c>
    </row>
    <row r="19" ht="21" customHeight="1" spans="1:11">
      <c r="A19" s="62" t="s">
        <v>341</v>
      </c>
      <c r="B19" s="1">
        <f ca="1" t="array" ref="B19">INDIRECT("佩里哈圣何塞!"&amp;"D"&amp;MAX(ROW(佩里哈圣何塞!I:I)*(佩里哈圣何塞!I:I&lt;&gt;"")))</f>
        <v>22190554000</v>
      </c>
      <c r="C19" s="1">
        <f ca="1" t="array" ref="C19">INDIRECT("佩里哈圣何塞!"&amp;"H"&amp;MAX(ROW(佩里哈圣何塞!I:I)*(佩里哈圣何塞!I:I&lt;&gt;"")))</f>
        <v>400959297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336</v>
      </c>
      <c r="J19">
        <v>22190554000</v>
      </c>
      <c r="K19">
        <v>144369937</v>
      </c>
    </row>
    <row r="20" ht="21" customHeight="1" spans="1:11">
      <c r="A20" s="62" t="s">
        <v>337</v>
      </c>
      <c r="B20" s="1">
        <f ca="1" t="array" ref="B20">INDIRECT("鹿谷乡!"&amp;"D"&amp;MAX(ROW(鹿谷乡!I:I)*(鹿谷乡!I:I&lt;&gt;"")))</f>
        <v>22190554000</v>
      </c>
      <c r="C20" s="1">
        <f ca="1" t="array" ref="C20">INDIRECT("鹿谷乡!"&amp;"H"&amp;MAX(ROW(鹿谷乡!I:I)*(鹿谷乡!I:I&lt;&gt;"")))</f>
        <v>28974561</v>
      </c>
      <c r="E20" t="s">
        <v>342</v>
      </c>
      <c r="F20" s="1">
        <f ca="1" t="array" ref="F20">INDIRECT("Melodica!"&amp;"H"&amp;MAX(ROW(Melodica!I:I)*(Melodica!I:I&lt;&gt;"")))</f>
        <v>0</v>
      </c>
      <c r="I20" t="s">
        <v>335</v>
      </c>
      <c r="J20">
        <v>23300083000</v>
      </c>
      <c r="K20">
        <v>201013988</v>
      </c>
    </row>
    <row r="21" ht="21" customHeight="1" spans="1:11">
      <c r="A21" s="62" t="s">
        <v>333</v>
      </c>
      <c r="B21" s="1">
        <f ca="1">INDIRECT("'九十九里町'!"&amp;"D"&amp;MAX(ROW(九十九里町!I:I)*(九十九里町!I:I&lt;&gt;"")))</f>
        <v>0</v>
      </c>
      <c r="C21" s="1">
        <f ca="1">INDIRECT("'九十九里町'!"&amp;"H"&amp;MAX(ROW(九十九里町!I:I)*(九十九里町!I:I&lt;&gt;"")))</f>
        <v>0</v>
      </c>
      <c r="E21" t="s">
        <v>343</v>
      </c>
      <c r="F21" s="1">
        <f ca="1" t="array" ref="F21">INDIRECT("MUGHALGARDENS!"&amp;"H"&amp;MAX(ROW(MUGHALGARDENS!I:I)*(MUGHALGARDENS!I:I&lt;&gt;"")))</f>
        <v>0</v>
      </c>
      <c r="I21" t="s">
        <v>339</v>
      </c>
      <c r="J21">
        <v>18484731577</v>
      </c>
      <c r="K21">
        <v>239572152</v>
      </c>
    </row>
    <row r="22" ht="21" customHeight="1" spans="1:11">
      <c r="A22" s="62" t="s">
        <v>331</v>
      </c>
      <c r="B22" s="1">
        <f ca="1" t="array" ref="B22">INDIRECT("PuertoQuito!"&amp;"D"&amp;MAX(ROW(PuertoQuito!I:I)*(PuertoQuito!I:I&lt;&gt;"")))</f>
        <v>7737846410</v>
      </c>
      <c r="C22" s="1">
        <f ca="1" t="array" ref="C22">INDIRECT("PuertoQuito!"&amp;"H"&amp;MAX(ROW(PuertoQuito!I:I)*(PuertoQuito!I:I&lt;&gt;"")))</f>
        <v>-57012100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341</v>
      </c>
      <c r="J22">
        <v>22190554000</v>
      </c>
      <c r="K22">
        <v>400959297</v>
      </c>
    </row>
    <row r="23" ht="21" customHeight="1" spans="1:11">
      <c r="A23" s="62" t="s">
        <v>283</v>
      </c>
      <c r="B23" s="1">
        <f ca="1" t="array" ref="B23">INDIRECT("西伯利亚一小城!"&amp;"D"&amp;MAX(ROW(西伯利亚一小城!I:I)*(西伯利亚一小城!I:I&lt;&gt;"")))</f>
        <v>22190554000</v>
      </c>
      <c r="C23" s="1">
        <f ca="1" t="array" ref="C23">INDIRECT("HookerCreek机场!"&amp;"H"&amp;MAX(ROW(HookerCreek机场!I:I)*(HookerCreek机场!I:I&lt;&gt;"")))</f>
        <v>0</v>
      </c>
      <c r="E23" t="s">
        <v>344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205068728744</v>
      </c>
      <c r="K23">
        <v>992138165</v>
      </c>
    </row>
    <row r="24" ht="21" customHeight="1" spans="1:6">
      <c r="A24" s="62" t="s">
        <v>285</v>
      </c>
      <c r="B24" s="1">
        <f ca="1" t="array" ref="B24">INDIRECT("猪苗代町!"&amp;"D"&amp;MAX(ROW(猪苗代町!I:I)*(猪苗代町!I:I&lt;&gt;"")))</f>
        <v>22190554000</v>
      </c>
      <c r="C24" s="1">
        <f ca="1" t="array" ref="C24">INDIRECT("猪苗代町!"&amp;"H"&amp;MAX(ROW(猪苗代町!I:I)*(猪苗代町!I:I&lt;&gt;"")))</f>
        <v>210530688</v>
      </c>
      <c r="E24" t="s">
        <v>64</v>
      </c>
      <c r="F24" s="1">
        <f ca="1" t="array" ref="F24">INDIRECT("中电20所!"&amp;"H"&amp;MAX(ROW(中电20所!I:I)*(中电20所!I:I&lt;&gt;"")))</f>
        <v>0</v>
      </c>
    </row>
    <row r="25" ht="21" customHeight="1" spans="1:6">
      <c r="A25" s="62" t="s">
        <v>286</v>
      </c>
      <c r="B25" s="1">
        <f ca="1" t="array" ref="B25">INDIRECT("'HURON,KS'!"&amp;"D"&amp;MAX(ROW('HURON,KS'!I:I)*('HURON,KS'!I:I&lt;&gt;"")))</f>
        <v>22190554000</v>
      </c>
      <c r="C25" s="1">
        <f ca="1" t="array" ref="C25">INDIRECT("'HURON,KS'!"&amp;"H"&amp;MAX(ROW('HURON,KS'!I:I)*('HURON,KS'!I:I&lt;&gt;"")))</f>
        <v>-230978037</v>
      </c>
      <c r="E25" t="s">
        <v>73</v>
      </c>
      <c r="F25" s="1">
        <f ca="1" t="array" ref="F25">INDIRECT("56LeonardST!"&amp;"H"&amp;MAX(ROW('56LeonardST'!I:I)*('56LeonardST'!I:I&lt;&gt;"")))</f>
        <v>0</v>
      </c>
    </row>
    <row r="26" ht="21" customHeight="1" spans="1:6">
      <c r="A26" s="62" t="s">
        <v>289</v>
      </c>
      <c r="B26" s="1" t="str">
        <f ca="1" t="array" ref="B26">INDIRECT("'Allériot'!"&amp;"D"&amp;MAX(ROW(Allériot!I:I)*(Allériot!I:I&lt;&gt;"")))</f>
        <v>该份额的价值</v>
      </c>
      <c r="C26" s="1" t="str">
        <f ca="1" t="array" ref="C26">INDIRECT("'Allériot'!"&amp;"H"&amp;MAX(ROW(Allériot!I:I)*(Allériot!I:I&lt;&gt;"")))</f>
        <v>最近7天利润</v>
      </c>
      <c r="E26" t="s">
        <v>76</v>
      </c>
      <c r="F26" s="1">
        <f ca="1" t="array" ref="F26">INDIRECT("应物会议中心!"&amp;"H"&amp;MAX(ROW(应物会议中心!I:I)*(应物会议中心!I:I&lt;&gt;"")))</f>
        <v>0</v>
      </c>
    </row>
    <row r="27" ht="21" customHeight="1" spans="1:6">
      <c r="A27" s="62" t="s">
        <v>345</v>
      </c>
      <c r="B27" s="1" t="str">
        <f ca="1" t="array" ref="B27">INDIRECT("'PortRenfrew'!"&amp;"D"&amp;MAX(ROW(PortRenfrew!I:I)*(PortRenfrew!I:I&lt;&gt;"")))</f>
        <v>该份额的价值</v>
      </c>
      <c r="C27" s="1" t="str">
        <f ca="1" t="array" ref="C27">INDIRECT("'PortRenfrew'!"&amp;"H"&amp;MAX(ROW(PortRenfrew!I:I)*(PortRenfrew!I:I&lt;&gt;"")))</f>
        <v>最近7天利润</v>
      </c>
      <c r="E27" t="s">
        <v>127</v>
      </c>
      <c r="F27" s="1">
        <f ca="1" t="array" ref="F27">INDIRECT("沈飞集团!"&amp;"H"&amp;MAX(ROW(沈飞集团!I:I)*(沈飞集团!I:I&lt;&gt;"")))</f>
        <v>0</v>
      </c>
    </row>
    <row r="28" ht="21" customHeight="1" spans="5:6">
      <c r="E28" t="s">
        <v>169</v>
      </c>
      <c r="F28" s="1">
        <f ca="1" t="array" ref="F28">INDIRECT("弗里蒙特岛!"&amp;"H"&amp;MAX(ROW(弗里蒙特岛!I:I)*(弗里蒙特岛!I:I&lt;&gt;"")))</f>
        <v>0</v>
      </c>
    </row>
    <row r="29" ht="21" customHeight="1" spans="5:6">
      <c r="E29" t="s">
        <v>107</v>
      </c>
      <c r="F29" s="1">
        <f ca="1" t="array" ref="F29">INDIRECT("诹访之濑岛!"&amp;"H"&amp;MAX(ROW(诹访之濑岛!I:I)*(诹访之濑岛!I:I&lt;&gt;"")))</f>
        <v>0</v>
      </c>
    </row>
    <row r="30" ht="21" customHeight="1" spans="5:6">
      <c r="E30" t="s">
        <v>95</v>
      </c>
      <c r="F30" s="1">
        <f ca="1" t="array" ref="F30">INDIRECT("波音机场!"&amp;"H"&amp;MAX(ROW(波音机场!I:I)*(波音机场!I:I&lt;&gt;"")))</f>
        <v>0</v>
      </c>
    </row>
    <row r="31" ht="21" customHeight="1" spans="5:6"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</row>
    <row r="32" ht="21" customHeight="1" spans="5:6"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5:6"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346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347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348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349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350</v>
      </c>
      <c r="F49" s="1">
        <f ca="1" t="array" ref="F49">INDIRECT("Munich!"&amp;"H"&amp;MAX(ROW(Munich!I:I)*(Munich!I:I&lt;&gt;"")))</f>
        <v>0</v>
      </c>
    </row>
    <row r="50" spans="5:6">
      <c r="E50" t="s">
        <v>351</v>
      </c>
      <c r="F50" s="1">
        <f ca="1" t="array" ref="F50">INDIRECT("TantaQism!"&amp;"H"&amp;MAX(ROW(TantaQism!I:I)*(TantaQism!I:I&lt;&gt;"")))</f>
        <v>0</v>
      </c>
    </row>
    <row r="51" spans="5:6">
      <c r="E51" t="s">
        <v>352</v>
      </c>
      <c r="F51" s="1">
        <f ca="1" t="array" ref="F51">INDIRECT("Donga!"&amp;"H"&amp;MAX(ROW(Donga!I:I)*(Donga!I:I&lt;&gt;"")))</f>
        <v>0</v>
      </c>
    </row>
    <row r="52" spans="5:6">
      <c r="E52" t="s">
        <v>353</v>
      </c>
      <c r="F52" s="1">
        <f ca="1" t="array" ref="F52">INDIRECT("RichMond!"&amp;"H"&amp;MAX(ROW(RichMond!I:I)*(RichMond!I:I&lt;&gt;"")))</f>
        <v>0</v>
      </c>
    </row>
    <row r="53" spans="5:6">
      <c r="E53" t="s">
        <v>354</v>
      </c>
      <c r="F53" s="1">
        <f ca="1" t="array" ref="F53">INDIRECT("Phakalene!"&amp;"H"&amp;MAX(ROW(Phakalene!I:I)*(Phakalene!I:I&lt;&gt;"")))</f>
        <v>0</v>
      </c>
    </row>
    <row r="54" spans="5:6">
      <c r="E54" t="s">
        <v>355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356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357</v>
      </c>
      <c r="F57" s="1">
        <f ca="1" t="array" ref="F57">INDIRECT("BASHBISH!"&amp;"H"&amp;MAX(ROW(BASHBISH!I:I)*(BASHBISH!I:I&lt;&gt;"")))</f>
        <v>0</v>
      </c>
    </row>
    <row r="58" spans="5:6">
      <c r="E58" t="s">
        <v>358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359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360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361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362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363</v>
      </c>
      <c r="F91" s="1">
        <f ca="1" t="array" ref="F91">INDIRECT("五结乡!"&amp;"H"&amp;MAX(ROW(五结乡!I:I)*(五结乡!I:I&lt;&gt;"")))</f>
        <v>0</v>
      </c>
    </row>
    <row r="92" spans="5:6">
      <c r="E92" t="s">
        <v>364</v>
      </c>
      <c r="F92" s="1">
        <f ca="1" t="array" ref="F92">INDIRECT("Glumovo!"&amp;"H"&amp;MAX(ROW(Glumovo!I:I)*(Glumovo!I:I&lt;&gt;"")))</f>
        <v>0</v>
      </c>
    </row>
    <row r="93" spans="5:6">
      <c r="E93" t="s">
        <v>199</v>
      </c>
      <c r="F93" s="1">
        <f ca="1" t="array" ref="F93">INDIRECT("平郡岛!"&amp;"H"&amp;MAX(ROW(平郡岛!I:I)*(平郡岛!I:I&lt;&gt;"")))</f>
        <v>0</v>
      </c>
    </row>
    <row r="94" spans="5:6">
      <c r="E94" t="s">
        <v>290</v>
      </c>
      <c r="F94" s="1">
        <f ca="1" t="array" ref="F94">INDIRECT("基苏木Ndogo!"&amp;"H"&amp;MAX(ROW(基苏木Ndogo!I:I)*(基苏木Ndogo!I:I&lt;&gt;"")))</f>
        <v>0</v>
      </c>
    </row>
    <row r="95" spans="5:6">
      <c r="E95" t="s">
        <v>291</v>
      </c>
      <c r="F95" s="1" t="e">
        <f ca="1">INDIRECT("HookerCreek机场!"&amp;"H"&amp;MAX(ROW(HookerCreek机场!I:I)*(HookerCreek机场!I:I&lt;&gt;"")))</f>
        <v>#REF!</v>
      </c>
    </row>
    <row r="96" spans="5:6">
      <c r="E96" t="s">
        <v>365</v>
      </c>
      <c r="F96" s="1">
        <f ca="1" t="array" ref="F96">INDIRECT("阿勒格尼县机场!"&amp;"H"&amp;MAX(ROW(阿勒格尼县机场!I:I)*(阿勒格尼县机场!I:I&lt;&gt;"")))</f>
        <v>0</v>
      </c>
    </row>
    <row r="97" spans="5:6">
      <c r="E97" t="s">
        <v>366</v>
      </c>
      <c r="F97" s="1">
        <f ca="1" t="array" ref="F97">INDIRECT("巴赫达尔机场!"&amp;"H"&amp;MAX(ROW(巴赫达尔机场!I:I)*(巴赫达尔机场!I:I&lt;&gt;"")))</f>
        <v>0</v>
      </c>
    </row>
    <row r="98" spans="5:6">
      <c r="E98" t="s">
        <v>367</v>
      </c>
      <c r="F98" s="1">
        <f ca="1" t="array" ref="F98">INDIRECT("HookerCreek机场!"&amp;"H"&amp;MAX(ROW(HookerCreek机场!I:I)*(HookerCreek机场!I:I&lt;&gt;"")))</f>
        <v>0</v>
      </c>
    </row>
    <row r="99" spans="5:6">
      <c r="E99" t="s">
        <v>368</v>
      </c>
      <c r="F99" s="1">
        <f ca="1" t="array" ref="F99">INDIRECT("假伊斯坦布尔机场!"&amp;"H"&amp;MAX(ROW(假伊斯坦布尔机场!I:I)*(假伊斯坦布尔机场!I:I&lt;&gt;"")))</f>
        <v>0</v>
      </c>
    </row>
    <row r="100" spans="5:6">
      <c r="E100" t="s">
        <v>369</v>
      </c>
      <c r="F100" s="1">
        <f ca="1" t="array" ref="F100">INDIRECT("卡尔尼科巴机场!"&amp;"H"&amp;MAX(ROW(卡尔尼科巴机场!I:I)*(卡尔尼科巴机场!I:I&lt;&gt;"")))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E93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E9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1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2" location="霍马利格岛!A1" display="霍马利格岛"/>
    <hyperlink ref="E73" location="中路镇!A1" display="中路镇"/>
    <hyperlink ref="E100" location="卡尔尼科巴机场!A1" display="卡尔尼科巴机场"/>
    <hyperlink ref="A13" location="锡纳邦机场!A1" display="锡纳邦机场"/>
    <hyperlink ref="E91" location="五结乡!A1" display="五结乡"/>
    <hyperlink ref="E96" location="阿勒格尼县机场!A1" display="阿勒格尼县机场"/>
    <hyperlink ref="A14" location="伊维桑!A1" display="伊维桑"/>
    <hyperlink ref="A15" location="菲利宾BCCM!A1" display="菲利宾BCCM"/>
    <hyperlink ref="A16" location="池田町!A1" display="池田町"/>
    <hyperlink ref="A17" location="切列波维茨机场!A1" display="切列波维茨机场"/>
    <hyperlink ref="A18" location="麦迪逊市!A1" display="麦迪逊市"/>
    <hyperlink ref="A19" location="佩里哈圣何塞!A1" display="佩里哈圣何塞"/>
    <hyperlink ref="E76" location="希望不要心情不高兴!A1" display="希望不要心情不高兴"/>
    <hyperlink ref="A20" location="鹿谷乡!A1" display="鹿谷乡"/>
    <hyperlink ref="E99" location="假伊斯坦布尔机场!A1" display="假伊斯坦布尔机场"/>
    <hyperlink ref="A21" location="九十九里町!A1" display="九十九里町"/>
    <hyperlink ref="E94" location="基苏木Ndogo!A1" display="基苏木Ndogo"/>
    <hyperlink ref="A22" location="PuertoQuito!A1" display="PuertoQuito"/>
    <hyperlink ref="E92" location="Glumovo!A1" display="Glumovo"/>
    <hyperlink ref="E90" location="HookerCreek机场!A1" display="HookerCreek机场"/>
    <hyperlink ref="E95" location="米灵吉姆彼机场!A1" display="米灵吉姆彼机场"/>
    <hyperlink ref="E98" location="基特曼斯胡普机场!A1" display="基特曼斯胡普机场"/>
    <hyperlink ref="A23" location="西伯利亚一小城!A1" display="西伯利亚一小城"/>
    <hyperlink ref="A24" location="猪苗代町!A1" display="猪苗代町"/>
    <hyperlink ref="A25" location="'HURON,KS'!A1" display="美国HURON,KS."/>
    <hyperlink ref="A26" location="Allériot!A1" display="法国Allériot"/>
    <hyperlink ref="A27" location="PortRenfrew!A1" display="PortRenfrew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370</v>
      </c>
      <c r="D1" s="3" t="s">
        <v>371</v>
      </c>
      <c r="E1" s="3" t="s">
        <v>372</v>
      </c>
      <c r="F1" s="3" t="s">
        <v>373</v>
      </c>
      <c r="G1" s="3" t="s">
        <v>374</v>
      </c>
      <c r="H1" s="3" t="s">
        <v>375</v>
      </c>
      <c r="I1" s="3" t="s">
        <v>23</v>
      </c>
      <c r="J1" s="3" t="s">
        <v>376</v>
      </c>
      <c r="K1" s="3" t="s">
        <v>377</v>
      </c>
      <c r="L1" s="3" t="s">
        <v>378</v>
      </c>
      <c r="M1" s="9" t="s">
        <v>379</v>
      </c>
      <c r="O1" t="s">
        <v>2</v>
      </c>
      <c r="P1" t="s">
        <v>380</v>
      </c>
      <c r="Q1" t="s">
        <v>381</v>
      </c>
      <c r="R1" t="s">
        <v>382</v>
      </c>
    </row>
    <row r="2" spans="1:15">
      <c r="A2" s="4">
        <v>43603</v>
      </c>
      <c r="B2" s="5">
        <v>0.586111111111111</v>
      </c>
      <c r="C2" s="12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318</v>
      </c>
    </row>
    <row r="3" spans="1:18">
      <c r="A3" s="4">
        <v>43604</v>
      </c>
      <c r="B3" s="5">
        <v>0.436805555555556</v>
      </c>
      <c r="C3" s="12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2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2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2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2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2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2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2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2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2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2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2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2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2">
        <v>0.01</v>
      </c>
      <c r="D16" t="s">
        <v>383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320</v>
      </c>
      <c r="P19">
        <v>-2120</v>
      </c>
      <c r="Q19">
        <v>9373</v>
      </c>
      <c r="R19">
        <v>36977</v>
      </c>
    </row>
    <row r="22" spans="18:22">
      <c r="R22" t="s">
        <v>384</v>
      </c>
      <c r="S22" t="s">
        <v>385</v>
      </c>
      <c r="T22" t="s">
        <v>386</v>
      </c>
      <c r="V22" t="s">
        <v>7</v>
      </c>
    </row>
    <row r="23" spans="14:22">
      <c r="N23" s="4">
        <v>43616</v>
      </c>
      <c r="O23" s="5">
        <v>0.829166666666667</v>
      </c>
      <c r="P23" t="s">
        <v>387</v>
      </c>
      <c r="Q23" s="12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55" t="s">
        <v>388</v>
      </c>
      <c r="O3" s="55" t="s">
        <v>389</v>
      </c>
      <c r="Q3" t="s">
        <v>2</v>
      </c>
      <c r="R3" t="s">
        <v>380</v>
      </c>
      <c r="S3" t="s">
        <v>381</v>
      </c>
      <c r="T3" t="s">
        <v>382</v>
      </c>
    </row>
    <row r="4" ht="94.5" spans="1:46">
      <c r="A4" s="4">
        <v>43603</v>
      </c>
      <c r="B4" s="5">
        <v>0.561805555555556</v>
      </c>
      <c r="C4" s="12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318</v>
      </c>
      <c r="V4" s="2" t="s">
        <v>2</v>
      </c>
      <c r="W4" s="2" t="s">
        <v>3</v>
      </c>
      <c r="X4" s="2" t="s">
        <v>390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2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2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2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2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2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2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2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2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2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2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2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2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2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2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2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2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2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2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2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2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2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2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2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2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2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319</v>
      </c>
      <c r="G31" s="1">
        <v>-161</v>
      </c>
      <c r="H31" s="1">
        <v>4692</v>
      </c>
      <c r="I31" s="1" t="s">
        <v>319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319</v>
      </c>
      <c r="G32" s="1">
        <v>-222</v>
      </c>
      <c r="H32" s="1">
        <v>3651</v>
      </c>
      <c r="I32" s="1" t="s">
        <v>319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319</v>
      </c>
      <c r="G33" s="1">
        <v>-367</v>
      </c>
      <c r="H33" s="1">
        <v>2941</v>
      </c>
      <c r="I33" s="1" t="s">
        <v>319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319</v>
      </c>
      <c r="G34" s="1">
        <v>-183</v>
      </c>
      <c r="H34" s="1">
        <v>2131</v>
      </c>
      <c r="I34" s="1" t="s">
        <v>319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319</v>
      </c>
      <c r="G35" s="1">
        <v>-237</v>
      </c>
      <c r="H35" s="1">
        <v>1105</v>
      </c>
      <c r="I35" s="1" t="s">
        <v>319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319</v>
      </c>
      <c r="G36" s="1">
        <v>-183</v>
      </c>
      <c r="H36" s="1">
        <v>279</v>
      </c>
      <c r="I36" s="1" t="s">
        <v>319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319</v>
      </c>
      <c r="G37" s="1">
        <v>-211</v>
      </c>
      <c r="H37" s="1">
        <v>-564</v>
      </c>
      <c r="I37" s="1" t="s">
        <v>319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319</v>
      </c>
      <c r="G38" s="1">
        <v>-351</v>
      </c>
      <c r="H38" s="1">
        <v>-42</v>
      </c>
      <c r="I38" s="1" t="s">
        <v>319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391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379</v>
      </c>
    </row>
    <row r="2" ht="175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43604</v>
      </c>
      <c r="B4" s="5">
        <v>0.441666666666667</v>
      </c>
      <c r="C4" s="12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318</v>
      </c>
    </row>
    <row r="5" spans="1:17">
      <c r="A5" s="4">
        <v>43605</v>
      </c>
      <c r="B5" s="5">
        <v>0.620138888888889</v>
      </c>
      <c r="C5" s="12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2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2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2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2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2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2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2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2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2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2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2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2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2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2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2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2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2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2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2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2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2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2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2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2">
        <v>0.002</v>
      </c>
      <c r="D30" s="1">
        <v>2286</v>
      </c>
      <c r="E30" s="1">
        <v>3000</v>
      </c>
      <c r="F30" s="1" t="s">
        <v>319</v>
      </c>
      <c r="G30" s="1">
        <v>-145</v>
      </c>
      <c r="H30" s="1">
        <v>1108</v>
      </c>
      <c r="I30" s="1" t="s">
        <v>319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2">
        <v>0.002</v>
      </c>
      <c r="D31" s="1">
        <v>2286</v>
      </c>
      <c r="E31" s="1">
        <v>3000</v>
      </c>
      <c r="F31" s="1" t="s">
        <v>319</v>
      </c>
      <c r="G31" s="1">
        <v>-106</v>
      </c>
      <c r="H31" s="1">
        <v>709</v>
      </c>
      <c r="I31" s="1" t="s">
        <v>319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2">
        <v>0.002</v>
      </c>
      <c r="D32" s="1">
        <v>2286</v>
      </c>
      <c r="E32" s="1">
        <v>3000</v>
      </c>
      <c r="F32" s="1" t="s">
        <v>319</v>
      </c>
      <c r="G32" s="1">
        <v>-106</v>
      </c>
      <c r="H32" s="1">
        <v>672</v>
      </c>
      <c r="I32" s="1" t="s">
        <v>319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2">
        <v>0.002</v>
      </c>
      <c r="D33" s="1">
        <v>2286</v>
      </c>
      <c r="E33" s="1">
        <v>3000</v>
      </c>
      <c r="F33" s="1" t="s">
        <v>319</v>
      </c>
      <c r="G33" s="1">
        <v>-157</v>
      </c>
      <c r="H33" s="1">
        <v>216</v>
      </c>
      <c r="I33" s="1" t="s">
        <v>319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2">
        <v>0.002</v>
      </c>
      <c r="D34" s="1">
        <v>2286</v>
      </c>
      <c r="E34" s="1">
        <v>3000</v>
      </c>
      <c r="F34" s="1" t="s">
        <v>319</v>
      </c>
      <c r="G34" s="1">
        <v>-113</v>
      </c>
      <c r="H34" s="1">
        <v>-15</v>
      </c>
      <c r="I34" s="1" t="s">
        <v>319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2">
        <v>0.002</v>
      </c>
      <c r="D35" s="1">
        <v>2286</v>
      </c>
      <c r="E35" s="1">
        <v>3000</v>
      </c>
      <c r="F35" s="1" t="s">
        <v>319</v>
      </c>
      <c r="G35" s="1">
        <v>0</v>
      </c>
      <c r="H35" s="1">
        <v>-163</v>
      </c>
      <c r="I35" s="1" t="s">
        <v>319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2">
        <v>0.002</v>
      </c>
      <c r="D36" s="1">
        <v>2286</v>
      </c>
      <c r="E36" s="1">
        <v>3000</v>
      </c>
      <c r="F36" s="1" t="s">
        <v>319</v>
      </c>
      <c r="G36" s="1">
        <v>0</v>
      </c>
      <c r="H36" s="1">
        <v>-396</v>
      </c>
      <c r="I36" s="1" t="s">
        <v>319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2">
        <v>0.002</v>
      </c>
      <c r="D37" s="1">
        <v>2286</v>
      </c>
      <c r="E37" s="1">
        <v>3000</v>
      </c>
      <c r="F37" s="1" t="s">
        <v>319</v>
      </c>
      <c r="G37" s="1">
        <v>-155</v>
      </c>
      <c r="H37" s="1">
        <v>-83</v>
      </c>
      <c r="I37" s="1" t="s">
        <v>319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2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2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2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2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2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2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2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2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379</v>
      </c>
    </row>
    <row r="2" ht="164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382</v>
      </c>
      <c r="Z3" t="s">
        <v>381</v>
      </c>
    </row>
    <row r="4" spans="1:23">
      <c r="A4" s="4">
        <v>43613</v>
      </c>
      <c r="B4" s="5">
        <v>0.847222222222222</v>
      </c>
      <c r="C4" s="12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390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318</v>
      </c>
    </row>
    <row r="5" spans="1:26">
      <c r="A5" s="4">
        <v>43614</v>
      </c>
      <c r="B5" s="5">
        <v>0.920138888888889</v>
      </c>
      <c r="C5" s="12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2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2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2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2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2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2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2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2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2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2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2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2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2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2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2">
        <v>0.05</v>
      </c>
      <c r="D21" s="1">
        <v>9200</v>
      </c>
      <c r="E21" s="1">
        <v>9084</v>
      </c>
      <c r="F21" s="1" t="s">
        <v>319</v>
      </c>
      <c r="G21" s="1">
        <v>-369</v>
      </c>
      <c r="H21" s="1">
        <v>4457</v>
      </c>
      <c r="I21" s="1" t="s">
        <v>319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2">
        <v>0.05</v>
      </c>
      <c r="D22" s="1">
        <v>9200</v>
      </c>
      <c r="E22" s="1">
        <v>9084</v>
      </c>
      <c r="F22" s="1" t="s">
        <v>319</v>
      </c>
      <c r="G22" s="1">
        <v>-269</v>
      </c>
      <c r="H22" s="1">
        <v>3428</v>
      </c>
      <c r="I22" s="1" t="s">
        <v>319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2">
        <v>0.05</v>
      </c>
      <c r="D23" s="1">
        <v>9200</v>
      </c>
      <c r="E23" s="1">
        <v>9084</v>
      </c>
      <c r="F23" s="1" t="s">
        <v>319</v>
      </c>
      <c r="G23" s="1">
        <v>-510</v>
      </c>
      <c r="H23" s="1">
        <v>2685</v>
      </c>
      <c r="I23" s="1" t="s">
        <v>319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2">
        <v>0.05</v>
      </c>
      <c r="D24" s="1">
        <v>9200</v>
      </c>
      <c r="E24" s="1">
        <v>9084</v>
      </c>
      <c r="F24" s="1" t="s">
        <v>319</v>
      </c>
      <c r="G24" s="1">
        <v>-306</v>
      </c>
      <c r="H24" s="1">
        <v>1696</v>
      </c>
      <c r="I24" s="1" t="s">
        <v>319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2">
        <v>0.05</v>
      </c>
      <c r="D25" s="1">
        <v>9200</v>
      </c>
      <c r="E25" s="1">
        <v>9084</v>
      </c>
      <c r="F25" s="1" t="s">
        <v>319</v>
      </c>
      <c r="G25" s="1">
        <v>-395</v>
      </c>
      <c r="H25" s="1">
        <v>509</v>
      </c>
      <c r="I25" s="1" t="s">
        <v>319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2">
        <v>0.05</v>
      </c>
      <c r="D26" s="1">
        <v>9200</v>
      </c>
      <c r="E26" s="1">
        <v>9084</v>
      </c>
      <c r="F26" s="1" t="s">
        <v>319</v>
      </c>
      <c r="G26" s="1">
        <v>-305</v>
      </c>
      <c r="H26" s="1">
        <v>-416</v>
      </c>
      <c r="I26" s="1" t="s">
        <v>319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2">
        <v>0.05</v>
      </c>
      <c r="D27" s="1">
        <v>9200</v>
      </c>
      <c r="E27" s="1">
        <v>9084</v>
      </c>
      <c r="F27" s="1" t="s">
        <v>319</v>
      </c>
      <c r="G27" s="1">
        <v>-351</v>
      </c>
      <c r="H27" s="1">
        <v>-1401</v>
      </c>
      <c r="I27" s="1" t="s">
        <v>319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2">
        <v>0.05</v>
      </c>
      <c r="D28" s="1">
        <v>9200</v>
      </c>
      <c r="E28" s="1">
        <v>9084</v>
      </c>
      <c r="F28" s="1" t="s">
        <v>319</v>
      </c>
      <c r="G28" s="1">
        <v>-584</v>
      </c>
      <c r="H28" s="1">
        <v>-172</v>
      </c>
      <c r="I28" s="1" t="s">
        <v>319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2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2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2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379</v>
      </c>
    </row>
    <row r="2" ht="171" customHeight="1"/>
    <row r="3" ht="40.5" spans="1:33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392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393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394</v>
      </c>
      <c r="AD3" t="s">
        <v>2</v>
      </c>
      <c r="AE3" t="s">
        <v>380</v>
      </c>
      <c r="AF3" t="s">
        <v>381</v>
      </c>
      <c r="AG3" t="s">
        <v>382</v>
      </c>
    </row>
    <row r="4" spans="1:30">
      <c r="A4" s="4">
        <v>43605</v>
      </c>
      <c r="B4" s="5">
        <v>0.698611111111111</v>
      </c>
      <c r="C4" s="12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395</v>
      </c>
      <c r="AD4" t="s">
        <v>318</v>
      </c>
    </row>
    <row r="5" spans="1:33">
      <c r="A5" s="4">
        <v>43606</v>
      </c>
      <c r="B5" s="5">
        <v>0.820138888888889</v>
      </c>
      <c r="C5" s="12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2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2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2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2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2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2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2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2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2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2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2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2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2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2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2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2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2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2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2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2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2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2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2">
        <v>0.01</v>
      </c>
      <c r="D29" s="1">
        <v>2509</v>
      </c>
      <c r="E29" s="1">
        <v>2450</v>
      </c>
      <c r="F29" s="1" t="s">
        <v>319</v>
      </c>
      <c r="G29" s="1">
        <v>-106</v>
      </c>
      <c r="H29" s="1">
        <v>1168</v>
      </c>
      <c r="I29" s="1" t="s">
        <v>319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2">
        <v>0.01</v>
      </c>
      <c r="D30" s="1">
        <v>2509</v>
      </c>
      <c r="E30" s="1">
        <v>2450</v>
      </c>
      <c r="F30" s="1" t="s">
        <v>319</v>
      </c>
      <c r="G30" s="1">
        <v>0</v>
      </c>
      <c r="H30" s="1">
        <v>1010</v>
      </c>
      <c r="I30" s="1" t="s">
        <v>319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2">
        <v>0.01</v>
      </c>
      <c r="D31" s="1">
        <v>2509</v>
      </c>
      <c r="E31" s="1">
        <v>2450</v>
      </c>
      <c r="F31" s="1" t="s">
        <v>319</v>
      </c>
      <c r="G31" s="1">
        <v>-128</v>
      </c>
      <c r="H31" s="1">
        <v>665</v>
      </c>
      <c r="I31" s="1" t="s">
        <v>319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2">
        <v>0.01</v>
      </c>
      <c r="D32" s="1">
        <v>2509</v>
      </c>
      <c r="E32" s="1">
        <v>2450</v>
      </c>
      <c r="F32" s="1" t="s">
        <v>319</v>
      </c>
      <c r="G32" s="1">
        <v>0</v>
      </c>
      <c r="H32" s="1">
        <v>518</v>
      </c>
      <c r="I32" s="1" t="s">
        <v>319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2">
        <v>0.01</v>
      </c>
      <c r="D33" s="1">
        <v>2509</v>
      </c>
      <c r="E33" s="1">
        <v>2450</v>
      </c>
      <c r="F33" s="1" t="s">
        <v>319</v>
      </c>
      <c r="G33" s="1">
        <v>-187</v>
      </c>
      <c r="H33" s="1">
        <v>2</v>
      </c>
      <c r="I33" s="1" t="s">
        <v>319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2">
        <v>0.01</v>
      </c>
      <c r="D34" s="1">
        <v>2509</v>
      </c>
      <c r="E34" s="1">
        <v>2450</v>
      </c>
      <c r="F34" s="1" t="s">
        <v>319</v>
      </c>
      <c r="G34" s="1">
        <v>0</v>
      </c>
      <c r="H34" s="1">
        <v>-29</v>
      </c>
      <c r="I34" s="1" t="s">
        <v>319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2">
        <v>0.01</v>
      </c>
      <c r="D35" s="1">
        <v>2509</v>
      </c>
      <c r="E35" s="1">
        <v>2450</v>
      </c>
      <c r="F35" s="1" t="s">
        <v>319</v>
      </c>
      <c r="G35" s="1">
        <v>-175</v>
      </c>
      <c r="H35" s="1">
        <v>-539</v>
      </c>
      <c r="I35" s="1" t="s">
        <v>319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2">
        <v>0.01</v>
      </c>
      <c r="D36" s="1">
        <v>2509</v>
      </c>
      <c r="E36" s="1">
        <v>2450</v>
      </c>
      <c r="F36" s="1" t="s">
        <v>319</v>
      </c>
      <c r="G36" s="1">
        <v>-175</v>
      </c>
      <c r="H36" s="1">
        <v>126</v>
      </c>
      <c r="I36" s="1" t="s">
        <v>319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2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2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2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2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2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2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2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2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2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2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2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379</v>
      </c>
    </row>
    <row r="2" ht="136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51"/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43608</v>
      </c>
      <c r="B4" s="5">
        <v>0.856944444444444</v>
      </c>
      <c r="C4" s="12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390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318</v>
      </c>
    </row>
    <row r="5" spans="1:26">
      <c r="A5" s="4">
        <v>43609</v>
      </c>
      <c r="B5" s="5">
        <v>0.845138888888889</v>
      </c>
      <c r="C5" s="12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2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2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2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2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2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2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2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2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2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2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2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2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2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2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2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2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2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2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2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2">
        <v>0.01</v>
      </c>
      <c r="D26" s="1">
        <v>13059</v>
      </c>
      <c r="E26" s="1">
        <v>12815</v>
      </c>
      <c r="F26" s="1" t="s">
        <v>319</v>
      </c>
      <c r="G26" s="1">
        <v>-470</v>
      </c>
      <c r="H26" s="1">
        <v>6662</v>
      </c>
      <c r="I26" s="1" t="s">
        <v>319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2">
        <v>0.01</v>
      </c>
      <c r="D27" s="1">
        <v>13059</v>
      </c>
      <c r="E27" s="1">
        <v>12815</v>
      </c>
      <c r="F27" s="1" t="s">
        <v>319</v>
      </c>
      <c r="G27" s="1">
        <v>-565</v>
      </c>
      <c r="H27" s="1">
        <v>5040</v>
      </c>
      <c r="I27" s="1" t="s">
        <v>319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2">
        <v>0.01</v>
      </c>
      <c r="D28" s="1">
        <v>13059</v>
      </c>
      <c r="E28" s="1">
        <v>12815</v>
      </c>
      <c r="F28" s="1" t="s">
        <v>319</v>
      </c>
      <c r="G28" s="1">
        <v>-749</v>
      </c>
      <c r="H28" s="1">
        <v>3999</v>
      </c>
      <c r="I28" s="1" t="s">
        <v>319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2">
        <v>0.01</v>
      </c>
      <c r="D29" s="1">
        <v>13059</v>
      </c>
      <c r="E29" s="1">
        <v>12815</v>
      </c>
      <c r="F29" s="1" t="s">
        <v>319</v>
      </c>
      <c r="G29" s="1">
        <v>-500</v>
      </c>
      <c r="H29" s="1">
        <v>2480</v>
      </c>
      <c r="I29" s="1" t="s">
        <v>319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2">
        <v>0.01</v>
      </c>
      <c r="D30" s="1">
        <v>13059</v>
      </c>
      <c r="E30" s="1">
        <v>12815</v>
      </c>
      <c r="F30" s="1" t="s">
        <v>319</v>
      </c>
      <c r="G30" s="1">
        <v>-646</v>
      </c>
      <c r="H30" s="1">
        <v>407</v>
      </c>
      <c r="I30" s="1" t="s">
        <v>319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2">
        <v>0.01</v>
      </c>
      <c r="D31" s="1">
        <v>13059</v>
      </c>
      <c r="E31" s="1">
        <v>12815</v>
      </c>
      <c r="F31" s="1" t="s">
        <v>319</v>
      </c>
      <c r="G31" s="1">
        <v>-499</v>
      </c>
      <c r="H31" s="1">
        <v>-842</v>
      </c>
      <c r="I31" s="1" t="s">
        <v>319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2">
        <v>0.01</v>
      </c>
      <c r="D32" s="1">
        <v>13059</v>
      </c>
      <c r="E32" s="1">
        <v>12815</v>
      </c>
      <c r="F32" s="1" t="s">
        <v>319</v>
      </c>
      <c r="G32" s="1">
        <v>-574</v>
      </c>
      <c r="H32" s="1">
        <v>-2411</v>
      </c>
      <c r="I32" s="1" t="s">
        <v>319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2">
        <v>0.01</v>
      </c>
      <c r="D33" s="1">
        <v>13059</v>
      </c>
      <c r="E33" s="1">
        <v>12815</v>
      </c>
      <c r="F33" s="1" t="s">
        <v>319</v>
      </c>
      <c r="G33" s="1">
        <v>-955</v>
      </c>
      <c r="H33" s="1">
        <v>82</v>
      </c>
      <c r="I33" s="1" t="s">
        <v>319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2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2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2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2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2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2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2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2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2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2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2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379</v>
      </c>
    </row>
    <row r="2" ht="163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43610</v>
      </c>
      <c r="B4" s="5">
        <v>0.910416666666667</v>
      </c>
      <c r="C4" s="12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390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318</v>
      </c>
    </row>
    <row r="5" spans="1:26">
      <c r="A5" s="4">
        <v>43611</v>
      </c>
      <c r="B5" s="5">
        <v>0.489583333333333</v>
      </c>
      <c r="C5" s="12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2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2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2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2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2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2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2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2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2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2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2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2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2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2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2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2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2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2">
        <v>0.003</v>
      </c>
      <c r="D24" s="1">
        <v>12021</v>
      </c>
      <c r="E24" s="1">
        <v>11789</v>
      </c>
      <c r="F24" s="1" t="s">
        <v>319</v>
      </c>
      <c r="G24" s="1">
        <v>-440</v>
      </c>
      <c r="H24" s="1">
        <v>6517</v>
      </c>
      <c r="I24" s="1" t="s">
        <v>319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2">
        <v>0.003</v>
      </c>
      <c r="D25" s="1">
        <v>12021</v>
      </c>
      <c r="E25" s="1">
        <v>11789</v>
      </c>
      <c r="F25" s="1" t="s">
        <v>319</v>
      </c>
      <c r="G25" s="1">
        <v>-433</v>
      </c>
      <c r="H25" s="1">
        <v>4958</v>
      </c>
      <c r="I25" s="1" t="s">
        <v>319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2">
        <v>0.003</v>
      </c>
      <c r="D26" s="1">
        <v>12021</v>
      </c>
      <c r="E26" s="1">
        <v>11789</v>
      </c>
      <c r="F26" s="1" t="s">
        <v>319</v>
      </c>
      <c r="G26" s="1">
        <v>-806</v>
      </c>
      <c r="H26" s="1">
        <v>3721</v>
      </c>
      <c r="I26" s="1" t="s">
        <v>319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2">
        <v>0.003</v>
      </c>
      <c r="D27" s="1">
        <v>12021</v>
      </c>
      <c r="E27" s="1">
        <v>11789</v>
      </c>
      <c r="F27" s="1" t="s">
        <v>319</v>
      </c>
      <c r="G27" s="1">
        <v>-468</v>
      </c>
      <c r="H27" s="1">
        <v>2181</v>
      </c>
      <c r="I27" s="1" t="s">
        <v>319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2">
        <v>0.003</v>
      </c>
      <c r="D28" s="1">
        <v>12021</v>
      </c>
      <c r="E28" s="1">
        <v>11789</v>
      </c>
      <c r="F28" s="1" t="s">
        <v>319</v>
      </c>
      <c r="G28" s="1">
        <v>-605</v>
      </c>
      <c r="H28" s="1">
        <v>350</v>
      </c>
      <c r="I28" s="1" t="s">
        <v>319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2">
        <v>0.003</v>
      </c>
      <c r="D29" s="1">
        <v>12021</v>
      </c>
      <c r="E29" s="1">
        <v>11789</v>
      </c>
      <c r="F29" s="1" t="s">
        <v>319</v>
      </c>
      <c r="G29" s="1">
        <v>-467</v>
      </c>
      <c r="H29" s="1">
        <v>-939</v>
      </c>
      <c r="I29" s="1" t="s">
        <v>319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2">
        <v>0.003</v>
      </c>
      <c r="D30" s="1">
        <v>12021</v>
      </c>
      <c r="E30" s="1">
        <v>11789</v>
      </c>
      <c r="F30" s="1" t="s">
        <v>319</v>
      </c>
      <c r="G30" s="1">
        <v>-538</v>
      </c>
      <c r="H30" s="1">
        <v>-2500</v>
      </c>
      <c r="I30" s="1" t="s">
        <v>319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2">
        <v>0.003</v>
      </c>
      <c r="D31" s="1">
        <v>12021</v>
      </c>
      <c r="E31" s="1">
        <v>11789</v>
      </c>
      <c r="F31" s="1" t="s">
        <v>319</v>
      </c>
      <c r="G31" s="1">
        <v>-895</v>
      </c>
      <c r="H31" s="1">
        <v>-168</v>
      </c>
      <c r="I31" s="1" t="s">
        <v>319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2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2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2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2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2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2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2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2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2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2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2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2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2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2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2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379</v>
      </c>
    </row>
    <row r="2" ht="168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0.561805555555556</v>
      </c>
      <c r="C4" s="12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318</v>
      </c>
    </row>
    <row r="5" spans="1:17">
      <c r="A5" s="4">
        <v>43604</v>
      </c>
      <c r="B5" s="5">
        <v>0.434722222222222</v>
      </c>
      <c r="C5" s="12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2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2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2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2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2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2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2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2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2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2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2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2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2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2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2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2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2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2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2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2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2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2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2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2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2">
        <v>0.01</v>
      </c>
      <c r="D31" s="1">
        <v>3669</v>
      </c>
      <c r="E31" s="1">
        <v>3971</v>
      </c>
      <c r="F31" s="1" t="s">
        <v>319</v>
      </c>
      <c r="G31" s="1">
        <v>-116</v>
      </c>
      <c r="H31" s="1">
        <v>1924</v>
      </c>
      <c r="I31" s="1" t="s">
        <v>319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2">
        <v>0.01</v>
      </c>
      <c r="D32" s="1">
        <v>3669</v>
      </c>
      <c r="E32" s="1">
        <v>3971</v>
      </c>
      <c r="F32" s="1" t="s">
        <v>319</v>
      </c>
      <c r="G32" s="1">
        <v>-160</v>
      </c>
      <c r="H32" s="1">
        <v>1434</v>
      </c>
      <c r="I32" s="1" t="s">
        <v>319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2">
        <v>0.01</v>
      </c>
      <c r="D33" s="1">
        <v>3669</v>
      </c>
      <c r="E33" s="1">
        <v>3971</v>
      </c>
      <c r="F33" s="1" t="s">
        <v>319</v>
      </c>
      <c r="G33" s="1">
        <v>-264</v>
      </c>
      <c r="H33" s="1">
        <v>1120</v>
      </c>
      <c r="I33" s="1" t="s">
        <v>319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2">
        <v>0.01</v>
      </c>
      <c r="D34" s="1">
        <v>3669</v>
      </c>
      <c r="E34" s="1">
        <v>3971</v>
      </c>
      <c r="F34" s="1" t="s">
        <v>319</v>
      </c>
      <c r="G34" s="1">
        <v>-132</v>
      </c>
      <c r="H34" s="1">
        <v>695</v>
      </c>
      <c r="I34" s="1" t="s">
        <v>319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2">
        <v>0.01</v>
      </c>
      <c r="D35" s="1">
        <v>3669</v>
      </c>
      <c r="E35" s="1">
        <v>3971</v>
      </c>
      <c r="F35" s="1" t="s">
        <v>319</v>
      </c>
      <c r="G35" s="1">
        <v>-171</v>
      </c>
      <c r="H35" s="1">
        <v>160</v>
      </c>
      <c r="I35" s="1" t="s">
        <v>319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2">
        <v>0.01</v>
      </c>
      <c r="D36" s="1">
        <v>3669</v>
      </c>
      <c r="E36" s="1">
        <v>3971</v>
      </c>
      <c r="F36" s="1" t="s">
        <v>319</v>
      </c>
      <c r="G36" s="1">
        <v>-132</v>
      </c>
      <c r="H36" s="1">
        <v>-116</v>
      </c>
      <c r="I36" s="1" t="s">
        <v>319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2">
        <v>0.01</v>
      </c>
      <c r="D37" s="1">
        <v>3669</v>
      </c>
      <c r="E37" s="1">
        <v>3971</v>
      </c>
      <c r="F37" s="1" t="s">
        <v>319</v>
      </c>
      <c r="G37" s="1">
        <v>-152</v>
      </c>
      <c r="H37" s="1">
        <v>-664</v>
      </c>
      <c r="I37" s="1" t="s">
        <v>319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2">
        <v>0.01</v>
      </c>
      <c r="D38" s="1">
        <v>3669</v>
      </c>
      <c r="E38" s="1">
        <v>3971</v>
      </c>
      <c r="F38" s="1" t="s">
        <v>319</v>
      </c>
      <c r="G38" s="1">
        <v>-253</v>
      </c>
      <c r="H38" s="1">
        <v>-154</v>
      </c>
      <c r="I38" s="1" t="s">
        <v>319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2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2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2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2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2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2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2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2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2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2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2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2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2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2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2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2">
        <v>0.01</v>
      </c>
      <c r="D54" s="1">
        <v>3379</v>
      </c>
      <c r="E54" s="1">
        <v>3971</v>
      </c>
      <c r="F54" s="1" t="s">
        <v>319</v>
      </c>
      <c r="G54" s="1">
        <v>-110</v>
      </c>
      <c r="H54" s="1">
        <v>33</v>
      </c>
      <c r="I54" s="1" t="s">
        <v>319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2">
        <v>0.01</v>
      </c>
      <c r="D55" s="1">
        <v>3379</v>
      </c>
      <c r="E55" s="1">
        <v>3971</v>
      </c>
      <c r="F55" s="1" t="s">
        <v>319</v>
      </c>
      <c r="G55" s="1">
        <v>-125</v>
      </c>
      <c r="H55" s="1">
        <v>-196</v>
      </c>
      <c r="I55" s="1" t="s">
        <v>319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2">
        <v>0.01</v>
      </c>
      <c r="D56" s="1">
        <v>3379</v>
      </c>
      <c r="E56" s="1">
        <v>3971</v>
      </c>
      <c r="F56" s="1" t="s">
        <v>319</v>
      </c>
      <c r="G56" s="1">
        <v>-124</v>
      </c>
      <c r="H56" s="1">
        <v>-317</v>
      </c>
      <c r="I56" s="1" t="s">
        <v>319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2">
        <v>0.01</v>
      </c>
      <c r="D57" s="1">
        <v>3379</v>
      </c>
      <c r="E57" s="1">
        <v>3971</v>
      </c>
      <c r="F57" s="1" t="s">
        <v>319</v>
      </c>
      <c r="G57" s="1">
        <v>-117</v>
      </c>
      <c r="H57" s="1">
        <v>-442</v>
      </c>
      <c r="I57" s="1" t="s">
        <v>319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2">
        <v>0.01</v>
      </c>
      <c r="D58" s="1">
        <v>3379</v>
      </c>
      <c r="E58" s="1">
        <v>3971</v>
      </c>
      <c r="F58" s="1" t="s">
        <v>319</v>
      </c>
      <c r="G58" s="1">
        <v>-235</v>
      </c>
      <c r="H58" s="1">
        <v>-571</v>
      </c>
      <c r="I58" s="1" t="s">
        <v>319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2">
        <v>0.01</v>
      </c>
      <c r="D59" s="1">
        <v>3379</v>
      </c>
      <c r="E59" s="1">
        <v>3971</v>
      </c>
      <c r="F59" s="1" t="s">
        <v>319</v>
      </c>
      <c r="G59" s="1">
        <v>-134</v>
      </c>
      <c r="H59" s="1">
        <v>-713</v>
      </c>
      <c r="I59" s="1" t="s">
        <v>319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2">
        <v>0.01</v>
      </c>
      <c r="D60" s="1">
        <v>3379</v>
      </c>
      <c r="E60" s="1">
        <v>3971</v>
      </c>
      <c r="F60" s="1" t="s">
        <v>319</v>
      </c>
      <c r="G60" s="1">
        <v>-250</v>
      </c>
      <c r="H60" s="1">
        <v>-831</v>
      </c>
      <c r="I60" s="1" t="s">
        <v>319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2">
        <v>0.01</v>
      </c>
      <c r="D61" s="1">
        <v>3379</v>
      </c>
      <c r="E61" s="1">
        <v>3971</v>
      </c>
      <c r="F61" s="1" t="s">
        <v>319</v>
      </c>
      <c r="G61" s="1">
        <v>-227</v>
      </c>
      <c r="H61" s="1">
        <v>-945</v>
      </c>
      <c r="I61" s="1" t="s">
        <v>319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379</v>
      </c>
    </row>
    <row r="2" ht="147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43614</v>
      </c>
      <c r="B4" s="5">
        <v>0.938888888888889</v>
      </c>
      <c r="C4" s="12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390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318</v>
      </c>
    </row>
    <row r="5" spans="1:26">
      <c r="A5" s="4">
        <v>43615</v>
      </c>
      <c r="B5" s="5">
        <v>0.790972222222222</v>
      </c>
      <c r="C5" s="12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2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2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2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2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2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2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2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2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2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2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2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2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2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2">
        <v>0.004</v>
      </c>
      <c r="D20" s="1">
        <v>16028</v>
      </c>
      <c r="E20" s="1">
        <v>15719</v>
      </c>
      <c r="F20" s="1" t="s">
        <v>319</v>
      </c>
      <c r="G20" s="1">
        <v>-610</v>
      </c>
      <c r="H20" s="1">
        <v>8327</v>
      </c>
      <c r="I20" s="1" t="s">
        <v>319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2">
        <v>0.004</v>
      </c>
      <c r="D21" s="1">
        <v>16028</v>
      </c>
      <c r="E21" s="1">
        <v>15719</v>
      </c>
      <c r="F21" s="1" t="s">
        <v>319</v>
      </c>
      <c r="G21" s="1">
        <v>-705</v>
      </c>
      <c r="H21" s="1">
        <v>6120</v>
      </c>
      <c r="I21" s="1" t="s">
        <v>319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2">
        <v>0.004</v>
      </c>
      <c r="D22" s="1">
        <v>16028</v>
      </c>
      <c r="E22" s="1">
        <v>15719</v>
      </c>
      <c r="F22" s="1" t="s">
        <v>319</v>
      </c>
      <c r="G22" s="1">
        <v>-935</v>
      </c>
      <c r="H22" s="1">
        <v>4793</v>
      </c>
      <c r="I22" s="1" t="s">
        <v>319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2">
        <v>0.004</v>
      </c>
      <c r="D23" s="1">
        <v>16028</v>
      </c>
      <c r="E23" s="1">
        <v>15719</v>
      </c>
      <c r="F23" s="1" t="s">
        <v>319</v>
      </c>
      <c r="G23" s="1">
        <v>-624</v>
      </c>
      <c r="H23" s="1">
        <v>2890</v>
      </c>
      <c r="I23" s="1" t="s">
        <v>319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2">
        <v>0.004</v>
      </c>
      <c r="D24" s="1">
        <v>16028</v>
      </c>
      <c r="E24" s="1">
        <v>15719</v>
      </c>
      <c r="F24" s="1" t="s">
        <v>319</v>
      </c>
      <c r="G24" s="1">
        <v>-807</v>
      </c>
      <c r="H24" s="1">
        <v>564</v>
      </c>
      <c r="I24" s="1" t="s">
        <v>319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2">
        <v>0.004</v>
      </c>
      <c r="D25" s="1">
        <v>16028</v>
      </c>
      <c r="E25" s="1">
        <v>15719</v>
      </c>
      <c r="F25" s="1" t="s">
        <v>319</v>
      </c>
      <c r="G25" s="1">
        <v>-623</v>
      </c>
      <c r="H25" s="1">
        <v>-973</v>
      </c>
      <c r="I25" s="1" t="s">
        <v>319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2">
        <v>0.004</v>
      </c>
      <c r="D26" s="1">
        <v>16028</v>
      </c>
      <c r="E26" s="1">
        <v>15719</v>
      </c>
      <c r="F26" s="1" t="s">
        <v>319</v>
      </c>
      <c r="G26" s="1">
        <v>-717</v>
      </c>
      <c r="H26" s="1">
        <v>-3021</v>
      </c>
      <c r="I26" s="1" t="s">
        <v>319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2">
        <v>0.004</v>
      </c>
      <c r="D27" s="1">
        <v>16028</v>
      </c>
      <c r="E27" s="1">
        <v>15719</v>
      </c>
      <c r="F27" s="1" t="s">
        <v>319</v>
      </c>
      <c r="G27" s="1">
        <v>-1193</v>
      </c>
      <c r="H27" s="1">
        <v>80</v>
      </c>
      <c r="I27" s="1" t="s">
        <v>319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2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2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2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2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2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2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2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2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2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2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2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2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2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2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2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2">
        <v>0.004</v>
      </c>
      <c r="D43" s="1">
        <v>16044</v>
      </c>
      <c r="E43" s="1">
        <v>15719</v>
      </c>
      <c r="F43" s="1" t="s">
        <v>319</v>
      </c>
      <c r="G43" s="1">
        <v>-961</v>
      </c>
      <c r="H43" s="1">
        <v>-102</v>
      </c>
      <c r="I43" s="1" t="s">
        <v>319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2">
        <v>0.004</v>
      </c>
      <c r="D44" s="1">
        <v>16044</v>
      </c>
      <c r="E44" s="1">
        <v>15719</v>
      </c>
      <c r="F44" s="1" t="s">
        <v>319</v>
      </c>
      <c r="G44" s="1">
        <v>-717</v>
      </c>
      <c r="H44" s="1">
        <v>-890</v>
      </c>
      <c r="I44" s="1" t="s">
        <v>319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2">
        <v>0.004</v>
      </c>
      <c r="D45" s="1">
        <v>16044</v>
      </c>
      <c r="E45" s="1">
        <v>15719</v>
      </c>
      <c r="F45" s="1" t="s">
        <v>319</v>
      </c>
      <c r="G45" s="1">
        <v>-620</v>
      </c>
      <c r="H45" s="1">
        <v>-1507</v>
      </c>
      <c r="I45" s="1" t="s">
        <v>319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2">
        <v>0.004</v>
      </c>
      <c r="D46" s="1">
        <v>16044</v>
      </c>
      <c r="E46" s="1">
        <v>15719</v>
      </c>
      <c r="F46" s="1" t="s">
        <v>319</v>
      </c>
      <c r="G46" s="1">
        <v>-586</v>
      </c>
      <c r="H46" s="1">
        <v>-2085</v>
      </c>
      <c r="I46" s="1" t="s">
        <v>319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2">
        <v>0.004</v>
      </c>
      <c r="D47" s="1">
        <v>16044</v>
      </c>
      <c r="E47" s="1">
        <v>15719</v>
      </c>
      <c r="F47" s="1" t="s">
        <v>319</v>
      </c>
      <c r="G47" s="1">
        <v>-1178</v>
      </c>
      <c r="H47" s="1">
        <v>-2729</v>
      </c>
      <c r="I47" s="1" t="s">
        <v>319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2">
        <v>0.004</v>
      </c>
      <c r="D48" s="1">
        <v>16044</v>
      </c>
      <c r="E48" s="1">
        <v>15719</v>
      </c>
      <c r="F48" s="1" t="s">
        <v>319</v>
      </c>
      <c r="G48" s="1">
        <v>-672</v>
      </c>
      <c r="H48" s="1">
        <v>-3444</v>
      </c>
      <c r="I48" s="1" t="s">
        <v>319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2">
        <v>0.004</v>
      </c>
      <c r="D49" s="1">
        <v>16044</v>
      </c>
      <c r="E49" s="1">
        <v>15719</v>
      </c>
      <c r="F49" s="1" t="s">
        <v>319</v>
      </c>
      <c r="G49" s="1">
        <v>-774</v>
      </c>
      <c r="H49" s="1">
        <v>-4173</v>
      </c>
      <c r="I49" s="1" t="s">
        <v>319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2">
        <v>0.004</v>
      </c>
      <c r="D50" s="1">
        <v>16044</v>
      </c>
      <c r="E50" s="1">
        <v>15719</v>
      </c>
      <c r="F50" s="1" t="s">
        <v>319</v>
      </c>
      <c r="G50" s="1">
        <v>-1136</v>
      </c>
      <c r="H50" s="1">
        <v>-4734</v>
      </c>
      <c r="I50" s="1" t="s">
        <v>319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379</v>
      </c>
    </row>
    <row r="2" ht="190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43611</v>
      </c>
      <c r="B4" s="5">
        <v>0.521527777777778</v>
      </c>
      <c r="C4" s="12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390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318</v>
      </c>
    </row>
    <row r="5" spans="1:31">
      <c r="A5" s="4">
        <v>43612</v>
      </c>
      <c r="B5" s="5">
        <v>0.732638888888889</v>
      </c>
      <c r="C5" s="12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2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2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2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2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2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2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2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2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2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2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2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2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2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2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2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2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2">
        <v>0.002</v>
      </c>
      <c r="D23" s="1">
        <v>8014</v>
      </c>
      <c r="E23" s="1">
        <v>7859</v>
      </c>
      <c r="F23" s="1" t="s">
        <v>319</v>
      </c>
      <c r="G23" s="1">
        <v>-377</v>
      </c>
      <c r="H23" s="1">
        <v>3953</v>
      </c>
      <c r="I23" s="1" t="s">
        <v>319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2">
        <v>0.002</v>
      </c>
      <c r="D24" s="1">
        <v>8014</v>
      </c>
      <c r="E24" s="1">
        <v>7859</v>
      </c>
      <c r="F24" s="1" t="s">
        <v>319</v>
      </c>
      <c r="G24" s="1">
        <v>-275</v>
      </c>
      <c r="H24" s="1">
        <v>2978</v>
      </c>
      <c r="I24" s="1" t="s">
        <v>319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2">
        <v>0.002</v>
      </c>
      <c r="D25" s="1">
        <v>8014</v>
      </c>
      <c r="E25" s="1">
        <v>7859</v>
      </c>
      <c r="F25" s="1" t="s">
        <v>319</v>
      </c>
      <c r="G25" s="1">
        <v>-521</v>
      </c>
      <c r="H25" s="1">
        <v>2310</v>
      </c>
      <c r="I25" s="1" t="s">
        <v>319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2">
        <v>0.002</v>
      </c>
      <c r="D26" s="1">
        <v>8014</v>
      </c>
      <c r="E26" s="1">
        <v>7859</v>
      </c>
      <c r="F26" s="1" t="s">
        <v>319</v>
      </c>
      <c r="G26" s="1">
        <v>-312</v>
      </c>
      <c r="H26" s="1">
        <v>1404</v>
      </c>
      <c r="I26" s="1" t="s">
        <v>319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2">
        <v>0.002</v>
      </c>
      <c r="D27" s="1">
        <v>8014</v>
      </c>
      <c r="E27" s="1">
        <v>7859</v>
      </c>
      <c r="F27" s="1" t="s">
        <v>319</v>
      </c>
      <c r="G27" s="1">
        <v>-403</v>
      </c>
      <c r="H27" s="1">
        <v>311</v>
      </c>
      <c r="I27" s="1" t="s">
        <v>319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2">
        <v>0.002</v>
      </c>
      <c r="D28" s="1">
        <v>8014</v>
      </c>
      <c r="E28" s="1">
        <v>7859</v>
      </c>
      <c r="F28" s="1" t="s">
        <v>319</v>
      </c>
      <c r="G28" s="1">
        <v>-311</v>
      </c>
      <c r="H28" s="1">
        <v>-528</v>
      </c>
      <c r="I28" s="1" t="s">
        <v>319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2">
        <v>0.002</v>
      </c>
      <c r="D29" s="1">
        <v>8014</v>
      </c>
      <c r="E29" s="1">
        <v>7859</v>
      </c>
      <c r="F29" s="1" t="s">
        <v>319</v>
      </c>
      <c r="G29" s="1">
        <v>-358</v>
      </c>
      <c r="H29" s="1">
        <v>-1543</v>
      </c>
      <c r="I29" s="1" t="s">
        <v>319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2">
        <v>0.002</v>
      </c>
      <c r="D30" s="1">
        <v>8014</v>
      </c>
      <c r="E30" s="1">
        <v>7859</v>
      </c>
      <c r="F30" s="1" t="s">
        <v>319</v>
      </c>
      <c r="G30" s="1">
        <v>-596</v>
      </c>
      <c r="H30" s="1">
        <v>-106</v>
      </c>
      <c r="I30" s="1" t="s">
        <v>319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2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2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2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2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2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2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2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2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2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2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2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2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2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2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2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2">
        <v>0.002</v>
      </c>
      <c r="D46" s="1">
        <v>8022</v>
      </c>
      <c r="E46" s="1">
        <v>7859</v>
      </c>
      <c r="F46" s="1" t="s">
        <v>319</v>
      </c>
      <c r="G46" s="1">
        <v>-480</v>
      </c>
      <c r="H46" s="1">
        <v>-6</v>
      </c>
      <c r="I46" s="1" t="s">
        <v>319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2">
        <v>0.002</v>
      </c>
      <c r="D47" s="1">
        <v>8022</v>
      </c>
      <c r="E47" s="1">
        <v>7859</v>
      </c>
      <c r="F47" s="1" t="s">
        <v>319</v>
      </c>
      <c r="G47" s="1">
        <v>-358</v>
      </c>
      <c r="H47" s="1">
        <v>-380</v>
      </c>
      <c r="I47" s="1" t="s">
        <v>319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2">
        <v>0.002</v>
      </c>
      <c r="D48" s="1">
        <v>8022</v>
      </c>
      <c r="E48" s="1">
        <v>7859</v>
      </c>
      <c r="F48" s="1" t="s">
        <v>319</v>
      </c>
      <c r="G48" s="1">
        <v>-310</v>
      </c>
      <c r="H48" s="1">
        <v>-690</v>
      </c>
      <c r="I48" s="1" t="s">
        <v>319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2">
        <v>0.002</v>
      </c>
      <c r="D49" s="1">
        <v>8022</v>
      </c>
      <c r="E49" s="1">
        <v>7859</v>
      </c>
      <c r="F49" s="1" t="s">
        <v>319</v>
      </c>
      <c r="G49" s="1">
        <v>-293</v>
      </c>
      <c r="H49" s="1">
        <v>-1014</v>
      </c>
      <c r="I49" s="1" t="s">
        <v>319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2">
        <v>0.002</v>
      </c>
      <c r="D50" s="1">
        <v>8022</v>
      </c>
      <c r="E50" s="1">
        <v>7859</v>
      </c>
      <c r="F50" s="1" t="s">
        <v>319</v>
      </c>
      <c r="G50" s="1">
        <v>-589</v>
      </c>
      <c r="H50" s="1">
        <v>-1350</v>
      </c>
      <c r="I50" s="1" t="s">
        <v>319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2">
        <v>0.002</v>
      </c>
      <c r="D51" s="1">
        <v>8022</v>
      </c>
      <c r="E51" s="1">
        <v>7859</v>
      </c>
      <c r="F51" s="1" t="s">
        <v>319</v>
      </c>
      <c r="G51" s="1">
        <v>-340</v>
      </c>
      <c r="H51" s="1">
        <v>-1732</v>
      </c>
      <c r="I51" s="1" t="s">
        <v>319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2">
        <v>0.002</v>
      </c>
      <c r="D52" s="1">
        <v>8022</v>
      </c>
      <c r="E52" s="1">
        <v>7859</v>
      </c>
      <c r="F52" s="1" t="s">
        <v>319</v>
      </c>
      <c r="G52" s="1">
        <v>-387</v>
      </c>
      <c r="H52" s="1">
        <v>-2053</v>
      </c>
      <c r="I52" s="1" t="s">
        <v>319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2">
        <v>0.002</v>
      </c>
      <c r="D53" s="1">
        <v>8022</v>
      </c>
      <c r="E53" s="1">
        <v>7859</v>
      </c>
      <c r="F53" s="1" t="s">
        <v>319</v>
      </c>
      <c r="G53" s="1">
        <v>-564</v>
      </c>
      <c r="H53" s="1">
        <v>-2366</v>
      </c>
      <c r="I53" s="1" t="s">
        <v>319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2">
        <v>0.002</v>
      </c>
      <c r="D54" s="1">
        <v>8022</v>
      </c>
      <c r="E54" s="1">
        <v>7859</v>
      </c>
      <c r="F54" s="1" t="s">
        <v>319</v>
      </c>
      <c r="G54" s="1">
        <v>-344</v>
      </c>
      <c r="H54" s="1">
        <v>-2505</v>
      </c>
      <c r="I54" s="1" t="s">
        <v>319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2">
        <v>0.002</v>
      </c>
      <c r="D55" s="1">
        <v>8022</v>
      </c>
      <c r="E55" s="1">
        <v>7859</v>
      </c>
      <c r="F55" s="1" t="s">
        <v>319</v>
      </c>
      <c r="G55" s="1">
        <v>-296</v>
      </c>
      <c r="H55" s="1">
        <v>-2443</v>
      </c>
      <c r="I55" s="1" t="s">
        <v>319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2">
        <v>0.002</v>
      </c>
      <c r="D56" s="1">
        <v>8022</v>
      </c>
      <c r="E56" s="1">
        <v>7859</v>
      </c>
      <c r="F56" s="1" t="s">
        <v>319</v>
      </c>
      <c r="G56" s="1">
        <v>-582</v>
      </c>
      <c r="H56" s="1">
        <v>-2419</v>
      </c>
      <c r="I56" s="1" t="s">
        <v>319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2">
        <v>0.002</v>
      </c>
      <c r="D57" s="1">
        <v>8022</v>
      </c>
      <c r="E57" s="1">
        <v>7859</v>
      </c>
      <c r="F57" s="1" t="s">
        <v>319</v>
      </c>
      <c r="G57" s="1">
        <v>-549</v>
      </c>
      <c r="H57" s="1">
        <v>-2389</v>
      </c>
      <c r="I57" s="1" t="s">
        <v>319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2">
        <v>1</v>
      </c>
      <c r="D58" s="1">
        <v>4011000</v>
      </c>
      <c r="E58" s="1">
        <v>3895190</v>
      </c>
      <c r="F58" s="1" t="s">
        <v>319</v>
      </c>
      <c r="H58" s="1">
        <v>-155481</v>
      </c>
      <c r="I58" s="1" t="s">
        <v>319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397</v>
      </c>
      <c r="W58" s="2" t="s">
        <v>398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379</v>
      </c>
    </row>
    <row r="2" ht="118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43619</v>
      </c>
      <c r="B4" s="5">
        <v>0.774305555555556</v>
      </c>
      <c r="C4" s="12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390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318</v>
      </c>
    </row>
    <row r="5" spans="1:26">
      <c r="A5" s="4">
        <v>43620</v>
      </c>
      <c r="B5" s="5">
        <v>0.811111111111111</v>
      </c>
      <c r="C5" s="12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2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2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2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2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2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2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2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2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2">
        <v>0.02</v>
      </c>
      <c r="D15" s="1">
        <v>5739</v>
      </c>
      <c r="E15" s="1">
        <v>5642</v>
      </c>
      <c r="F15" s="1" t="s">
        <v>319</v>
      </c>
      <c r="G15" s="1">
        <v>-179</v>
      </c>
      <c r="H15" s="1">
        <v>2973</v>
      </c>
      <c r="I15" s="1" t="s">
        <v>319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2">
        <v>0.02</v>
      </c>
      <c r="D16" s="1">
        <v>5739</v>
      </c>
      <c r="E16" s="1">
        <v>5642</v>
      </c>
      <c r="F16" s="1" t="s">
        <v>319</v>
      </c>
      <c r="G16" s="1">
        <v>-246</v>
      </c>
      <c r="H16" s="1">
        <v>2164</v>
      </c>
      <c r="I16" s="1" t="s">
        <v>319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2">
        <v>0.02</v>
      </c>
      <c r="D17" s="1">
        <v>5739</v>
      </c>
      <c r="E17" s="1">
        <v>5642</v>
      </c>
      <c r="F17" s="1" t="s">
        <v>319</v>
      </c>
      <c r="G17" s="1">
        <v>-305</v>
      </c>
      <c r="H17" s="1">
        <v>1706</v>
      </c>
      <c r="I17" s="1" t="s">
        <v>319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2">
        <v>0.02</v>
      </c>
      <c r="D18" s="1">
        <v>5739</v>
      </c>
      <c r="E18" s="1">
        <v>5642</v>
      </c>
      <c r="F18" s="1" t="s">
        <v>319</v>
      </c>
      <c r="G18" s="1">
        <v>-204</v>
      </c>
      <c r="H18" s="1">
        <v>1003</v>
      </c>
      <c r="I18" s="1" t="s">
        <v>319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2">
        <v>0.02</v>
      </c>
      <c r="D19" s="1">
        <v>5739</v>
      </c>
      <c r="E19" s="1">
        <v>5642</v>
      </c>
      <c r="F19" s="1" t="s">
        <v>319</v>
      </c>
      <c r="G19" s="1">
        <v>-263</v>
      </c>
      <c r="H19" s="1">
        <v>256</v>
      </c>
      <c r="I19" s="1" t="s">
        <v>319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2">
        <v>0.02</v>
      </c>
      <c r="D20" s="1">
        <v>5739</v>
      </c>
      <c r="E20" s="1">
        <v>5642</v>
      </c>
      <c r="F20" s="1" t="s">
        <v>319</v>
      </c>
      <c r="G20" s="1">
        <v>-203</v>
      </c>
      <c r="H20" s="1">
        <v>-335</v>
      </c>
      <c r="I20" s="1" t="s">
        <v>319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2">
        <v>0.02</v>
      </c>
      <c r="D21" s="1">
        <v>5739</v>
      </c>
      <c r="E21" s="1">
        <v>5642</v>
      </c>
      <c r="F21" s="1" t="s">
        <v>319</v>
      </c>
      <c r="G21" s="1">
        <v>-234</v>
      </c>
      <c r="H21" s="1">
        <v>-970</v>
      </c>
      <c r="I21" s="1" t="s">
        <v>319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2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2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2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2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2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2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2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2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2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2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2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2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2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2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2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2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2">
        <v>0.02</v>
      </c>
      <c r="D38" s="1">
        <v>5779</v>
      </c>
      <c r="E38" s="1">
        <v>5642</v>
      </c>
      <c r="F38" s="1" t="s">
        <v>319</v>
      </c>
      <c r="G38" s="1">
        <v>-320</v>
      </c>
      <c r="H38" s="1">
        <v>-32</v>
      </c>
      <c r="I38" s="1" t="s">
        <v>319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2">
        <v>0.02</v>
      </c>
      <c r="D39" s="1">
        <v>5779</v>
      </c>
      <c r="E39" s="1">
        <v>5642</v>
      </c>
      <c r="F39" s="1" t="s">
        <v>319</v>
      </c>
      <c r="G39" s="1">
        <v>-239</v>
      </c>
      <c r="H39" s="1">
        <v>-289</v>
      </c>
      <c r="I39" s="1" t="s">
        <v>319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2">
        <v>0.02</v>
      </c>
      <c r="D40" s="1">
        <v>5779</v>
      </c>
      <c r="E40" s="1">
        <v>5642</v>
      </c>
      <c r="F40" s="1" t="s">
        <v>319</v>
      </c>
      <c r="G40" s="1">
        <v>-206</v>
      </c>
      <c r="H40" s="1">
        <v>-498</v>
      </c>
      <c r="I40" s="1" t="s">
        <v>319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2">
        <v>0.02</v>
      </c>
      <c r="D41" s="1">
        <v>5779</v>
      </c>
      <c r="E41" s="1">
        <v>5642</v>
      </c>
      <c r="F41" s="1" t="s">
        <v>319</v>
      </c>
      <c r="G41" s="1">
        <v>-195</v>
      </c>
      <c r="H41" s="1">
        <v>-721</v>
      </c>
      <c r="I41" s="1" t="s">
        <v>319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2">
        <v>0.02</v>
      </c>
      <c r="D42" s="1">
        <v>5779</v>
      </c>
      <c r="E42" s="1">
        <v>5642</v>
      </c>
      <c r="F42" s="1" t="s">
        <v>319</v>
      </c>
      <c r="G42" s="1">
        <v>-392</v>
      </c>
      <c r="H42" s="1">
        <v>-954</v>
      </c>
      <c r="I42" s="1" t="s">
        <v>319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2">
        <v>0.02</v>
      </c>
      <c r="D43" s="1">
        <v>5779</v>
      </c>
      <c r="E43" s="1">
        <v>5642</v>
      </c>
      <c r="F43" s="1" t="s">
        <v>319</v>
      </c>
      <c r="G43" s="1">
        <v>-160</v>
      </c>
      <c r="H43" s="1">
        <v>-1116</v>
      </c>
      <c r="I43" s="1" t="s">
        <v>319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2">
        <v>0.02</v>
      </c>
      <c r="D44" s="1">
        <v>5779</v>
      </c>
      <c r="E44" s="1">
        <v>5642</v>
      </c>
      <c r="F44" s="1" t="s">
        <v>319</v>
      </c>
      <c r="G44" s="1">
        <v>-258</v>
      </c>
      <c r="H44" s="1">
        <v>-1394</v>
      </c>
      <c r="I44" s="1" t="s">
        <v>319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2">
        <v>0.02</v>
      </c>
      <c r="D45" s="1">
        <v>5779</v>
      </c>
      <c r="E45" s="1">
        <v>5642</v>
      </c>
      <c r="F45" s="1" t="s">
        <v>319</v>
      </c>
      <c r="G45" s="1">
        <v>-443</v>
      </c>
      <c r="H45" s="1">
        <v>-1577</v>
      </c>
      <c r="I45" s="1" t="s">
        <v>319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2">
        <v>0.02</v>
      </c>
      <c r="D46" s="1">
        <v>5779</v>
      </c>
      <c r="E46" s="1">
        <v>5642</v>
      </c>
      <c r="F46" s="1" t="s">
        <v>319</v>
      </c>
      <c r="G46" s="1">
        <v>-229</v>
      </c>
      <c r="H46" s="1">
        <v>-1669</v>
      </c>
      <c r="I46" s="1" t="s">
        <v>319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2">
        <v>0.02</v>
      </c>
      <c r="D47" s="1">
        <v>5779</v>
      </c>
      <c r="E47" s="1">
        <v>5642</v>
      </c>
      <c r="F47" s="1" t="s">
        <v>319</v>
      </c>
      <c r="G47" s="1">
        <v>-197</v>
      </c>
      <c r="H47" s="1">
        <v>-1627</v>
      </c>
      <c r="I47" s="1" t="s">
        <v>319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2">
        <v>0.02</v>
      </c>
      <c r="D48" s="1">
        <v>5779</v>
      </c>
      <c r="E48" s="1">
        <v>5642</v>
      </c>
      <c r="F48" s="1" t="s">
        <v>319</v>
      </c>
      <c r="G48" s="1">
        <v>-388</v>
      </c>
      <c r="H48" s="1">
        <v>-1612</v>
      </c>
      <c r="I48" s="1" t="s">
        <v>319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2">
        <v>0.02</v>
      </c>
      <c r="D49" s="1">
        <v>5779</v>
      </c>
      <c r="E49" s="1">
        <v>5642</v>
      </c>
      <c r="F49" s="1" t="s">
        <v>319</v>
      </c>
      <c r="G49" s="1">
        <v>-366</v>
      </c>
      <c r="H49" s="1">
        <v>-1592</v>
      </c>
      <c r="I49" s="1" t="s">
        <v>319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2">
        <v>0.02</v>
      </c>
      <c r="D50" s="1">
        <v>5779</v>
      </c>
      <c r="E50" s="1">
        <v>5642</v>
      </c>
      <c r="F50" s="1" t="s">
        <v>319</v>
      </c>
      <c r="G50" s="1">
        <v>-162</v>
      </c>
      <c r="H50" s="1">
        <v>-1557</v>
      </c>
      <c r="I50" s="1" t="s">
        <v>319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2">
        <v>0.02</v>
      </c>
      <c r="D51" s="1">
        <v>5779</v>
      </c>
      <c r="E51" s="1">
        <v>5642</v>
      </c>
      <c r="F51" s="1" t="s">
        <v>319</v>
      </c>
      <c r="G51" s="1">
        <v>-211</v>
      </c>
      <c r="H51" s="1">
        <v>-1608</v>
      </c>
      <c r="I51" s="1" t="s">
        <v>319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2">
        <v>0.02</v>
      </c>
      <c r="D52" s="1">
        <v>5779</v>
      </c>
      <c r="E52" s="1">
        <v>5642</v>
      </c>
      <c r="F52" s="1" t="s">
        <v>319</v>
      </c>
      <c r="G52" s="1">
        <v>-226</v>
      </c>
      <c r="H52" s="39">
        <v>-1576</v>
      </c>
      <c r="I52" s="1" t="s">
        <v>319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2">
        <v>0.02</v>
      </c>
      <c r="D53" s="1">
        <v>5779</v>
      </c>
      <c r="E53" s="1">
        <v>5642</v>
      </c>
      <c r="F53" s="1" t="s">
        <v>319</v>
      </c>
      <c r="G53" s="1">
        <v>-205</v>
      </c>
      <c r="H53" s="1">
        <v>-1596</v>
      </c>
      <c r="I53" s="1" t="s">
        <v>319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2">
        <v>0.02</v>
      </c>
      <c r="D54" s="1">
        <v>5779</v>
      </c>
      <c r="E54" s="1">
        <v>5642</v>
      </c>
      <c r="F54" s="1" t="s">
        <v>319</v>
      </c>
      <c r="G54" s="1">
        <v>-223</v>
      </c>
      <c r="H54" s="1">
        <v>-1590</v>
      </c>
      <c r="I54" s="1" t="s">
        <v>319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2">
        <v>0.02</v>
      </c>
      <c r="D55" s="1">
        <v>5779</v>
      </c>
      <c r="E55" s="1">
        <v>5642</v>
      </c>
      <c r="F55" s="1" t="s">
        <v>319</v>
      </c>
      <c r="G55" s="1">
        <v>-427</v>
      </c>
      <c r="H55" s="1">
        <v>-1794</v>
      </c>
      <c r="I55" s="1" t="s">
        <v>319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379</v>
      </c>
    </row>
    <row r="2" ht="142" customHeight="1"/>
    <row r="3" ht="54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43624</v>
      </c>
      <c r="B4" s="5">
        <v>0.666666666666667</v>
      </c>
      <c r="C4" s="12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7" t="s">
        <v>401</v>
      </c>
      <c r="N4" s="4">
        <v>43624</v>
      </c>
      <c r="O4" s="5">
        <v>0.641666666666667</v>
      </c>
      <c r="P4" t="s">
        <v>390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318</v>
      </c>
    </row>
    <row r="5" spans="1:26">
      <c r="A5" s="4">
        <v>43625</v>
      </c>
      <c r="B5" s="5">
        <v>0.689583333333333</v>
      </c>
      <c r="C5" s="12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7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2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7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2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7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7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2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7"/>
      <c r="W9" s="4">
        <v>43628</v>
      </c>
    </row>
    <row r="10" spans="1:26">
      <c r="A10" s="4">
        <v>43630</v>
      </c>
      <c r="B10" s="5">
        <v>0.8875</v>
      </c>
      <c r="C10" s="12">
        <v>0.01</v>
      </c>
      <c r="D10" s="1">
        <v>11899</v>
      </c>
      <c r="E10" s="1">
        <v>11675</v>
      </c>
      <c r="F10" s="1" t="s">
        <v>319</v>
      </c>
      <c r="G10" s="1">
        <v>-431</v>
      </c>
      <c r="H10" s="1">
        <v>4306</v>
      </c>
      <c r="I10" s="1" t="s">
        <v>319</v>
      </c>
      <c r="J10" s="1">
        <v>45000</v>
      </c>
      <c r="K10" s="1">
        <v>225</v>
      </c>
      <c r="L10" s="1" t="e">
        <f ca="1" t="shared" si="0"/>
        <v>#VALUE!</v>
      </c>
      <c r="M10" s="17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2">
        <v>0.01</v>
      </c>
      <c r="D11" s="1">
        <v>11899</v>
      </c>
      <c r="E11" s="1">
        <v>11675</v>
      </c>
      <c r="F11" s="1" t="s">
        <v>319</v>
      </c>
      <c r="G11" s="1">
        <v>-631</v>
      </c>
      <c r="H11" s="1">
        <v>3675</v>
      </c>
      <c r="I11" s="1" t="s">
        <v>319</v>
      </c>
      <c r="J11" s="1">
        <v>45000</v>
      </c>
      <c r="K11" s="1">
        <v>225</v>
      </c>
      <c r="L11" s="1" t="e">
        <f ca="1" t="shared" si="0"/>
        <v>#VALUE!</v>
      </c>
      <c r="M11" s="17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2">
        <v>0.01</v>
      </c>
      <c r="D12" s="1">
        <v>11899</v>
      </c>
      <c r="E12" s="1">
        <v>11675</v>
      </c>
      <c r="F12" s="1" t="s">
        <v>319</v>
      </c>
      <c r="G12" s="1">
        <v>-782</v>
      </c>
      <c r="H12" s="1">
        <v>3416</v>
      </c>
      <c r="I12" s="1" t="s">
        <v>319</v>
      </c>
      <c r="J12" s="1">
        <v>45000</v>
      </c>
      <c r="K12" s="1">
        <v>225</v>
      </c>
      <c r="L12" s="1" t="e">
        <f ca="1" t="shared" si="0"/>
        <v>#VALUE!</v>
      </c>
      <c r="M12" s="17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2">
        <v>0.01</v>
      </c>
      <c r="D13" s="1">
        <v>11899</v>
      </c>
      <c r="E13" s="1">
        <v>11675</v>
      </c>
      <c r="F13" s="1" t="s">
        <v>319</v>
      </c>
      <c r="G13" s="1">
        <v>-459</v>
      </c>
      <c r="H13" s="1">
        <v>1902</v>
      </c>
      <c r="I13" s="1" t="s">
        <v>319</v>
      </c>
      <c r="J13" s="1">
        <v>45000</v>
      </c>
      <c r="K13" s="1">
        <v>225</v>
      </c>
      <c r="L13" s="1" t="e">
        <f ca="1" t="shared" si="0"/>
        <v>#VALUE!</v>
      </c>
      <c r="M13" s="17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2">
        <v>0.01</v>
      </c>
      <c r="D14" s="1">
        <v>11899</v>
      </c>
      <c r="E14" s="1">
        <v>11675</v>
      </c>
      <c r="F14" s="1" t="s">
        <v>319</v>
      </c>
      <c r="G14" s="1">
        <v>-593</v>
      </c>
      <c r="H14" s="1">
        <v>181</v>
      </c>
      <c r="I14" s="1" t="s">
        <v>319</v>
      </c>
      <c r="J14" s="1">
        <v>45000</v>
      </c>
      <c r="K14" s="1">
        <v>225</v>
      </c>
      <c r="L14" s="1" t="e">
        <f ca="1" t="shared" si="0"/>
        <v>#VALUE!</v>
      </c>
      <c r="M14" s="17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2">
        <v>0.01</v>
      </c>
      <c r="D15" s="1">
        <v>11899</v>
      </c>
      <c r="E15" s="1">
        <v>11675</v>
      </c>
      <c r="F15" s="1" t="s">
        <v>319</v>
      </c>
      <c r="G15" s="1">
        <v>-458</v>
      </c>
      <c r="H15" s="1">
        <v>-1022</v>
      </c>
      <c r="I15" s="1" t="s">
        <v>319</v>
      </c>
      <c r="J15" s="1">
        <v>45000</v>
      </c>
      <c r="K15" s="1">
        <v>225</v>
      </c>
      <c r="L15" s="1" t="e">
        <f ca="1" t="shared" si="0"/>
        <v>#VALUE!</v>
      </c>
      <c r="M15" s="17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2">
        <v>0.01</v>
      </c>
      <c r="D16" s="1">
        <v>11899</v>
      </c>
      <c r="E16" s="1">
        <v>11675</v>
      </c>
      <c r="F16" s="1" t="s">
        <v>319</v>
      </c>
      <c r="G16" s="1">
        <v>-527</v>
      </c>
      <c r="H16" s="1">
        <v>-2294</v>
      </c>
      <c r="I16" s="1" t="s">
        <v>319</v>
      </c>
      <c r="J16" s="1">
        <v>45000</v>
      </c>
      <c r="K16" s="1">
        <v>225</v>
      </c>
      <c r="L16" s="1" t="e">
        <f ca="1" t="shared" si="0"/>
        <v>#VALUE!</v>
      </c>
      <c r="M16" s="17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2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2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2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2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2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2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2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2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2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2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2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2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2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2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2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2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2">
        <v>0.01</v>
      </c>
      <c r="D33" s="1">
        <v>12659</v>
      </c>
      <c r="E33" s="1">
        <v>11675</v>
      </c>
      <c r="F33" s="1" t="s">
        <v>319</v>
      </c>
      <c r="G33" s="1">
        <v>-752</v>
      </c>
      <c r="H33" s="1">
        <v>-110</v>
      </c>
      <c r="I33" s="1" t="s">
        <v>319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2">
        <v>0.01</v>
      </c>
      <c r="D34" s="1">
        <v>12659</v>
      </c>
      <c r="E34" s="1">
        <v>11675</v>
      </c>
      <c r="F34" s="1" t="s">
        <v>319</v>
      </c>
      <c r="G34" s="1">
        <v>-562</v>
      </c>
      <c r="H34" s="1">
        <v>-742</v>
      </c>
      <c r="I34" s="1" t="s">
        <v>319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2">
        <v>0.01</v>
      </c>
      <c r="D35" s="1">
        <v>12659</v>
      </c>
      <c r="E35" s="1">
        <v>11675</v>
      </c>
      <c r="F35" s="1" t="s">
        <v>319</v>
      </c>
      <c r="G35" s="1">
        <v>-485</v>
      </c>
      <c r="H35" s="1">
        <v>-1239</v>
      </c>
      <c r="I35" s="1" t="s">
        <v>319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2">
        <v>0.01</v>
      </c>
      <c r="D36" s="1">
        <v>12659</v>
      </c>
      <c r="E36" s="1">
        <v>11675</v>
      </c>
      <c r="F36" s="1" t="s">
        <v>319</v>
      </c>
      <c r="G36" s="1">
        <v>-459</v>
      </c>
      <c r="H36" s="1">
        <v>-1700</v>
      </c>
      <c r="I36" s="1" t="s">
        <v>319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2">
        <v>0.01</v>
      </c>
      <c r="D37" s="1">
        <v>12659</v>
      </c>
      <c r="E37" s="1">
        <v>11675</v>
      </c>
      <c r="F37" s="1" t="s">
        <v>319</v>
      </c>
      <c r="G37" s="1">
        <v>-923</v>
      </c>
      <c r="H37" s="1">
        <v>-2220</v>
      </c>
      <c r="I37" s="1" t="s">
        <v>319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2">
        <v>0.01</v>
      </c>
      <c r="D38" s="1">
        <v>12659</v>
      </c>
      <c r="E38" s="1">
        <v>11675</v>
      </c>
      <c r="F38" s="1" t="s">
        <v>319</v>
      </c>
      <c r="G38" s="1">
        <v>-626</v>
      </c>
      <c r="H38" s="1">
        <v>-2872</v>
      </c>
      <c r="I38" s="1" t="s">
        <v>319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2">
        <v>0.01</v>
      </c>
      <c r="D39" s="1">
        <v>12659</v>
      </c>
      <c r="E39" s="1">
        <v>11675</v>
      </c>
      <c r="F39" s="1" t="s">
        <v>319</v>
      </c>
      <c r="G39" s="1">
        <v>-606</v>
      </c>
      <c r="H39" s="1">
        <v>-3376</v>
      </c>
      <c r="I39" s="1" t="s">
        <v>319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2">
        <v>0.01</v>
      </c>
      <c r="D40" s="1">
        <v>12659</v>
      </c>
      <c r="E40" s="1">
        <v>11675</v>
      </c>
      <c r="F40" s="1" t="s">
        <v>319</v>
      </c>
      <c r="G40" s="1">
        <v>-890</v>
      </c>
      <c r="H40" s="1">
        <v>-3807</v>
      </c>
      <c r="I40" s="1" t="s">
        <v>319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2">
        <v>0.01</v>
      </c>
      <c r="D41" s="1">
        <v>12659</v>
      </c>
      <c r="E41" s="1">
        <v>11675</v>
      </c>
      <c r="F41" s="1" t="s">
        <v>319</v>
      </c>
      <c r="G41" s="1">
        <v>-539</v>
      </c>
      <c r="H41" s="1">
        <v>-4025</v>
      </c>
      <c r="I41" s="1" t="s">
        <v>319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2">
        <v>0.01</v>
      </c>
      <c r="D42" s="1">
        <v>12659</v>
      </c>
      <c r="E42" s="1">
        <v>11675</v>
      </c>
      <c r="F42" s="1" t="s">
        <v>319</v>
      </c>
      <c r="G42" s="1">
        <v>-464</v>
      </c>
      <c r="H42" s="1">
        <v>-3826</v>
      </c>
      <c r="I42" s="1" t="s">
        <v>319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2">
        <v>0.01</v>
      </c>
      <c r="D43" s="1">
        <v>12659</v>
      </c>
      <c r="E43" s="1">
        <v>11675</v>
      </c>
      <c r="F43" s="1" t="s">
        <v>319</v>
      </c>
      <c r="G43" s="1">
        <v>-913</v>
      </c>
      <c r="H43" s="1">
        <v>-3891</v>
      </c>
      <c r="I43" s="1" t="s">
        <v>319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2">
        <v>0.01</v>
      </c>
      <c r="D44" s="1">
        <v>12659</v>
      </c>
      <c r="E44" s="1">
        <v>11675</v>
      </c>
      <c r="F44" s="1" t="s">
        <v>319</v>
      </c>
      <c r="G44" s="1">
        <v>-861</v>
      </c>
      <c r="H44" s="1">
        <v>-3844</v>
      </c>
      <c r="I44" s="1" t="s">
        <v>319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2">
        <v>0.01</v>
      </c>
      <c r="D45" s="1">
        <v>12659</v>
      </c>
      <c r="E45" s="1">
        <v>11675</v>
      </c>
      <c r="F45" s="1" t="s">
        <v>319</v>
      </c>
      <c r="G45" s="1">
        <v>-482</v>
      </c>
      <c r="H45" s="1">
        <v>-3662</v>
      </c>
      <c r="I45" s="1" t="s">
        <v>319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2">
        <v>0.01</v>
      </c>
      <c r="D46" s="1">
        <v>12659</v>
      </c>
      <c r="E46" s="1">
        <v>11675</v>
      </c>
      <c r="F46" s="1" t="s">
        <v>319</v>
      </c>
      <c r="G46" s="1">
        <v>-497</v>
      </c>
      <c r="H46" s="1">
        <v>-3633</v>
      </c>
      <c r="I46" s="1" t="s">
        <v>319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2">
        <v>0.01</v>
      </c>
      <c r="D47" s="1">
        <v>12659</v>
      </c>
      <c r="E47" s="1">
        <v>11675</v>
      </c>
      <c r="F47" s="1" t="s">
        <v>319</v>
      </c>
      <c r="G47" s="1">
        <v>-532</v>
      </c>
      <c r="H47" s="1">
        <v>-3710</v>
      </c>
      <c r="I47" s="1" t="s">
        <v>319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2">
        <v>0.01</v>
      </c>
      <c r="D48" s="1">
        <v>12659</v>
      </c>
      <c r="E48" s="1">
        <v>11675</v>
      </c>
      <c r="F48" s="1" t="s">
        <v>319</v>
      </c>
      <c r="G48" s="1">
        <v>-482</v>
      </c>
      <c r="H48" s="1">
        <v>-3757</v>
      </c>
      <c r="I48" s="1" t="s">
        <v>319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2">
        <v>0.01</v>
      </c>
      <c r="D49" s="1">
        <v>12659</v>
      </c>
      <c r="E49" s="1">
        <v>11675</v>
      </c>
      <c r="F49" s="1" t="s">
        <v>319</v>
      </c>
      <c r="G49" s="1">
        <v>-525</v>
      </c>
      <c r="H49" s="1">
        <v>-3743</v>
      </c>
      <c r="I49" s="1" t="s">
        <v>319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2">
        <v>0.01</v>
      </c>
      <c r="D50" s="1">
        <v>12659</v>
      </c>
      <c r="E50" s="1">
        <v>11675</v>
      </c>
      <c r="F50" s="1" t="s">
        <v>319</v>
      </c>
      <c r="G50" s="1">
        <v>-1005</v>
      </c>
      <c r="H50" s="1">
        <v>-4223</v>
      </c>
      <c r="I50" s="1" t="s">
        <v>319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2">
        <v>0.01</v>
      </c>
      <c r="D51" s="1">
        <v>12659</v>
      </c>
      <c r="E51" s="1">
        <v>11675</v>
      </c>
      <c r="F51" s="1" t="s">
        <v>319</v>
      </c>
      <c r="G51" s="1">
        <v>-825</v>
      </c>
      <c r="H51" s="1">
        <v>-4568</v>
      </c>
      <c r="I51" s="1" t="s">
        <v>319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2">
        <v>0.01</v>
      </c>
      <c r="D52" s="1">
        <v>12659</v>
      </c>
      <c r="E52" s="1">
        <v>11675</v>
      </c>
      <c r="F52" s="1" t="s">
        <v>319</v>
      </c>
      <c r="G52" s="1">
        <v>-546</v>
      </c>
      <c r="H52" s="1">
        <v>-4702</v>
      </c>
      <c r="I52" s="1" t="s">
        <v>319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2">
        <v>0.01</v>
      </c>
      <c r="D53" s="1">
        <v>12659</v>
      </c>
      <c r="E53" s="1">
        <v>11675</v>
      </c>
      <c r="F53" s="1" t="s">
        <v>319</v>
      </c>
      <c r="G53" s="1">
        <v>-1006</v>
      </c>
      <c r="H53" s="1">
        <v>-4680</v>
      </c>
      <c r="I53" s="1" t="s">
        <v>319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2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2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402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379</v>
      </c>
    </row>
    <row r="2" ht="127" customHeight="1"/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43620</v>
      </c>
      <c r="B4" s="5">
        <v>0.813194444444444</v>
      </c>
      <c r="C4" s="12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390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318</v>
      </c>
    </row>
    <row r="5" spans="1:30">
      <c r="A5" s="4">
        <v>43621</v>
      </c>
      <c r="B5" s="5">
        <v>0.9375</v>
      </c>
      <c r="C5" s="12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2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2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2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2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2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2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2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2">
        <v>0.01</v>
      </c>
      <c r="D14" s="1">
        <v>25619</v>
      </c>
      <c r="E14" s="1">
        <v>25121</v>
      </c>
      <c r="F14" s="1" t="s">
        <v>319</v>
      </c>
      <c r="G14" s="1">
        <v>-1011</v>
      </c>
      <c r="H14" s="1">
        <v>13227</v>
      </c>
      <c r="I14" s="1" t="s">
        <v>319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2">
        <v>0.01</v>
      </c>
      <c r="D15" s="1">
        <v>25619</v>
      </c>
      <c r="E15" s="1">
        <v>25121</v>
      </c>
      <c r="F15" s="1" t="s">
        <v>319</v>
      </c>
      <c r="G15" s="1">
        <v>-993</v>
      </c>
      <c r="H15" s="1">
        <v>9964</v>
      </c>
      <c r="I15" s="1" t="s">
        <v>319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2">
        <v>0.01</v>
      </c>
      <c r="D16" s="1">
        <v>25619</v>
      </c>
      <c r="E16" s="1">
        <v>25121</v>
      </c>
      <c r="F16" s="1" t="s">
        <v>319</v>
      </c>
      <c r="G16" s="1">
        <v>-1578</v>
      </c>
      <c r="H16" s="1">
        <v>7718</v>
      </c>
      <c r="I16" s="1" t="s">
        <v>319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2">
        <v>0.01</v>
      </c>
      <c r="D17" s="1">
        <v>25619</v>
      </c>
      <c r="E17" s="1">
        <v>25121</v>
      </c>
      <c r="F17" s="1" t="s">
        <v>319</v>
      </c>
      <c r="G17" s="1">
        <v>-1000</v>
      </c>
      <c r="H17" s="1">
        <v>4587</v>
      </c>
      <c r="I17" s="1" t="s">
        <v>319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2">
        <v>0.01</v>
      </c>
      <c r="D18" s="1">
        <v>25619</v>
      </c>
      <c r="E18" s="1">
        <v>25121</v>
      </c>
      <c r="F18" s="1" t="s">
        <v>319</v>
      </c>
      <c r="G18" s="1">
        <v>-1293</v>
      </c>
      <c r="H18" s="1">
        <v>853</v>
      </c>
      <c r="I18" s="1" t="s">
        <v>319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2">
        <v>0.01</v>
      </c>
      <c r="D19" s="1">
        <v>25619</v>
      </c>
      <c r="E19" s="1">
        <v>25121</v>
      </c>
      <c r="F19" s="1" t="s">
        <v>319</v>
      </c>
      <c r="G19" s="1">
        <v>-998</v>
      </c>
      <c r="H19" s="1">
        <v>-1782</v>
      </c>
      <c r="I19" s="1" t="s">
        <v>319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2">
        <v>0.01</v>
      </c>
      <c r="D20" s="1">
        <v>25619</v>
      </c>
      <c r="E20" s="1">
        <v>25121</v>
      </c>
      <c r="F20" s="1" t="s">
        <v>319</v>
      </c>
      <c r="G20" s="1">
        <v>-1149</v>
      </c>
      <c r="H20" s="1">
        <v>-5136</v>
      </c>
      <c r="I20" s="1" t="s">
        <v>319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2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2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2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2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2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2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2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2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2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2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2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2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2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2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2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2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2">
        <v>0.01</v>
      </c>
      <c r="D37" s="1">
        <v>23599</v>
      </c>
      <c r="E37" s="1">
        <v>25121</v>
      </c>
      <c r="F37" s="1" t="s">
        <v>319</v>
      </c>
      <c r="G37" s="1">
        <v>-1409</v>
      </c>
      <c r="H37" s="1">
        <v>-342</v>
      </c>
      <c r="I37" s="1" t="s">
        <v>319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2">
        <v>0.01</v>
      </c>
      <c r="D38" s="1">
        <v>23599</v>
      </c>
      <c r="E38" s="1">
        <v>25121</v>
      </c>
      <c r="F38" s="1" t="s">
        <v>319</v>
      </c>
      <c r="G38" s="1">
        <v>-1052</v>
      </c>
      <c r="H38" s="1">
        <v>-1398</v>
      </c>
      <c r="I38" s="1" t="s">
        <v>319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2">
        <v>0.01</v>
      </c>
      <c r="D39" s="1">
        <v>23599</v>
      </c>
      <c r="E39" s="1">
        <v>25121</v>
      </c>
      <c r="F39" s="1" t="s">
        <v>319</v>
      </c>
      <c r="G39" s="1">
        <v>-909</v>
      </c>
      <c r="H39" s="1">
        <v>-2398</v>
      </c>
      <c r="I39" s="1" t="s">
        <v>319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2">
        <v>0.01</v>
      </c>
      <c r="D40" s="1">
        <v>23599</v>
      </c>
      <c r="E40" s="1">
        <v>25121</v>
      </c>
      <c r="F40" s="1" t="s">
        <v>319</v>
      </c>
      <c r="G40" s="1">
        <v>-859</v>
      </c>
      <c r="H40" s="1">
        <v>-3259</v>
      </c>
      <c r="I40" s="1" t="s">
        <v>319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2">
        <v>0.01</v>
      </c>
      <c r="D41" s="1">
        <v>23599</v>
      </c>
      <c r="E41" s="1">
        <v>25121</v>
      </c>
      <c r="F41" s="1" t="s">
        <v>319</v>
      </c>
      <c r="G41" s="1">
        <v>-1727</v>
      </c>
      <c r="H41" s="1">
        <v>-4109</v>
      </c>
      <c r="I41" s="1" t="s">
        <v>319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2">
        <v>0.01</v>
      </c>
      <c r="D42" s="1">
        <v>23599</v>
      </c>
      <c r="E42" s="1">
        <v>25121</v>
      </c>
      <c r="F42" s="1" t="s">
        <v>319</v>
      </c>
      <c r="G42" s="1">
        <v>-987</v>
      </c>
      <c r="H42" s="1">
        <v>-5065</v>
      </c>
      <c r="I42" s="1" t="s">
        <v>319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2">
        <v>0.01</v>
      </c>
      <c r="D43" s="1">
        <v>23599</v>
      </c>
      <c r="E43" s="1">
        <v>25121</v>
      </c>
      <c r="F43" s="1" t="s">
        <v>319</v>
      </c>
      <c r="G43" s="1">
        <v>-1137</v>
      </c>
      <c r="H43" s="1">
        <v>-6098</v>
      </c>
      <c r="I43" s="1" t="s">
        <v>319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2">
        <v>0.01</v>
      </c>
      <c r="D44" s="1">
        <v>23599</v>
      </c>
      <c r="E44" s="1">
        <v>25121</v>
      </c>
      <c r="F44" s="1" t="s">
        <v>319</v>
      </c>
      <c r="G44" s="1">
        <v>-1668</v>
      </c>
      <c r="H44" s="1">
        <v>-6945</v>
      </c>
      <c r="I44" s="1" t="s">
        <v>319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2">
        <v>0.01</v>
      </c>
      <c r="D45" s="1">
        <v>23599</v>
      </c>
      <c r="E45" s="1">
        <v>25121</v>
      </c>
      <c r="F45" s="1" t="s">
        <v>319</v>
      </c>
      <c r="G45" s="1">
        <v>-1010</v>
      </c>
      <c r="H45" s="1">
        <v>-7353</v>
      </c>
      <c r="I45" s="1" t="s">
        <v>319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2">
        <v>0.01</v>
      </c>
      <c r="D46" s="1">
        <v>23599</v>
      </c>
      <c r="E46" s="1">
        <v>25121</v>
      </c>
      <c r="F46" s="1" t="s">
        <v>319</v>
      </c>
      <c r="G46" s="1">
        <v>-869</v>
      </c>
      <c r="H46" s="1">
        <v>-6987</v>
      </c>
      <c r="I46" s="1" t="s">
        <v>319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2">
        <v>0.01</v>
      </c>
      <c r="D47" s="1">
        <v>23599</v>
      </c>
      <c r="E47" s="1">
        <v>25121</v>
      </c>
      <c r="F47" s="1" t="s">
        <v>319</v>
      </c>
      <c r="G47" s="1">
        <v>-1709</v>
      </c>
      <c r="H47" s="1">
        <v>-7101</v>
      </c>
      <c r="I47" s="1" t="s">
        <v>319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2">
        <v>0.01</v>
      </c>
      <c r="D48" s="1">
        <v>23599</v>
      </c>
      <c r="E48" s="1">
        <v>25121</v>
      </c>
      <c r="F48" s="1" t="s">
        <v>319</v>
      </c>
      <c r="G48" s="1">
        <v>-1611</v>
      </c>
      <c r="H48" s="1">
        <v>-7013</v>
      </c>
      <c r="I48" s="1" t="s">
        <v>319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2">
        <v>0.01</v>
      </c>
      <c r="D49" s="1">
        <v>23599</v>
      </c>
      <c r="E49" s="1">
        <v>25121</v>
      </c>
      <c r="F49" s="1" t="s">
        <v>319</v>
      </c>
      <c r="G49" s="1">
        <v>-899</v>
      </c>
      <c r="H49" s="1">
        <v>-6861</v>
      </c>
      <c r="I49" s="1" t="s">
        <v>319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2">
        <v>0.01</v>
      </c>
      <c r="D50" s="1">
        <v>23599</v>
      </c>
      <c r="E50" s="1">
        <v>25121</v>
      </c>
      <c r="F50" s="1" t="s">
        <v>319</v>
      </c>
      <c r="G50" s="1">
        <v>-931</v>
      </c>
      <c r="H50" s="1">
        <v>-6805</v>
      </c>
      <c r="I50" s="1" t="s">
        <v>319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2">
        <v>0.01</v>
      </c>
      <c r="D51" s="1">
        <v>23599</v>
      </c>
      <c r="E51" s="1">
        <v>25121</v>
      </c>
      <c r="F51" s="1" t="s">
        <v>319</v>
      </c>
      <c r="G51" s="1">
        <v>-997</v>
      </c>
      <c r="H51" s="1">
        <v>-6949</v>
      </c>
      <c r="I51" s="1" t="s">
        <v>319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2">
        <v>0.01</v>
      </c>
      <c r="D52" s="1">
        <v>23599</v>
      </c>
      <c r="E52" s="1">
        <v>25121</v>
      </c>
      <c r="F52" s="1" t="s">
        <v>319</v>
      </c>
      <c r="G52" s="1">
        <v>-902</v>
      </c>
      <c r="H52" s="1">
        <v>-7036</v>
      </c>
      <c r="I52" s="1" t="s">
        <v>319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2">
        <v>0.01</v>
      </c>
      <c r="D53" s="1">
        <v>23599</v>
      </c>
      <c r="E53" s="1">
        <v>25121</v>
      </c>
      <c r="F53" s="1" t="s">
        <v>319</v>
      </c>
      <c r="G53" s="1">
        <v>-983</v>
      </c>
      <c r="H53" s="1">
        <v>-7009</v>
      </c>
      <c r="I53" s="1" t="s">
        <v>319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2">
        <v>0.01</v>
      </c>
      <c r="D54" s="1">
        <v>23599</v>
      </c>
      <c r="E54" s="1">
        <v>25121</v>
      </c>
      <c r="F54" s="1" t="s">
        <v>319</v>
      </c>
      <c r="G54" s="1">
        <v>-1883</v>
      </c>
      <c r="H54" s="1">
        <v>-7909</v>
      </c>
      <c r="I54" s="1" t="s">
        <v>319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2">
        <v>0.01</v>
      </c>
      <c r="D55" s="1">
        <v>23599</v>
      </c>
      <c r="E55" s="1">
        <v>25121</v>
      </c>
      <c r="F55" s="1" t="s">
        <v>319</v>
      </c>
      <c r="G55" s="1">
        <v>-1547</v>
      </c>
      <c r="H55" s="1">
        <v>-8556</v>
      </c>
      <c r="I55" s="1" t="s">
        <v>319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2">
        <v>0.01</v>
      </c>
      <c r="D56" s="1">
        <v>23599</v>
      </c>
      <c r="E56" s="1">
        <v>25121</v>
      </c>
      <c r="F56" s="1" t="s">
        <v>319</v>
      </c>
      <c r="G56" s="1">
        <v>-1022</v>
      </c>
      <c r="H56" s="1">
        <v>-8807</v>
      </c>
      <c r="I56" s="1" t="s">
        <v>319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2">
        <v>0.01</v>
      </c>
      <c r="D57" s="1">
        <v>23599</v>
      </c>
      <c r="E57" s="1">
        <v>25121</v>
      </c>
      <c r="F57" s="1" t="s">
        <v>319</v>
      </c>
      <c r="G57" s="1">
        <v>-1022</v>
      </c>
      <c r="H57" s="1">
        <v>-8807</v>
      </c>
      <c r="I57" s="1" t="s">
        <v>319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2">
        <v>0.01</v>
      </c>
      <c r="D58" s="1">
        <v>23599</v>
      </c>
      <c r="E58" s="1">
        <v>25121</v>
      </c>
      <c r="F58" s="1" t="s">
        <v>319</v>
      </c>
      <c r="G58" s="1">
        <v>-1884</v>
      </c>
      <c r="H58" s="1">
        <v>-8770</v>
      </c>
      <c r="I58" s="1" t="s">
        <v>319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2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2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2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2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2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379</v>
      </c>
    </row>
    <row r="2" ht="133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43623</v>
      </c>
      <c r="B4" s="5">
        <v>0.920833333333333</v>
      </c>
      <c r="C4" s="12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390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318</v>
      </c>
    </row>
    <row r="5" spans="1:32">
      <c r="A5" s="4">
        <v>43624</v>
      </c>
      <c r="B5" s="5">
        <v>0.664583333333333</v>
      </c>
      <c r="C5" s="12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2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2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2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2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2">
        <v>0.05</v>
      </c>
      <c r="D11" s="1">
        <v>14400</v>
      </c>
      <c r="E11" s="1">
        <v>14190</v>
      </c>
      <c r="F11" s="1" t="s">
        <v>319</v>
      </c>
      <c r="G11" s="1">
        <v>-493</v>
      </c>
      <c r="H11" s="1">
        <v>6203</v>
      </c>
      <c r="I11" s="1" t="s">
        <v>319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2">
        <v>0.05</v>
      </c>
      <c r="D12" s="1">
        <v>14400</v>
      </c>
      <c r="E12" s="1">
        <v>14190</v>
      </c>
      <c r="F12" s="1" t="s">
        <v>319</v>
      </c>
      <c r="G12" s="1">
        <v>-576</v>
      </c>
      <c r="H12" s="1">
        <v>5627</v>
      </c>
      <c r="I12" s="1" t="s">
        <v>319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2">
        <v>0.05</v>
      </c>
      <c r="D13" s="1">
        <v>14400</v>
      </c>
      <c r="E13" s="1">
        <v>14190</v>
      </c>
      <c r="F13" s="1" t="s">
        <v>319</v>
      </c>
      <c r="G13" s="1">
        <v>-764</v>
      </c>
      <c r="H13" s="1">
        <v>4430</v>
      </c>
      <c r="I13" s="1" t="s">
        <v>319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2">
        <v>0.05</v>
      </c>
      <c r="D14" s="1">
        <v>14400</v>
      </c>
      <c r="E14" s="1">
        <v>14190</v>
      </c>
      <c r="F14" s="1" t="s">
        <v>319</v>
      </c>
      <c r="G14" s="1">
        <v>-510</v>
      </c>
      <c r="H14" s="1">
        <v>2726</v>
      </c>
      <c r="I14" s="1" t="s">
        <v>319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2">
        <v>0.05</v>
      </c>
      <c r="D15" s="1">
        <v>14400</v>
      </c>
      <c r="E15" s="1">
        <v>14190</v>
      </c>
      <c r="F15" s="1" t="s">
        <v>319</v>
      </c>
      <c r="G15" s="1">
        <v>-659</v>
      </c>
      <c r="H15" s="1">
        <v>694</v>
      </c>
      <c r="I15" s="1" t="s">
        <v>319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2">
        <v>0.05</v>
      </c>
      <c r="D16" s="1">
        <v>14400</v>
      </c>
      <c r="E16" s="1">
        <v>14190</v>
      </c>
      <c r="F16" s="1" t="s">
        <v>319</v>
      </c>
      <c r="G16" s="1">
        <v>-509</v>
      </c>
      <c r="H16" s="1">
        <v>-666</v>
      </c>
      <c r="I16" s="1" t="s">
        <v>319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2">
        <v>0.05</v>
      </c>
      <c r="D17" s="1">
        <v>14400</v>
      </c>
      <c r="E17" s="1">
        <v>14190</v>
      </c>
      <c r="F17" s="1" t="s">
        <v>319</v>
      </c>
      <c r="G17" s="1">
        <v>-586</v>
      </c>
      <c r="H17" s="1">
        <v>-2395</v>
      </c>
      <c r="I17" s="1" t="s">
        <v>319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2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2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2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2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2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2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2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2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2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2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2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2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2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2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2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2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2">
        <v>0.05</v>
      </c>
      <c r="D34" s="1">
        <v>14550</v>
      </c>
      <c r="E34" s="1">
        <v>14190</v>
      </c>
      <c r="F34" s="1" t="s">
        <v>319</v>
      </c>
      <c r="G34" s="1">
        <v>-801</v>
      </c>
      <c r="H34" s="1">
        <v>32</v>
      </c>
      <c r="I34" s="1" t="s">
        <v>319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2">
        <v>0.05</v>
      </c>
      <c r="D35" s="1">
        <v>14550</v>
      </c>
      <c r="E35" s="1">
        <v>14190</v>
      </c>
      <c r="F35" s="1" t="s">
        <v>319</v>
      </c>
      <c r="G35" s="1">
        <v>-598</v>
      </c>
      <c r="H35" s="1">
        <v>-635</v>
      </c>
      <c r="I35" s="1" t="s">
        <v>319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2">
        <v>0.05</v>
      </c>
      <c r="D36" s="1">
        <v>14550</v>
      </c>
      <c r="E36" s="1">
        <v>14190</v>
      </c>
      <c r="F36" s="1" t="s">
        <v>319</v>
      </c>
      <c r="G36" s="1">
        <v>-517</v>
      </c>
      <c r="H36" s="1">
        <v>-1246</v>
      </c>
      <c r="I36" s="1" t="s">
        <v>319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2">
        <v>0.05</v>
      </c>
      <c r="D37" s="1">
        <v>14550</v>
      </c>
      <c r="E37" s="1">
        <v>14190</v>
      </c>
      <c r="F37" s="1" t="s">
        <v>319</v>
      </c>
      <c r="G37" s="1">
        <v>-488</v>
      </c>
      <c r="H37" s="1">
        <v>-1762</v>
      </c>
      <c r="I37" s="1" t="s">
        <v>319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2">
        <v>0.05</v>
      </c>
      <c r="D38" s="1">
        <v>14550</v>
      </c>
      <c r="E38" s="1">
        <v>14190</v>
      </c>
      <c r="F38" s="1" t="s">
        <v>319</v>
      </c>
      <c r="G38" s="1">
        <v>-981</v>
      </c>
      <c r="H38" s="1">
        <v>-2296</v>
      </c>
      <c r="I38" s="1" t="s">
        <v>319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2">
        <v>0.05</v>
      </c>
      <c r="D39" s="1">
        <v>14550</v>
      </c>
      <c r="E39" s="1">
        <v>14190</v>
      </c>
      <c r="F39" s="1" t="s">
        <v>319</v>
      </c>
      <c r="G39" s="1">
        <v>-560</v>
      </c>
      <c r="H39" s="1">
        <v>-2924</v>
      </c>
      <c r="I39" s="1" t="s">
        <v>319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2">
        <v>0.05</v>
      </c>
      <c r="D40" s="1">
        <v>14550</v>
      </c>
      <c r="E40" s="1">
        <v>14190</v>
      </c>
      <c r="F40" s="1" t="s">
        <v>319</v>
      </c>
      <c r="G40" s="1">
        <v>-645</v>
      </c>
      <c r="H40" s="1">
        <v>-3431</v>
      </c>
      <c r="I40" s="1" t="s">
        <v>319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2">
        <v>0.05</v>
      </c>
      <c r="D41" s="1">
        <v>14550</v>
      </c>
      <c r="E41" s="1">
        <v>14190</v>
      </c>
      <c r="F41" s="1" t="s">
        <v>319</v>
      </c>
      <c r="G41" s="1">
        <v>-947</v>
      </c>
      <c r="H41" s="1">
        <v>-3945</v>
      </c>
      <c r="I41" s="1" t="s">
        <v>319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2">
        <v>0.05</v>
      </c>
      <c r="D42" s="1">
        <v>14550</v>
      </c>
      <c r="E42" s="1">
        <v>14190</v>
      </c>
      <c r="F42" s="1" t="s">
        <v>319</v>
      </c>
      <c r="G42" s="1">
        <v>-574</v>
      </c>
      <c r="H42" s="1">
        <v>-4177</v>
      </c>
      <c r="I42" s="1" t="s">
        <v>319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2">
        <v>0.05</v>
      </c>
      <c r="D43" s="1">
        <v>14550</v>
      </c>
      <c r="E43" s="1">
        <v>14190</v>
      </c>
      <c r="F43" s="1" t="s">
        <v>319</v>
      </c>
      <c r="G43" s="1">
        <v>-493</v>
      </c>
      <c r="H43" s="1">
        <v>-3968</v>
      </c>
      <c r="I43" s="1" t="s">
        <v>319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2">
        <v>0.05</v>
      </c>
      <c r="D44" s="1">
        <v>14550</v>
      </c>
      <c r="E44" s="1">
        <v>14190</v>
      </c>
      <c r="F44" s="1" t="s">
        <v>319</v>
      </c>
      <c r="G44" s="1">
        <v>-970</v>
      </c>
      <c r="H44" s="1">
        <v>-4032</v>
      </c>
      <c r="I44" s="1" t="s">
        <v>319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2">
        <v>0.05</v>
      </c>
      <c r="D45" s="1">
        <v>14550</v>
      </c>
      <c r="E45" s="1">
        <v>14190</v>
      </c>
      <c r="F45" s="1" t="s">
        <v>319</v>
      </c>
      <c r="G45" s="1">
        <v>-915</v>
      </c>
      <c r="H45" s="1">
        <v>-3982</v>
      </c>
      <c r="I45" s="1" t="s">
        <v>319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2">
        <v>0.05</v>
      </c>
      <c r="D46" s="1">
        <v>14550</v>
      </c>
      <c r="E46" s="1">
        <v>14190</v>
      </c>
      <c r="F46" s="1" t="s">
        <v>319</v>
      </c>
      <c r="G46" s="1">
        <v>-511</v>
      </c>
      <c r="H46" s="1">
        <v>-3896</v>
      </c>
      <c r="I46" s="1" t="s">
        <v>319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2">
        <v>0.05</v>
      </c>
      <c r="D47" s="1">
        <v>14550</v>
      </c>
      <c r="E47" s="1">
        <v>14190</v>
      </c>
      <c r="F47" s="1" t="s">
        <v>319</v>
      </c>
      <c r="G47" s="1">
        <v>-529</v>
      </c>
      <c r="H47" s="1">
        <v>-3865</v>
      </c>
      <c r="I47" s="1" t="s">
        <v>319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2">
        <v>0.05</v>
      </c>
      <c r="D48" s="1">
        <v>14550</v>
      </c>
      <c r="E48" s="1">
        <v>14190</v>
      </c>
      <c r="F48" s="1" t="s">
        <v>319</v>
      </c>
      <c r="G48" s="1">
        <v>-566</v>
      </c>
      <c r="H48" s="1">
        <v>-3947</v>
      </c>
      <c r="I48" s="1" t="s">
        <v>319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2">
        <v>0.05</v>
      </c>
      <c r="D49" s="1">
        <v>14550</v>
      </c>
      <c r="E49" s="1">
        <v>14190</v>
      </c>
      <c r="F49" s="1" t="s">
        <v>319</v>
      </c>
      <c r="G49" s="1">
        <v>-512</v>
      </c>
      <c r="H49" s="1">
        <v>-3996</v>
      </c>
      <c r="I49" s="1" t="s">
        <v>319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2">
        <v>0.05</v>
      </c>
      <c r="D50" s="1">
        <v>14550</v>
      </c>
      <c r="E50" s="1">
        <v>14190</v>
      </c>
      <c r="F50" s="1" t="s">
        <v>319</v>
      </c>
      <c r="G50" s="1">
        <v>-558</v>
      </c>
      <c r="H50" s="1">
        <v>-3980</v>
      </c>
      <c r="I50" s="1" t="s">
        <v>319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2">
        <v>0.05</v>
      </c>
      <c r="D51" s="1">
        <v>14550</v>
      </c>
      <c r="E51" s="1">
        <v>14190</v>
      </c>
      <c r="F51" s="1" t="s">
        <v>319</v>
      </c>
      <c r="G51" s="1">
        <v>-1069</v>
      </c>
      <c r="H51" s="1">
        <v>-4491</v>
      </c>
      <c r="I51" s="1" t="s">
        <v>319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2">
        <v>0.05</v>
      </c>
      <c r="D52" s="1">
        <v>14550</v>
      </c>
      <c r="E52" s="1">
        <v>14190</v>
      </c>
      <c r="F52" s="1" t="s">
        <v>319</v>
      </c>
      <c r="G52" s="1">
        <v>-878</v>
      </c>
      <c r="H52" s="1">
        <v>-4858</v>
      </c>
      <c r="I52" s="1" t="s">
        <v>319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2">
        <v>0.05</v>
      </c>
      <c r="D53" s="1">
        <v>14550</v>
      </c>
      <c r="E53" s="1">
        <v>14190</v>
      </c>
      <c r="F53" s="1" t="s">
        <v>319</v>
      </c>
      <c r="G53" s="1">
        <v>-580</v>
      </c>
      <c r="H53" s="1">
        <v>-5000</v>
      </c>
      <c r="I53" s="1" t="s">
        <v>319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2">
        <v>0.05</v>
      </c>
      <c r="D54" s="1">
        <v>14550</v>
      </c>
      <c r="E54" s="1">
        <v>14190</v>
      </c>
      <c r="F54" s="1" t="s">
        <v>319</v>
      </c>
      <c r="G54" s="1">
        <v>-1069</v>
      </c>
      <c r="H54" s="1">
        <v>-4978</v>
      </c>
      <c r="I54" s="1" t="s">
        <v>319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2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2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2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2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2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2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379</v>
      </c>
    </row>
    <row r="2" ht="129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403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43625</v>
      </c>
      <c r="B4" s="5">
        <v>0.690972222222222</v>
      </c>
      <c r="C4" s="12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7" t="s">
        <v>404</v>
      </c>
      <c r="N4" s="4">
        <v>43625</v>
      </c>
      <c r="O4" s="5">
        <v>0.673611111111111</v>
      </c>
      <c r="P4" t="s">
        <v>390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318</v>
      </c>
    </row>
    <row r="5" spans="1:32">
      <c r="A5" s="4">
        <v>43626</v>
      </c>
      <c r="B5" s="5">
        <v>0.877777777777778</v>
      </c>
      <c r="C5" s="12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7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2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7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7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2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7"/>
      <c r="AC8" s="4">
        <v>43628</v>
      </c>
    </row>
    <row r="9" spans="1:32">
      <c r="A9" s="4">
        <v>43630</v>
      </c>
      <c r="B9" s="5">
        <v>0.888194444444444</v>
      </c>
      <c r="C9" s="12">
        <v>0.01</v>
      </c>
      <c r="D9" s="1">
        <v>8039</v>
      </c>
      <c r="E9" s="1">
        <v>7894</v>
      </c>
      <c r="F9" s="1" t="s">
        <v>319</v>
      </c>
      <c r="G9" s="1">
        <v>-369</v>
      </c>
      <c r="H9" s="1">
        <v>2397</v>
      </c>
      <c r="I9" s="1" t="s">
        <v>319</v>
      </c>
      <c r="J9" s="1">
        <v>30000</v>
      </c>
      <c r="K9" s="1">
        <v>146</v>
      </c>
      <c r="L9" s="1" t="e">
        <f ca="1" t="shared" si="0"/>
        <v>#VALUE!</v>
      </c>
      <c r="M9" s="17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2">
        <v>0.01</v>
      </c>
      <c r="D10" s="1">
        <v>8039</v>
      </c>
      <c r="E10" s="1">
        <v>7894</v>
      </c>
      <c r="F10" s="1" t="s">
        <v>319</v>
      </c>
      <c r="G10" s="1">
        <v>-269</v>
      </c>
      <c r="H10" s="1">
        <v>2128</v>
      </c>
      <c r="I10" s="1" t="s">
        <v>319</v>
      </c>
      <c r="J10" s="1">
        <v>30000</v>
      </c>
      <c r="K10" s="1">
        <v>146</v>
      </c>
      <c r="L10" s="1" t="e">
        <f ca="1" t="shared" si="0"/>
        <v>#VALUE!</v>
      </c>
      <c r="M10" s="17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2">
        <v>0.01</v>
      </c>
      <c r="D11" s="1">
        <v>8039</v>
      </c>
      <c r="E11" s="1">
        <v>7894</v>
      </c>
      <c r="F11" s="1" t="s">
        <v>319</v>
      </c>
      <c r="G11" s="1">
        <v>-510</v>
      </c>
      <c r="H11" s="1">
        <v>1887</v>
      </c>
      <c r="I11" s="1" t="s">
        <v>319</v>
      </c>
      <c r="J11" s="1">
        <v>30000</v>
      </c>
      <c r="K11" s="1">
        <v>146</v>
      </c>
      <c r="L11" s="1" t="e">
        <f ca="1" t="shared" si="0"/>
        <v>#VALUE!</v>
      </c>
      <c r="M11" s="17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2">
        <v>0.01</v>
      </c>
      <c r="D12" s="1">
        <v>8039</v>
      </c>
      <c r="E12" s="1">
        <v>7894</v>
      </c>
      <c r="F12" s="1" t="s">
        <v>319</v>
      </c>
      <c r="G12" s="1">
        <v>-306</v>
      </c>
      <c r="H12" s="1">
        <v>1581</v>
      </c>
      <c r="I12" s="1" t="s">
        <v>319</v>
      </c>
      <c r="J12" s="1">
        <v>30000</v>
      </c>
      <c r="K12" s="1">
        <v>146</v>
      </c>
      <c r="L12" s="1" t="e">
        <f ca="1" t="shared" si="0"/>
        <v>#VALUE!</v>
      </c>
      <c r="M12" s="17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2">
        <v>0.01</v>
      </c>
      <c r="D13" s="1">
        <v>8039</v>
      </c>
      <c r="E13" s="1">
        <v>7894</v>
      </c>
      <c r="F13" s="1" t="s">
        <v>319</v>
      </c>
      <c r="G13" s="1">
        <v>-395</v>
      </c>
      <c r="H13" s="1">
        <v>454</v>
      </c>
      <c r="I13" s="1" t="s">
        <v>319</v>
      </c>
      <c r="J13" s="1">
        <v>30000</v>
      </c>
      <c r="K13" s="1">
        <v>146</v>
      </c>
      <c r="L13" s="1" t="e">
        <f ca="1" t="shared" si="0"/>
        <v>#VALUE!</v>
      </c>
      <c r="M13" s="17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2">
        <v>0.01</v>
      </c>
      <c r="D14" s="1">
        <v>8039</v>
      </c>
      <c r="E14" s="1">
        <v>7894</v>
      </c>
      <c r="F14" s="1" t="s">
        <v>319</v>
      </c>
      <c r="G14" s="1">
        <v>-305</v>
      </c>
      <c r="H14" s="1">
        <v>-435</v>
      </c>
      <c r="I14" s="1" t="s">
        <v>319</v>
      </c>
      <c r="J14" s="1">
        <v>30000</v>
      </c>
      <c r="K14" s="1">
        <v>146</v>
      </c>
      <c r="L14" s="1" t="e">
        <f ca="1" t="shared" si="0"/>
        <v>#VALUE!</v>
      </c>
      <c r="M14" s="17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2">
        <v>0.01</v>
      </c>
      <c r="D15" s="1">
        <v>8039</v>
      </c>
      <c r="E15" s="1">
        <v>7894</v>
      </c>
      <c r="F15" s="1" t="s">
        <v>319</v>
      </c>
      <c r="G15" s="1">
        <v>-351</v>
      </c>
      <c r="H15" s="1">
        <v>-1480</v>
      </c>
      <c r="I15" s="1" t="s">
        <v>319</v>
      </c>
      <c r="J15" s="1">
        <v>30000</v>
      </c>
      <c r="K15" s="1">
        <v>146</v>
      </c>
      <c r="L15" s="1" t="e">
        <f ca="1" t="shared" si="0"/>
        <v>#VALUE!</v>
      </c>
      <c r="M15" s="17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2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7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2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2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2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2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2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2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2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2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2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2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2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2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2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2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2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2">
        <v>0.01</v>
      </c>
      <c r="D32" s="1">
        <v>7219</v>
      </c>
      <c r="E32" s="1">
        <v>7894</v>
      </c>
      <c r="F32" s="1" t="s">
        <v>319</v>
      </c>
      <c r="G32" s="1">
        <v>-431</v>
      </c>
      <c r="H32" s="1">
        <v>-67</v>
      </c>
      <c r="I32" s="1" t="s">
        <v>319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2">
        <v>0.01</v>
      </c>
      <c r="D33" s="1">
        <v>7219</v>
      </c>
      <c r="E33" s="1">
        <v>7894</v>
      </c>
      <c r="F33" s="1" t="s">
        <v>319</v>
      </c>
      <c r="G33" s="1">
        <v>-322</v>
      </c>
      <c r="H33" s="1">
        <v>-389</v>
      </c>
      <c r="I33" s="1" t="s">
        <v>319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2">
        <v>0.01</v>
      </c>
      <c r="D34" s="1">
        <v>7219</v>
      </c>
      <c r="E34" s="1">
        <v>7894</v>
      </c>
      <c r="F34" s="1" t="s">
        <v>319</v>
      </c>
      <c r="G34" s="1">
        <v>-279</v>
      </c>
      <c r="H34" s="1">
        <v>-709</v>
      </c>
      <c r="I34" s="1" t="s">
        <v>319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2">
        <v>0.01</v>
      </c>
      <c r="D35" s="1">
        <v>7219</v>
      </c>
      <c r="E35" s="1">
        <v>7894</v>
      </c>
      <c r="F35" s="1" t="s">
        <v>319</v>
      </c>
      <c r="G35" s="1">
        <v>-263</v>
      </c>
      <c r="H35" s="1">
        <v>-1010</v>
      </c>
      <c r="I35" s="1" t="s">
        <v>319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2">
        <v>0.01</v>
      </c>
      <c r="D36" s="1">
        <v>7219</v>
      </c>
      <c r="E36" s="1">
        <v>7894</v>
      </c>
      <c r="F36" s="1" t="s">
        <v>319</v>
      </c>
      <c r="G36" s="1">
        <v>-529</v>
      </c>
      <c r="H36" s="1">
        <v>-1270</v>
      </c>
      <c r="I36" s="1" t="s">
        <v>319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2">
        <v>0.01</v>
      </c>
      <c r="D37" s="1">
        <v>7219</v>
      </c>
      <c r="E37" s="1">
        <v>7894</v>
      </c>
      <c r="F37" s="1" t="s">
        <v>319</v>
      </c>
      <c r="G37" s="1">
        <v>-216</v>
      </c>
      <c r="H37" s="1">
        <v>-1491</v>
      </c>
      <c r="I37" s="1" t="s">
        <v>319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2">
        <v>0.01</v>
      </c>
      <c r="D38" s="1">
        <v>7219</v>
      </c>
      <c r="E38" s="1">
        <v>7894</v>
      </c>
      <c r="F38" s="1" t="s">
        <v>319</v>
      </c>
      <c r="G38" s="1">
        <v>-349</v>
      </c>
      <c r="H38" s="1">
        <v>-1878</v>
      </c>
      <c r="I38" s="1" t="s">
        <v>319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2">
        <v>0.01</v>
      </c>
      <c r="D39" s="1">
        <v>7219</v>
      </c>
      <c r="E39" s="1">
        <v>7894</v>
      </c>
      <c r="F39" s="1" t="s">
        <v>319</v>
      </c>
      <c r="G39" s="1">
        <v>-495</v>
      </c>
      <c r="H39" s="1">
        <v>-2129</v>
      </c>
      <c r="I39" s="1" t="s">
        <v>319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2">
        <v>0.01</v>
      </c>
      <c r="D40" s="1">
        <v>7219</v>
      </c>
      <c r="E40" s="1">
        <v>7894</v>
      </c>
      <c r="F40" s="1" t="s">
        <v>319</v>
      </c>
      <c r="G40" s="1">
        <v>-310</v>
      </c>
      <c r="H40" s="1">
        <v>-2255</v>
      </c>
      <c r="I40" s="1" t="s">
        <v>319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2">
        <v>0.01</v>
      </c>
      <c r="D41" s="1">
        <v>7219</v>
      </c>
      <c r="E41" s="1">
        <v>7894</v>
      </c>
      <c r="F41" s="1" t="s">
        <v>319</v>
      </c>
      <c r="G41" s="1">
        <v>-266</v>
      </c>
      <c r="H41" s="1">
        <v>-2199</v>
      </c>
      <c r="I41" s="1" t="s">
        <v>319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2">
        <v>0.01</v>
      </c>
      <c r="D42" s="1">
        <v>7219</v>
      </c>
      <c r="E42" s="1">
        <v>7894</v>
      </c>
      <c r="F42" s="1" t="s">
        <v>319</v>
      </c>
      <c r="G42" s="1">
        <v>-523</v>
      </c>
      <c r="H42" s="1">
        <v>-2177</v>
      </c>
      <c r="I42" s="1" t="s">
        <v>319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2">
        <v>0.01</v>
      </c>
      <c r="D43" s="1">
        <v>7219</v>
      </c>
      <c r="E43" s="1">
        <v>7894</v>
      </c>
      <c r="F43" s="1" t="s">
        <v>319</v>
      </c>
      <c r="G43" s="1">
        <v>-493</v>
      </c>
      <c r="H43" s="1">
        <v>-2150</v>
      </c>
      <c r="I43" s="1" t="s">
        <v>319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2">
        <v>0.01</v>
      </c>
      <c r="D44" s="1">
        <v>7219</v>
      </c>
      <c r="E44" s="1">
        <v>7894</v>
      </c>
      <c r="F44" s="1" t="s">
        <v>319</v>
      </c>
      <c r="G44" s="1">
        <v>-219</v>
      </c>
      <c r="H44" s="1">
        <v>-2103</v>
      </c>
      <c r="I44" s="1" t="s">
        <v>319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2">
        <v>0.01</v>
      </c>
      <c r="D45" s="1">
        <v>7219</v>
      </c>
      <c r="E45" s="1">
        <v>7894</v>
      </c>
      <c r="F45" s="1" t="s">
        <v>319</v>
      </c>
      <c r="G45" s="1">
        <v>-285</v>
      </c>
      <c r="H45" s="1">
        <v>-2068</v>
      </c>
      <c r="I45" s="1" t="s">
        <v>319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2">
        <v>0.01</v>
      </c>
      <c r="D46" s="1">
        <v>7219</v>
      </c>
      <c r="E46" s="1">
        <v>7894</v>
      </c>
      <c r="F46" s="1" t="s">
        <v>319</v>
      </c>
      <c r="G46" s="1">
        <v>-306</v>
      </c>
      <c r="H46" s="1">
        <v>-2129</v>
      </c>
      <c r="I46" s="1" t="s">
        <v>319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2">
        <v>0.01</v>
      </c>
      <c r="D47" s="1">
        <v>7219</v>
      </c>
      <c r="E47" s="1">
        <v>7894</v>
      </c>
      <c r="F47" s="1" t="s">
        <v>319</v>
      </c>
      <c r="G47" s="1">
        <v>-276</v>
      </c>
      <c r="H47" s="1">
        <v>-2155</v>
      </c>
      <c r="I47" s="1" t="s">
        <v>319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2">
        <v>0.01</v>
      </c>
      <c r="D48" s="1">
        <v>7219</v>
      </c>
      <c r="E48" s="1">
        <v>7894</v>
      </c>
      <c r="F48" s="1" t="s">
        <v>319</v>
      </c>
      <c r="G48" s="1">
        <v>-301</v>
      </c>
      <c r="H48" s="1">
        <v>-2146</v>
      </c>
      <c r="I48" s="1" t="s">
        <v>319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2">
        <v>0.01</v>
      </c>
      <c r="D49" s="1">
        <v>7219</v>
      </c>
      <c r="E49" s="1">
        <v>7894</v>
      </c>
      <c r="F49" s="1" t="s">
        <v>319</v>
      </c>
      <c r="G49" s="1">
        <v>-577</v>
      </c>
      <c r="H49" s="1">
        <v>-2422</v>
      </c>
      <c r="I49" s="1" t="s">
        <v>319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2">
        <v>0.01</v>
      </c>
      <c r="D50" s="1">
        <v>7219</v>
      </c>
      <c r="E50" s="1">
        <v>7894</v>
      </c>
      <c r="F50" s="1" t="s">
        <v>319</v>
      </c>
      <c r="G50" s="1">
        <v>-474</v>
      </c>
      <c r="H50" s="1">
        <v>-2620</v>
      </c>
      <c r="I50" s="1" t="s">
        <v>319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2">
        <v>0.01</v>
      </c>
      <c r="D51" s="1">
        <v>7219</v>
      </c>
      <c r="E51" s="1">
        <v>7894</v>
      </c>
      <c r="F51" s="1" t="s">
        <v>319</v>
      </c>
      <c r="G51" s="1">
        <v>-313</v>
      </c>
      <c r="H51" s="1">
        <v>-2697</v>
      </c>
      <c r="I51" s="1" t="s">
        <v>319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2">
        <v>0.01</v>
      </c>
      <c r="D52" s="1">
        <v>7219</v>
      </c>
      <c r="E52" s="1">
        <v>7894</v>
      </c>
      <c r="F52" s="1" t="s">
        <v>319</v>
      </c>
      <c r="G52" s="1">
        <v>-577</v>
      </c>
      <c r="H52" s="1">
        <v>-2742</v>
      </c>
      <c r="I52" s="1" t="s">
        <v>319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2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2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2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2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2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2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2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379</v>
      </c>
    </row>
    <row r="2" ht="145" customHeight="1"/>
    <row r="3" ht="40.5" spans="1:17">
      <c r="A3" s="11" t="s">
        <v>2</v>
      </c>
      <c r="B3" s="3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0.561805555555556</v>
      </c>
      <c r="C4" s="12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318</v>
      </c>
    </row>
    <row r="5" spans="1:17">
      <c r="A5" s="4">
        <v>43604</v>
      </c>
      <c r="B5" s="5">
        <v>0.432638888888889</v>
      </c>
      <c r="C5" s="12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2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2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2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2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2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2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2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2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2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2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2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2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2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2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2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2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2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2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2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2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2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2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2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2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2">
        <v>0.001</v>
      </c>
      <c r="D31" s="1">
        <v>4007</v>
      </c>
      <c r="E31" s="1">
        <v>4215</v>
      </c>
      <c r="F31" s="1" t="s">
        <v>319</v>
      </c>
      <c r="G31" s="1">
        <v>-137</v>
      </c>
      <c r="H31" s="1">
        <v>2129</v>
      </c>
      <c r="I31" s="1" t="s">
        <v>319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2">
        <v>0.001</v>
      </c>
      <c r="D32" s="1">
        <v>4007</v>
      </c>
      <c r="E32" s="1">
        <v>4215</v>
      </c>
      <c r="F32" s="1" t="s">
        <v>319</v>
      </c>
      <c r="G32" s="1">
        <v>-189</v>
      </c>
      <c r="H32" s="1">
        <v>1594</v>
      </c>
      <c r="I32" s="1" t="s">
        <v>319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2">
        <v>0.001</v>
      </c>
      <c r="D33" s="1">
        <v>4007</v>
      </c>
      <c r="E33" s="1">
        <v>4215</v>
      </c>
      <c r="F33" s="1" t="s">
        <v>319</v>
      </c>
      <c r="G33" s="1">
        <v>-312</v>
      </c>
      <c r="H33" s="1">
        <v>1241</v>
      </c>
      <c r="I33" s="1" t="s">
        <v>319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2">
        <v>0.001</v>
      </c>
      <c r="D34" s="1">
        <v>4007</v>
      </c>
      <c r="E34" s="1">
        <v>4215</v>
      </c>
      <c r="F34" s="1" t="s">
        <v>319</v>
      </c>
      <c r="G34" s="1">
        <v>-156</v>
      </c>
      <c r="H34" s="1">
        <v>794</v>
      </c>
      <c r="I34" s="1" t="s">
        <v>319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2">
        <v>0.001</v>
      </c>
      <c r="D35" s="1">
        <v>4007</v>
      </c>
      <c r="E35" s="1">
        <v>4215</v>
      </c>
      <c r="F35" s="1" t="s">
        <v>319</v>
      </c>
      <c r="G35" s="1">
        <v>-201</v>
      </c>
      <c r="H35" s="1">
        <v>163</v>
      </c>
      <c r="I35" s="1" t="s">
        <v>319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2">
        <v>0.001</v>
      </c>
      <c r="D36" s="1">
        <v>4007</v>
      </c>
      <c r="E36" s="1">
        <v>4215</v>
      </c>
      <c r="F36" s="1" t="s">
        <v>319</v>
      </c>
      <c r="G36" s="1">
        <v>-155</v>
      </c>
      <c r="H36" s="1">
        <v>-298</v>
      </c>
      <c r="I36" s="1" t="s">
        <v>319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2">
        <v>0.001</v>
      </c>
      <c r="D37" s="1">
        <v>4007</v>
      </c>
      <c r="E37" s="1">
        <v>4215</v>
      </c>
      <c r="F37" s="1" t="s">
        <v>319</v>
      </c>
      <c r="G37" s="1">
        <v>-179</v>
      </c>
      <c r="H37" s="1">
        <v>-813</v>
      </c>
      <c r="I37" s="1" t="s">
        <v>319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2">
        <v>0.001</v>
      </c>
      <c r="D38" s="1">
        <v>4007</v>
      </c>
      <c r="E38" s="1">
        <v>4215</v>
      </c>
      <c r="F38" s="1" t="s">
        <v>319</v>
      </c>
      <c r="G38" s="1">
        <v>-298</v>
      </c>
      <c r="H38" s="1">
        <v>-201</v>
      </c>
      <c r="I38" s="1" t="s">
        <v>319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2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2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2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2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2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2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2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2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2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2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2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2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2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2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2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2">
        <v>0.001</v>
      </c>
      <c r="D54" s="1">
        <v>4011</v>
      </c>
      <c r="E54" s="1">
        <v>4215</v>
      </c>
      <c r="F54" s="1" t="s">
        <v>319</v>
      </c>
      <c r="G54" s="1">
        <v>-239</v>
      </c>
      <c r="H54" s="1">
        <v>-32</v>
      </c>
      <c r="I54" s="1" t="s">
        <v>319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2">
        <v>0.001</v>
      </c>
      <c r="D55" s="1">
        <v>4011</v>
      </c>
      <c r="E55" s="1">
        <v>4215</v>
      </c>
      <c r="F55" s="1" t="s">
        <v>319</v>
      </c>
      <c r="G55" s="1">
        <v>-179</v>
      </c>
      <c r="H55" s="1">
        <v>-229</v>
      </c>
      <c r="I55" s="1" t="s">
        <v>319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2">
        <v>0.001</v>
      </c>
      <c r="D56" s="1">
        <v>4011</v>
      </c>
      <c r="E56" s="1">
        <v>4215</v>
      </c>
      <c r="F56" s="1" t="s">
        <v>319</v>
      </c>
      <c r="G56" s="1">
        <v>-155</v>
      </c>
      <c r="H56" s="1">
        <v>-385</v>
      </c>
      <c r="I56" s="1" t="s">
        <v>319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2">
        <v>0.001</v>
      </c>
      <c r="D57" s="1">
        <v>4011</v>
      </c>
      <c r="E57" s="1">
        <v>4215</v>
      </c>
      <c r="F57" s="1" t="s">
        <v>319</v>
      </c>
      <c r="G57" s="1">
        <v>-146</v>
      </c>
      <c r="H57" s="1">
        <v>-548</v>
      </c>
      <c r="I57" s="1" t="s">
        <v>319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2">
        <v>0.001</v>
      </c>
      <c r="D58" s="1">
        <v>4011</v>
      </c>
      <c r="E58" s="1">
        <v>4215</v>
      </c>
      <c r="F58" s="1" t="s">
        <v>319</v>
      </c>
      <c r="G58" s="1">
        <v>-294</v>
      </c>
      <c r="H58" s="1">
        <v>-700</v>
      </c>
      <c r="I58" s="1" t="s">
        <v>319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2">
        <v>0.001</v>
      </c>
      <c r="D59" s="1">
        <v>4011</v>
      </c>
      <c r="E59" s="1">
        <v>4215</v>
      </c>
      <c r="F59" s="1" t="s">
        <v>319</v>
      </c>
      <c r="G59" s="1">
        <v>-120</v>
      </c>
      <c r="H59" s="1">
        <v>-837</v>
      </c>
      <c r="I59" s="1" t="s">
        <v>319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2">
        <v>0.001</v>
      </c>
      <c r="D60" s="1">
        <v>4011</v>
      </c>
      <c r="E60" s="1">
        <v>4215</v>
      </c>
      <c r="F60" s="1" t="s">
        <v>319</v>
      </c>
      <c r="G60" s="1">
        <v>-193</v>
      </c>
      <c r="H60" s="1">
        <v>-1029</v>
      </c>
      <c r="I60" s="1" t="s">
        <v>319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2">
        <v>0.001</v>
      </c>
      <c r="D61" s="1">
        <v>4011</v>
      </c>
      <c r="E61" s="1">
        <v>4215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2">
        <v>0.001</v>
      </c>
      <c r="D62" s="1">
        <v>4011</v>
      </c>
      <c r="E62" s="1">
        <v>4215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4215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2">
        <v>0.001</v>
      </c>
      <c r="D64" s="1">
        <v>4011</v>
      </c>
      <c r="E64" s="1">
        <v>4215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2">
        <v>0.001</v>
      </c>
      <c r="D65" s="1">
        <v>4011</v>
      </c>
      <c r="E65" s="1">
        <v>4215</v>
      </c>
      <c r="F65" s="1" t="s">
        <v>319</v>
      </c>
      <c r="G65" s="1">
        <v>-274</v>
      </c>
      <c r="H65" s="1">
        <v>-1193</v>
      </c>
      <c r="I65" s="1" t="s">
        <v>319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2">
        <v>0.001</v>
      </c>
      <c r="D66" s="1">
        <v>4011</v>
      </c>
      <c r="E66" s="1">
        <v>4215</v>
      </c>
      <c r="F66" s="1" t="s">
        <v>319</v>
      </c>
      <c r="G66" s="1">
        <v>-122</v>
      </c>
      <c r="H66" s="1">
        <v>-1167</v>
      </c>
      <c r="I66" s="1" t="s">
        <v>319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2">
        <v>0.001</v>
      </c>
      <c r="D67" s="1">
        <v>4011</v>
      </c>
      <c r="E67" s="1">
        <v>4215</v>
      </c>
      <c r="F67" s="1" t="s">
        <v>319</v>
      </c>
      <c r="G67" s="1">
        <v>-158</v>
      </c>
      <c r="H67" s="1">
        <v>-1205</v>
      </c>
      <c r="I67" s="1" t="s">
        <v>319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2">
        <v>0.001</v>
      </c>
      <c r="D68" s="1">
        <v>4011</v>
      </c>
      <c r="E68" s="1">
        <v>4215</v>
      </c>
      <c r="F68" s="1" t="s">
        <v>319</v>
      </c>
      <c r="G68" s="1">
        <v>-170</v>
      </c>
      <c r="H68" s="1">
        <v>-1182</v>
      </c>
      <c r="I68" s="1" t="s">
        <v>319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2">
        <v>0.001</v>
      </c>
      <c r="D69" s="1">
        <v>4011</v>
      </c>
      <c r="E69" s="1">
        <v>4215</v>
      </c>
      <c r="F69" s="1" t="s">
        <v>319</v>
      </c>
      <c r="G69" s="1">
        <v>-153</v>
      </c>
      <c r="H69" s="1">
        <v>-1197</v>
      </c>
      <c r="I69" s="1" t="s">
        <v>319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2">
        <v>0.001</v>
      </c>
      <c r="D70" s="1">
        <v>4011</v>
      </c>
      <c r="E70" s="1">
        <v>4215</v>
      </c>
      <c r="F70" s="1" t="s">
        <v>319</v>
      </c>
      <c r="G70" s="1">
        <v>-167</v>
      </c>
      <c r="H70" s="1">
        <v>-1192</v>
      </c>
      <c r="I70" s="1" t="s">
        <v>319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2">
        <v>0.001</v>
      </c>
      <c r="D71" s="1">
        <v>4011</v>
      </c>
      <c r="E71" s="1">
        <v>4215</v>
      </c>
      <c r="F71" s="1" t="s">
        <v>319</v>
      </c>
      <c r="G71" s="1">
        <v>-320</v>
      </c>
      <c r="H71" s="1">
        <v>-1345</v>
      </c>
      <c r="I71" s="1" t="s">
        <v>319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2">
        <v>0.001</v>
      </c>
      <c r="D72" s="1">
        <v>4011</v>
      </c>
      <c r="E72" s="1">
        <v>4215</v>
      </c>
      <c r="F72" s="1" t="s">
        <v>319</v>
      </c>
      <c r="G72" s="1">
        <v>-263</v>
      </c>
      <c r="H72" s="1">
        <v>-1455</v>
      </c>
      <c r="I72" s="1" t="s">
        <v>319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2">
        <v>0.001</v>
      </c>
      <c r="D73" s="1">
        <v>4011</v>
      </c>
      <c r="E73" s="1">
        <v>4215</v>
      </c>
      <c r="F73" s="1" t="s">
        <v>319</v>
      </c>
      <c r="G73" s="1">
        <v>-174</v>
      </c>
      <c r="H73" s="1">
        <v>-1498</v>
      </c>
      <c r="I73" s="1" t="s">
        <v>319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2">
        <v>0.001</v>
      </c>
      <c r="D74" s="1">
        <v>4011</v>
      </c>
      <c r="E74" s="1">
        <v>4215</v>
      </c>
      <c r="F74" s="1" t="s">
        <v>319</v>
      </c>
      <c r="G74" s="1">
        <v>-320</v>
      </c>
      <c r="H74" s="1">
        <v>-1522</v>
      </c>
      <c r="I74" s="1" t="s">
        <v>319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2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2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2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2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2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2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2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2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379</v>
      </c>
    </row>
    <row r="2" ht="135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43621</v>
      </c>
      <c r="B4" s="5">
        <v>0.921527777777778</v>
      </c>
      <c r="C4" s="12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390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318</v>
      </c>
    </row>
    <row r="5" spans="1:32">
      <c r="A5" s="4">
        <v>43622</v>
      </c>
      <c r="B5" s="5">
        <v>0.815277777777778</v>
      </c>
      <c r="C5" s="12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2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2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2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2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2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2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2">
        <v>0.003</v>
      </c>
      <c r="D13" s="1">
        <v>12021</v>
      </c>
      <c r="E13" s="1">
        <v>11789</v>
      </c>
      <c r="F13" s="1" t="s">
        <v>319</v>
      </c>
      <c r="G13" s="1">
        <v>-440</v>
      </c>
      <c r="H13" s="1">
        <v>6050</v>
      </c>
      <c r="I13" s="1" t="s">
        <v>319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2">
        <v>0.003</v>
      </c>
      <c r="D14" s="1">
        <v>12021</v>
      </c>
      <c r="E14" s="1">
        <v>11789</v>
      </c>
      <c r="F14" s="1" t="s">
        <v>319</v>
      </c>
      <c r="G14" s="1">
        <v>-643</v>
      </c>
      <c r="H14" s="1">
        <v>4408</v>
      </c>
      <c r="I14" s="1" t="s">
        <v>319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2">
        <v>0.003</v>
      </c>
      <c r="D15" s="1">
        <v>12021</v>
      </c>
      <c r="E15" s="1">
        <v>11789</v>
      </c>
      <c r="F15" s="1" t="s">
        <v>319</v>
      </c>
      <c r="G15" s="1">
        <v>-806</v>
      </c>
      <c r="H15" s="1">
        <v>3485</v>
      </c>
      <c r="I15" s="1" t="s">
        <v>319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2">
        <v>0.003</v>
      </c>
      <c r="D16" s="1">
        <v>12021</v>
      </c>
      <c r="E16" s="1">
        <v>11789</v>
      </c>
      <c r="F16" s="1" t="s">
        <v>319</v>
      </c>
      <c r="G16" s="1">
        <v>-468</v>
      </c>
      <c r="H16" s="1">
        <v>1980</v>
      </c>
      <c r="I16" s="1" t="s">
        <v>319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2">
        <v>0.003</v>
      </c>
      <c r="D17" s="1">
        <v>12021</v>
      </c>
      <c r="E17" s="1">
        <v>11789</v>
      </c>
      <c r="F17" s="1" t="s">
        <v>319</v>
      </c>
      <c r="G17" s="1">
        <v>-605</v>
      </c>
      <c r="H17" s="1">
        <v>380</v>
      </c>
      <c r="I17" s="1" t="s">
        <v>319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2">
        <v>0.003</v>
      </c>
      <c r="D18" s="1">
        <v>12021</v>
      </c>
      <c r="E18" s="1">
        <v>11789</v>
      </c>
      <c r="F18" s="1" t="s">
        <v>319</v>
      </c>
      <c r="G18" s="1">
        <v>-467</v>
      </c>
      <c r="H18" s="1">
        <v>-880</v>
      </c>
      <c r="I18" s="1" t="s">
        <v>319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2">
        <v>0.003</v>
      </c>
      <c r="D19" s="1">
        <v>12021</v>
      </c>
      <c r="E19" s="1">
        <v>11789</v>
      </c>
      <c r="F19" s="1" t="s">
        <v>319</v>
      </c>
      <c r="G19" s="1">
        <v>-538</v>
      </c>
      <c r="H19" s="1">
        <v>-2374</v>
      </c>
      <c r="I19" s="1" t="s">
        <v>319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2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2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2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2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2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2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2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2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2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2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2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2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2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2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2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2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2">
        <v>0.003</v>
      </c>
      <c r="D36" s="1">
        <v>12033</v>
      </c>
      <c r="E36" s="1">
        <v>11789</v>
      </c>
      <c r="F36" s="1" t="s">
        <v>319</v>
      </c>
      <c r="G36" s="1">
        <v>-721</v>
      </c>
      <c r="H36" s="1">
        <v>-124</v>
      </c>
      <c r="I36" s="1" t="s">
        <v>319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2">
        <v>0.003</v>
      </c>
      <c r="D37" s="1">
        <v>12033</v>
      </c>
      <c r="E37" s="1">
        <v>11789</v>
      </c>
      <c r="F37" s="1" t="s">
        <v>319</v>
      </c>
      <c r="G37" s="1">
        <v>-538</v>
      </c>
      <c r="H37" s="1">
        <v>-686</v>
      </c>
      <c r="I37" s="1" t="s">
        <v>319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2">
        <v>0.003</v>
      </c>
      <c r="D38" s="1">
        <v>12033</v>
      </c>
      <c r="E38" s="1">
        <v>11789</v>
      </c>
      <c r="F38" s="1" t="s">
        <v>319</v>
      </c>
      <c r="G38" s="1">
        <v>-464</v>
      </c>
      <c r="H38" s="1">
        <v>-1172</v>
      </c>
      <c r="I38" s="1" t="s">
        <v>319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2">
        <v>0.003</v>
      </c>
      <c r="D39" s="1">
        <v>12033</v>
      </c>
      <c r="E39" s="1">
        <v>11789</v>
      </c>
      <c r="F39" s="1" t="s">
        <v>319</v>
      </c>
      <c r="G39" s="1">
        <v>-439</v>
      </c>
      <c r="H39" s="1">
        <v>-1622</v>
      </c>
      <c r="I39" s="1" t="s">
        <v>319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2">
        <v>0.003</v>
      </c>
      <c r="D40" s="1">
        <v>12033</v>
      </c>
      <c r="E40" s="1">
        <v>11789</v>
      </c>
      <c r="F40" s="1" t="s">
        <v>319</v>
      </c>
      <c r="G40" s="1">
        <v>-883</v>
      </c>
      <c r="H40" s="1">
        <v>-2057</v>
      </c>
      <c r="I40" s="1" t="s">
        <v>319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2">
        <v>0.003</v>
      </c>
      <c r="D41" s="1">
        <v>12033</v>
      </c>
      <c r="E41" s="1">
        <v>11789</v>
      </c>
      <c r="F41" s="1" t="s">
        <v>319</v>
      </c>
      <c r="G41" s="1">
        <v>-505</v>
      </c>
      <c r="H41" s="1">
        <v>-2642</v>
      </c>
      <c r="I41" s="1" t="s">
        <v>319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2">
        <v>0.003</v>
      </c>
      <c r="D42" s="1">
        <v>12033</v>
      </c>
      <c r="E42" s="1">
        <v>11789</v>
      </c>
      <c r="F42" s="1" t="s">
        <v>319</v>
      </c>
      <c r="G42" s="1">
        <v>-581</v>
      </c>
      <c r="H42" s="1">
        <v>-3137</v>
      </c>
      <c r="I42" s="1" t="s">
        <v>319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2">
        <v>0.003</v>
      </c>
      <c r="D43" s="1">
        <v>12033</v>
      </c>
      <c r="E43" s="1">
        <v>11789</v>
      </c>
      <c r="F43" s="1" t="s">
        <v>319</v>
      </c>
      <c r="G43" s="1">
        <v>-852</v>
      </c>
      <c r="H43" s="1">
        <v>-3550</v>
      </c>
      <c r="I43" s="1" t="s">
        <v>319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2">
        <v>0.003</v>
      </c>
      <c r="D44" s="1">
        <v>12033</v>
      </c>
      <c r="E44" s="1">
        <v>11789</v>
      </c>
      <c r="F44" s="1" t="s">
        <v>319</v>
      </c>
      <c r="G44" s="1">
        <v>-516</v>
      </c>
      <c r="H44" s="1">
        <v>-3758</v>
      </c>
      <c r="I44" s="1" t="s">
        <v>319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2">
        <v>0.003</v>
      </c>
      <c r="D45" s="1">
        <v>12033</v>
      </c>
      <c r="E45" s="1">
        <v>11789</v>
      </c>
      <c r="F45" s="1" t="s">
        <v>319</v>
      </c>
      <c r="G45" s="1">
        <v>-444</v>
      </c>
      <c r="H45" s="1">
        <v>-3564</v>
      </c>
      <c r="I45" s="1" t="s">
        <v>319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2">
        <v>0.003</v>
      </c>
      <c r="D46" s="1">
        <v>12033</v>
      </c>
      <c r="E46" s="1">
        <v>11789</v>
      </c>
      <c r="F46" s="1" t="s">
        <v>319</v>
      </c>
      <c r="G46" s="1">
        <v>-873</v>
      </c>
      <c r="H46" s="1">
        <v>-3629</v>
      </c>
      <c r="I46" s="1" t="s">
        <v>319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2">
        <v>0.003</v>
      </c>
      <c r="D47" s="1">
        <v>12033</v>
      </c>
      <c r="E47" s="1">
        <v>11789</v>
      </c>
      <c r="F47" s="1" t="s">
        <v>319</v>
      </c>
      <c r="G47" s="1">
        <v>-823</v>
      </c>
      <c r="H47" s="1">
        <v>-3584</v>
      </c>
      <c r="I47" s="1" t="s">
        <v>319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2">
        <v>0.003</v>
      </c>
      <c r="D48" s="1">
        <v>12033</v>
      </c>
      <c r="E48" s="1">
        <v>11789</v>
      </c>
      <c r="F48" s="1" t="s">
        <v>319</v>
      </c>
      <c r="G48" s="1">
        <v>-466</v>
      </c>
      <c r="H48" s="1">
        <v>-3606</v>
      </c>
      <c r="I48" s="1" t="s">
        <v>319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2">
        <v>0.003</v>
      </c>
      <c r="D49" s="1">
        <v>12033</v>
      </c>
      <c r="E49" s="1">
        <v>11789</v>
      </c>
      <c r="F49" s="1" t="s">
        <v>319</v>
      </c>
      <c r="G49" s="1">
        <v>-476</v>
      </c>
      <c r="H49" s="1">
        <v>-3477</v>
      </c>
      <c r="I49" s="1" t="s">
        <v>319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2">
        <v>0.003</v>
      </c>
      <c r="D50" s="1">
        <v>12033</v>
      </c>
      <c r="E50" s="1">
        <v>11789</v>
      </c>
      <c r="F50" s="1" t="s">
        <v>319</v>
      </c>
      <c r="G50" s="1">
        <v>-510</v>
      </c>
      <c r="H50" s="1">
        <v>-3551</v>
      </c>
      <c r="I50" s="1" t="s">
        <v>319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2">
        <v>0.003</v>
      </c>
      <c r="D51" s="1">
        <v>12033</v>
      </c>
      <c r="E51" s="1">
        <v>11789</v>
      </c>
      <c r="F51" s="1" t="s">
        <v>319</v>
      </c>
      <c r="G51" s="1">
        <v>-461</v>
      </c>
      <c r="H51" s="1">
        <v>-3596</v>
      </c>
      <c r="I51" s="1" t="s">
        <v>319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2">
        <v>0.003</v>
      </c>
      <c r="D52" s="1">
        <v>12033</v>
      </c>
      <c r="E52" s="1">
        <v>11789</v>
      </c>
      <c r="F52" s="1" t="s">
        <v>319</v>
      </c>
      <c r="G52" s="1">
        <v>-503</v>
      </c>
      <c r="H52" s="1">
        <v>-3583</v>
      </c>
      <c r="I52" s="1" t="s">
        <v>319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2">
        <v>0.003</v>
      </c>
      <c r="D53" s="1">
        <v>12033</v>
      </c>
      <c r="E53" s="1">
        <v>11789</v>
      </c>
      <c r="F53" s="1" t="s">
        <v>319</v>
      </c>
      <c r="G53" s="1">
        <v>-963</v>
      </c>
      <c r="H53" s="1">
        <v>-4043</v>
      </c>
      <c r="I53" s="1" t="s">
        <v>319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2">
        <v>0.003</v>
      </c>
      <c r="D54" s="1">
        <v>12033</v>
      </c>
      <c r="E54" s="1">
        <v>11789</v>
      </c>
      <c r="F54" s="1" t="s">
        <v>319</v>
      </c>
      <c r="G54" s="1">
        <v>-791</v>
      </c>
      <c r="H54" s="1">
        <v>-4374</v>
      </c>
      <c r="I54" s="1" t="s">
        <v>319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2">
        <v>0.003</v>
      </c>
      <c r="D55" s="1">
        <v>12033</v>
      </c>
      <c r="E55" s="1">
        <v>11789</v>
      </c>
      <c r="F55" s="1" t="s">
        <v>319</v>
      </c>
      <c r="G55" s="1">
        <v>-522</v>
      </c>
      <c r="H55" s="1">
        <v>-4502</v>
      </c>
      <c r="I55" s="1" t="s">
        <v>319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2">
        <v>0.003</v>
      </c>
      <c r="D56" s="1">
        <v>12033</v>
      </c>
      <c r="E56" s="1">
        <v>11789</v>
      </c>
      <c r="F56" s="1" t="s">
        <v>319</v>
      </c>
      <c r="G56" s="1">
        <v>-522</v>
      </c>
      <c r="H56" s="1">
        <v>-4502</v>
      </c>
      <c r="I56" s="1" t="s">
        <v>319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2">
        <v>0.003</v>
      </c>
      <c r="D57" s="1">
        <v>12033</v>
      </c>
      <c r="E57" s="1">
        <v>11789</v>
      </c>
      <c r="F57" s="1" t="s">
        <v>319</v>
      </c>
      <c r="G57" s="1">
        <v>-962</v>
      </c>
      <c r="H57" s="1">
        <v>-4476</v>
      </c>
      <c r="I57" s="1" t="s">
        <v>319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2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2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2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2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2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2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2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2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379</v>
      </c>
    </row>
    <row r="2" ht="182" customHeight="1"/>
    <row r="3" ht="54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405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43627</v>
      </c>
      <c r="B4" s="5">
        <v>0.68125</v>
      </c>
      <c r="C4" s="12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7" t="s">
        <v>406</v>
      </c>
      <c r="N4" s="4">
        <v>43627</v>
      </c>
      <c r="O4" s="5">
        <v>0.6625</v>
      </c>
      <c r="P4" t="s">
        <v>390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318</v>
      </c>
    </row>
    <row r="5" spans="1:31">
      <c r="A5" s="4">
        <v>43628</v>
      </c>
      <c r="B5" s="5"/>
      <c r="C5" s="12"/>
      <c r="E5" s="1"/>
      <c r="L5" s="1"/>
      <c r="M5" s="17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2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7"/>
      <c r="AB6" s="4">
        <v>43628</v>
      </c>
    </row>
    <row r="7" spans="1:31">
      <c r="A7" s="4">
        <v>43630</v>
      </c>
      <c r="B7" s="5">
        <v>0.888888888888889</v>
      </c>
      <c r="C7" s="12">
        <v>0.005</v>
      </c>
      <c r="D7" s="1">
        <v>20034</v>
      </c>
      <c r="E7" s="1">
        <v>19649</v>
      </c>
      <c r="F7" s="1" t="s">
        <v>319</v>
      </c>
      <c r="G7" s="1">
        <v>-869</v>
      </c>
      <c r="H7" s="1">
        <v>2152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2">
        <v>0.005</v>
      </c>
      <c r="D8" s="1">
        <v>20034</v>
      </c>
      <c r="E8" s="1">
        <v>19649</v>
      </c>
      <c r="F8" s="1" t="s">
        <v>319</v>
      </c>
      <c r="G8" s="1">
        <v>-775</v>
      </c>
      <c r="H8" s="1">
        <v>1377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2">
        <v>0.005</v>
      </c>
      <c r="D9" s="1">
        <v>20034</v>
      </c>
      <c r="E9" s="1">
        <v>19649</v>
      </c>
      <c r="F9" s="1" t="s">
        <v>319</v>
      </c>
      <c r="G9" s="1">
        <v>-1232</v>
      </c>
      <c r="H9" s="1">
        <v>920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-780</v>
      </c>
      <c r="H10" s="1">
        <v>140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-1009</v>
      </c>
      <c r="H11" s="1">
        <v>-869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2">
        <v>0.005</v>
      </c>
      <c r="D12" s="1">
        <v>20034</v>
      </c>
      <c r="E12" s="1">
        <v>19649</v>
      </c>
      <c r="F12" s="1" t="s">
        <v>319</v>
      </c>
      <c r="G12" s="1">
        <v>-779</v>
      </c>
      <c r="H12" s="1">
        <v>-1648</v>
      </c>
      <c r="I12" s="1" t="s">
        <v>319</v>
      </c>
      <c r="J12" s="1">
        <v>153000</v>
      </c>
      <c r="K12" s="1">
        <v>386</v>
      </c>
      <c r="L12" s="1" t="e">
        <f ca="1" t="shared" si="0"/>
        <v>#VALUE!</v>
      </c>
      <c r="M12" s="17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2">
        <v>0.005</v>
      </c>
      <c r="D13" s="1">
        <v>20034</v>
      </c>
      <c r="E13" s="1">
        <v>19649</v>
      </c>
      <c r="F13" s="1" t="s">
        <v>319</v>
      </c>
      <c r="G13" s="1">
        <v>-897</v>
      </c>
      <c r="H13" s="1">
        <v>-4005</v>
      </c>
      <c r="I13" s="1" t="s">
        <v>319</v>
      </c>
      <c r="J13" s="1">
        <v>153000</v>
      </c>
      <c r="K13" s="1">
        <v>386</v>
      </c>
      <c r="L13" s="1" t="e">
        <f ca="1" t="shared" si="0"/>
        <v>#VALUE!</v>
      </c>
      <c r="M13" s="17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2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7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2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7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2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7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2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2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2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2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2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2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2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2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2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2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2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2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2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-1201</v>
      </c>
      <c r="H30" s="1">
        <v>-61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-897</v>
      </c>
      <c r="H31" s="1">
        <v>-1113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-775</v>
      </c>
      <c r="H32" s="1">
        <v>-1897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-732</v>
      </c>
      <c r="H33" s="1">
        <v>-2628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-1472</v>
      </c>
      <c r="H34" s="1">
        <v>-3377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-841</v>
      </c>
      <c r="H35" s="1">
        <v>-4242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-969</v>
      </c>
      <c r="H36" s="1">
        <v>-5146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-1421</v>
      </c>
      <c r="H37" s="1">
        <v>-5919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-861</v>
      </c>
      <c r="H38" s="1">
        <v>-6267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-740</v>
      </c>
      <c r="H39" s="1">
        <v>-5954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2">
        <v>0.005</v>
      </c>
      <c r="D40" s="1">
        <v>20054</v>
      </c>
      <c r="E40" s="1">
        <v>19649</v>
      </c>
      <c r="F40" s="1" t="s">
        <v>319</v>
      </c>
      <c r="G40" s="1">
        <v>-1456</v>
      </c>
      <c r="H40" s="1">
        <v>-6051</v>
      </c>
      <c r="I40" s="1" t="s">
        <v>319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2">
        <v>0.005</v>
      </c>
      <c r="D41" s="1">
        <v>20054</v>
      </c>
      <c r="E41" s="1">
        <v>19649</v>
      </c>
      <c r="F41" s="1" t="s">
        <v>319</v>
      </c>
      <c r="G41" s="1">
        <v>-1373</v>
      </c>
      <c r="H41" s="1">
        <v>-5976</v>
      </c>
      <c r="I41" s="1" t="s">
        <v>319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2">
        <v>0.005</v>
      </c>
      <c r="D42" s="1">
        <v>20054</v>
      </c>
      <c r="E42" s="1">
        <v>19649</v>
      </c>
      <c r="F42" s="1" t="s">
        <v>319</v>
      </c>
      <c r="G42" s="1">
        <v>-766</v>
      </c>
      <c r="H42" s="1">
        <v>-5846</v>
      </c>
      <c r="I42" s="1" t="s">
        <v>319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2">
        <v>0.005</v>
      </c>
      <c r="D43" s="1">
        <v>20054</v>
      </c>
      <c r="E43" s="1">
        <v>19649</v>
      </c>
      <c r="F43" s="1" t="s">
        <v>319</v>
      </c>
      <c r="G43" s="1">
        <v>-793</v>
      </c>
      <c r="H43" s="1">
        <v>-5798</v>
      </c>
      <c r="I43" s="1" t="s">
        <v>319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2">
        <v>0.005</v>
      </c>
      <c r="D44" s="1">
        <v>20054</v>
      </c>
      <c r="E44" s="1">
        <v>19649</v>
      </c>
      <c r="F44" s="1" t="s">
        <v>319</v>
      </c>
      <c r="G44" s="1">
        <v>-850</v>
      </c>
      <c r="H44" s="1">
        <v>-5921</v>
      </c>
      <c r="I44" s="1" t="s">
        <v>319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2">
        <v>0.005</v>
      </c>
      <c r="D45" s="1">
        <v>20054</v>
      </c>
      <c r="E45" s="1">
        <v>19649</v>
      </c>
      <c r="F45" s="1" t="s">
        <v>319</v>
      </c>
      <c r="G45" s="1">
        <v>-769</v>
      </c>
      <c r="H45" s="1">
        <v>-5996</v>
      </c>
      <c r="I45" s="1" t="s">
        <v>319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2">
        <v>0.005</v>
      </c>
      <c r="D46" s="1">
        <v>20054</v>
      </c>
      <c r="E46" s="1">
        <v>19649</v>
      </c>
      <c r="F46" s="1" t="s">
        <v>319</v>
      </c>
      <c r="G46" s="1">
        <v>-838</v>
      </c>
      <c r="H46" s="1">
        <v>-5973</v>
      </c>
      <c r="I46" s="1" t="s">
        <v>319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2">
        <v>0.005</v>
      </c>
      <c r="D47" s="1">
        <v>20054</v>
      </c>
      <c r="E47" s="1">
        <v>19649</v>
      </c>
      <c r="F47" s="1" t="s">
        <v>319</v>
      </c>
      <c r="G47" s="1">
        <v>-1605</v>
      </c>
      <c r="H47" s="1">
        <v>-6740</v>
      </c>
      <c r="I47" s="1" t="s">
        <v>319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2">
        <v>0.005</v>
      </c>
      <c r="D48" s="1">
        <v>20054</v>
      </c>
      <c r="E48" s="1">
        <v>19649</v>
      </c>
      <c r="F48" s="1" t="s">
        <v>319</v>
      </c>
      <c r="G48" s="1">
        <v>-1318</v>
      </c>
      <c r="H48" s="1">
        <v>-7291</v>
      </c>
      <c r="I48" s="1" t="s">
        <v>319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2">
        <v>0.005</v>
      </c>
      <c r="D49" s="1">
        <v>20054</v>
      </c>
      <c r="E49" s="1">
        <v>19649</v>
      </c>
      <c r="F49" s="1" t="s">
        <v>319</v>
      </c>
      <c r="G49" s="1">
        <v>-871</v>
      </c>
      <c r="H49" s="1">
        <v>-7505</v>
      </c>
      <c r="I49" s="1" t="s">
        <v>319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2">
        <v>0.005</v>
      </c>
      <c r="D50" s="1">
        <v>20054</v>
      </c>
      <c r="E50" s="1">
        <v>19649</v>
      </c>
      <c r="F50" s="1" t="s">
        <v>319</v>
      </c>
      <c r="G50" s="1">
        <v>-1605</v>
      </c>
      <c r="H50" s="1">
        <v>-7473</v>
      </c>
      <c r="I50" s="1" t="s">
        <v>319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2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2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2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2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2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2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2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2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2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379</v>
      </c>
    </row>
    <row r="2" ht="194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/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43629</v>
      </c>
      <c r="B4" s="5">
        <v>0.718055555555556</v>
      </c>
      <c r="C4" s="12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7" t="s">
        <v>407</v>
      </c>
      <c r="N4" s="4">
        <v>43629</v>
      </c>
      <c r="O4" s="5">
        <v>0.485416666666667</v>
      </c>
      <c r="P4" t="s">
        <v>390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318</v>
      </c>
    </row>
    <row r="5" spans="1:31">
      <c r="A5" s="4">
        <v>43630</v>
      </c>
      <c r="B5" s="5">
        <v>0.890277777777778</v>
      </c>
      <c r="C5" s="12">
        <v>0.01</v>
      </c>
      <c r="D5" s="1">
        <v>7289</v>
      </c>
      <c r="E5" s="1">
        <v>7154</v>
      </c>
      <c r="F5" s="1" t="s">
        <v>319</v>
      </c>
      <c r="G5" s="1">
        <v>-357</v>
      </c>
      <c r="H5" s="1">
        <v>24</v>
      </c>
      <c r="I5" s="1" t="s">
        <v>319</v>
      </c>
      <c r="J5" s="1">
        <v>27000</v>
      </c>
      <c r="K5" s="1">
        <v>136</v>
      </c>
      <c r="L5" s="1" t="e">
        <f ca="1" t="shared" si="0"/>
        <v>#VALUE!</v>
      </c>
      <c r="M5" s="17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2">
        <v>0.01</v>
      </c>
      <c r="D6" s="1">
        <v>7289</v>
      </c>
      <c r="E6" s="1">
        <v>7154</v>
      </c>
      <c r="F6" s="1" t="s">
        <v>319</v>
      </c>
      <c r="G6" s="1">
        <v>-217</v>
      </c>
      <c r="H6" s="1">
        <v>-193</v>
      </c>
      <c r="I6" s="1" t="s">
        <v>319</v>
      </c>
      <c r="J6" s="1">
        <v>27000</v>
      </c>
      <c r="K6" s="1">
        <v>136</v>
      </c>
      <c r="L6" s="1" t="e">
        <f ca="1" t="shared" si="0"/>
        <v>#VALUE!</v>
      </c>
      <c r="M6" s="17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2">
        <v>0.01</v>
      </c>
      <c r="D7" s="1">
        <v>7289</v>
      </c>
      <c r="E7" s="1">
        <v>7154</v>
      </c>
      <c r="F7" s="1" t="s">
        <v>319</v>
      </c>
      <c r="G7" s="1">
        <v>-434</v>
      </c>
      <c r="H7" s="1">
        <v>-410</v>
      </c>
      <c r="I7" s="1" t="s">
        <v>319</v>
      </c>
      <c r="J7" s="1">
        <v>27000</v>
      </c>
      <c r="K7" s="1">
        <v>136</v>
      </c>
      <c r="L7" s="1" t="e">
        <f ca="1" t="shared" si="0"/>
        <v>#VALUE!</v>
      </c>
      <c r="M7" s="17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2">
        <v>0.01</v>
      </c>
      <c r="D8" s="1">
        <v>7289</v>
      </c>
      <c r="E8" s="1">
        <v>7154</v>
      </c>
      <c r="F8" s="1" t="s">
        <v>319</v>
      </c>
      <c r="G8" s="1">
        <v>-275</v>
      </c>
      <c r="H8" s="1">
        <v>-685</v>
      </c>
      <c r="I8" s="1" t="s">
        <v>319</v>
      </c>
      <c r="J8" s="1">
        <v>27000</v>
      </c>
      <c r="K8" s="1">
        <v>136</v>
      </c>
      <c r="L8" s="1" t="e">
        <f ca="1" t="shared" si="0"/>
        <v>#VALUE!</v>
      </c>
      <c r="M8" s="17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2">
        <v>0.01</v>
      </c>
      <c r="D9" s="1">
        <v>7289</v>
      </c>
      <c r="E9" s="1">
        <v>7154</v>
      </c>
      <c r="F9" s="1" t="s">
        <v>319</v>
      </c>
      <c r="G9" s="1">
        <v>-356</v>
      </c>
      <c r="H9" s="1">
        <v>-1041</v>
      </c>
      <c r="I9" s="1" t="s">
        <v>319</v>
      </c>
      <c r="J9" s="1">
        <v>27000</v>
      </c>
      <c r="K9" s="1">
        <v>136</v>
      </c>
      <c r="L9" s="1" t="e">
        <f ca="1" t="shared" si="0"/>
        <v>#VALUE!</v>
      </c>
      <c r="M9" s="17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2">
        <v>0.01</v>
      </c>
      <c r="D10" s="1">
        <v>7289</v>
      </c>
      <c r="E10" s="1">
        <v>7154</v>
      </c>
      <c r="F10" s="1" t="s">
        <v>319</v>
      </c>
      <c r="G10" s="1">
        <v>-275</v>
      </c>
      <c r="H10" s="1">
        <v>-1316</v>
      </c>
      <c r="I10" s="1" t="s">
        <v>319</v>
      </c>
      <c r="J10" s="1">
        <v>27000</v>
      </c>
      <c r="K10" s="1">
        <v>136</v>
      </c>
      <c r="L10" s="1" t="e">
        <f ca="1" t="shared" si="0"/>
        <v>#VALUE!</v>
      </c>
      <c r="M10" s="17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2">
        <v>0.01</v>
      </c>
      <c r="D11" s="1">
        <v>7289</v>
      </c>
      <c r="E11" s="1">
        <v>7154</v>
      </c>
      <c r="F11" s="1" t="s">
        <v>319</v>
      </c>
      <c r="G11" s="1">
        <v>-316</v>
      </c>
      <c r="H11" s="1">
        <v>-1632</v>
      </c>
      <c r="I11" s="1" t="s">
        <v>319</v>
      </c>
      <c r="J11" s="1">
        <v>27000</v>
      </c>
      <c r="K11" s="1">
        <v>136</v>
      </c>
      <c r="L11" s="1" t="e">
        <f ca="1" t="shared" si="0"/>
        <v>#VALUE!</v>
      </c>
      <c r="M11" s="17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2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7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2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7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2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7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2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7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2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7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2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2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2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2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2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2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2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2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2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2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2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2">
        <v>0.01</v>
      </c>
      <c r="D28" s="1">
        <v>6729</v>
      </c>
      <c r="E28" s="1">
        <v>7154</v>
      </c>
      <c r="F28" s="1" t="s">
        <v>319</v>
      </c>
      <c r="G28" s="1">
        <v>-400</v>
      </c>
      <c r="H28" s="1">
        <v>24</v>
      </c>
      <c r="I28" s="1" t="s">
        <v>319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2">
        <v>0.01</v>
      </c>
      <c r="D29" s="1">
        <v>6729</v>
      </c>
      <c r="E29" s="1">
        <v>7154</v>
      </c>
      <c r="F29" s="1" t="s">
        <v>319</v>
      </c>
      <c r="G29" s="1">
        <v>-299</v>
      </c>
      <c r="H29" s="1">
        <v>-306</v>
      </c>
      <c r="I29" s="1" t="s">
        <v>319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2">
        <v>0.01</v>
      </c>
      <c r="D30" s="1">
        <v>6729</v>
      </c>
      <c r="E30" s="1">
        <v>7154</v>
      </c>
      <c r="F30" s="1" t="s">
        <v>319</v>
      </c>
      <c r="G30" s="1">
        <v>-258</v>
      </c>
      <c r="H30" s="1">
        <v>-602</v>
      </c>
      <c r="I30" s="1" t="s">
        <v>319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2">
        <v>0.01</v>
      </c>
      <c r="D31" s="1">
        <v>6729</v>
      </c>
      <c r="E31" s="1">
        <v>7154</v>
      </c>
      <c r="F31" s="1" t="s">
        <v>319</v>
      </c>
      <c r="G31" s="1">
        <v>-244</v>
      </c>
      <c r="H31" s="1">
        <v>-870</v>
      </c>
      <c r="I31" s="1" t="s">
        <v>319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2">
        <v>0.01</v>
      </c>
      <c r="D32" s="1">
        <v>6729</v>
      </c>
      <c r="E32" s="1">
        <v>7154</v>
      </c>
      <c r="F32" s="1" t="s">
        <v>319</v>
      </c>
      <c r="G32" s="1">
        <v>-490</v>
      </c>
      <c r="H32" s="1">
        <v>-1155</v>
      </c>
      <c r="I32" s="1" t="s">
        <v>319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2">
        <v>0.01</v>
      </c>
      <c r="D33" s="1">
        <v>6729</v>
      </c>
      <c r="E33" s="1">
        <v>7154</v>
      </c>
      <c r="F33" s="1" t="s">
        <v>319</v>
      </c>
      <c r="G33" s="1">
        <v>-200</v>
      </c>
      <c r="H33" s="1">
        <v>-1376</v>
      </c>
      <c r="I33" s="1" t="s">
        <v>319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2">
        <v>0.01</v>
      </c>
      <c r="D34" s="1">
        <v>6729</v>
      </c>
      <c r="E34" s="1">
        <v>7154</v>
      </c>
      <c r="F34" s="1" t="s">
        <v>319</v>
      </c>
      <c r="G34" s="1">
        <v>-322</v>
      </c>
      <c r="H34" s="1">
        <v>-1723</v>
      </c>
      <c r="I34" s="1" t="s">
        <v>319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2">
        <v>0.01</v>
      </c>
      <c r="D35" s="1">
        <v>6729</v>
      </c>
      <c r="E35" s="1">
        <v>7154</v>
      </c>
      <c r="F35" s="1" t="s">
        <v>319</v>
      </c>
      <c r="G35" s="1">
        <v>-453</v>
      </c>
      <c r="H35" s="1">
        <v>-1971</v>
      </c>
      <c r="I35" s="1" t="s">
        <v>319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2">
        <v>0.01</v>
      </c>
      <c r="D36" s="1">
        <v>6729</v>
      </c>
      <c r="E36" s="1">
        <v>7154</v>
      </c>
      <c r="F36" s="1" t="s">
        <v>319</v>
      </c>
      <c r="G36" s="1">
        <v>-287</v>
      </c>
      <c r="H36" s="1">
        <v>-2087</v>
      </c>
      <c r="I36" s="1" t="s">
        <v>319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2">
        <v>0.01</v>
      </c>
      <c r="D37" s="1">
        <v>6729</v>
      </c>
      <c r="E37" s="1">
        <v>7154</v>
      </c>
      <c r="F37" s="1" t="s">
        <v>319</v>
      </c>
      <c r="G37" s="1">
        <v>-246</v>
      </c>
      <c r="H37" s="1">
        <v>-2034</v>
      </c>
      <c r="I37" s="1" t="s">
        <v>319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2">
        <v>0.01</v>
      </c>
      <c r="D38" s="1">
        <v>6729</v>
      </c>
      <c r="E38" s="1">
        <v>7154</v>
      </c>
      <c r="F38" s="1" t="s">
        <v>319</v>
      </c>
      <c r="G38" s="1">
        <v>-484</v>
      </c>
      <c r="H38" s="1">
        <v>-2014</v>
      </c>
      <c r="I38" s="1" t="s">
        <v>319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2">
        <v>0.01</v>
      </c>
      <c r="D39" s="1">
        <v>6729</v>
      </c>
      <c r="E39" s="1">
        <v>7154</v>
      </c>
      <c r="F39" s="1" t="s">
        <v>319</v>
      </c>
      <c r="G39" s="1">
        <v>-457</v>
      </c>
      <c r="H39" s="1">
        <v>-1989</v>
      </c>
      <c r="I39" s="1" t="s">
        <v>319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2">
        <v>1</v>
      </c>
      <c r="D40" s="1">
        <v>673000</v>
      </c>
      <c r="E40" s="1">
        <v>655444</v>
      </c>
      <c r="F40" s="1" t="s">
        <v>319</v>
      </c>
      <c r="G40" s="1">
        <v>-5416</v>
      </c>
      <c r="H40" s="1">
        <v>-7159</v>
      </c>
      <c r="I40" s="1" t="s">
        <v>319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2">
        <v>1</v>
      </c>
      <c r="D41" s="1">
        <v>673000</v>
      </c>
      <c r="E41" s="1">
        <v>655444</v>
      </c>
      <c r="F41" s="1" t="s">
        <v>319</v>
      </c>
      <c r="G41" s="1">
        <v>-26471</v>
      </c>
      <c r="H41" s="1">
        <v>-28117</v>
      </c>
      <c r="I41" s="1" t="s">
        <v>319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2">
        <v>1</v>
      </c>
      <c r="D42" s="1">
        <v>673000</v>
      </c>
      <c r="E42" s="1">
        <v>655444</v>
      </c>
      <c r="F42" s="1" t="s">
        <v>319</v>
      </c>
      <c r="G42" s="1">
        <v>-28344</v>
      </c>
      <c r="H42" s="1">
        <v>-56239</v>
      </c>
      <c r="I42" s="1" t="s">
        <v>319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2">
        <v>1</v>
      </c>
      <c r="D43" s="1">
        <v>673000</v>
      </c>
      <c r="E43" s="1">
        <v>655444</v>
      </c>
      <c r="F43" s="1" t="s">
        <v>319</v>
      </c>
      <c r="G43" s="1">
        <v>-25644</v>
      </c>
      <c r="H43" s="1">
        <v>-81652</v>
      </c>
      <c r="I43" s="1" t="s">
        <v>319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2">
        <v>1</v>
      </c>
      <c r="D44" s="1">
        <v>673000</v>
      </c>
      <c r="E44" s="1">
        <v>655444</v>
      </c>
      <c r="F44" s="1" t="s">
        <v>319</v>
      </c>
      <c r="G44" s="1">
        <v>-27949</v>
      </c>
      <c r="H44" s="1">
        <v>-109314</v>
      </c>
      <c r="I44" s="1" t="s">
        <v>319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2">
        <v>1</v>
      </c>
      <c r="D45" s="1">
        <v>673000</v>
      </c>
      <c r="E45" s="1">
        <v>655444</v>
      </c>
      <c r="F45" s="1" t="s">
        <v>319</v>
      </c>
      <c r="G45" s="1">
        <v>-25583</v>
      </c>
      <c r="H45" s="1">
        <v>-134897</v>
      </c>
      <c r="I45" s="1" t="s">
        <v>319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2">
        <v>1</v>
      </c>
      <c r="D46" s="1">
        <v>673000</v>
      </c>
      <c r="E46" s="1">
        <v>655444</v>
      </c>
      <c r="F46" s="1" t="s">
        <v>319</v>
      </c>
      <c r="G46" s="1">
        <v>-43979</v>
      </c>
      <c r="H46" s="1">
        <v>-153293</v>
      </c>
      <c r="I46" s="1" t="s">
        <v>319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2">
        <v>1</v>
      </c>
      <c r="D47" s="1">
        <v>673000</v>
      </c>
      <c r="E47" s="1">
        <v>655444</v>
      </c>
      <c r="F47" s="1" t="s">
        <v>319</v>
      </c>
      <c r="G47" s="1">
        <v>-29046</v>
      </c>
      <c r="H47" s="1">
        <v>-182120</v>
      </c>
      <c r="I47" s="1" t="s">
        <v>319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2">
        <v>1</v>
      </c>
      <c r="D48" s="1">
        <v>673000</v>
      </c>
      <c r="E48" s="1">
        <v>655444</v>
      </c>
      <c r="F48" s="1" t="s">
        <v>319</v>
      </c>
      <c r="G48" s="1">
        <v>-24497</v>
      </c>
      <c r="H48" s="1">
        <v>-201201</v>
      </c>
      <c r="I48" s="1" t="s">
        <v>319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2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2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2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2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2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2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2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2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2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43663</v>
      </c>
      <c r="B4" s="5">
        <v>0.844444444444444</v>
      </c>
      <c r="C4" s="12">
        <v>0.486</v>
      </c>
      <c r="D4" s="1">
        <v>695952</v>
      </c>
      <c r="E4" s="1">
        <v>676341</v>
      </c>
      <c r="F4" s="1" t="s">
        <v>319</v>
      </c>
      <c r="G4" s="1">
        <v>-24392</v>
      </c>
      <c r="H4" s="1">
        <v>-24392</v>
      </c>
      <c r="I4" s="1" t="s">
        <v>319</v>
      </c>
      <c r="J4" s="1">
        <v>53000</v>
      </c>
      <c r="K4" s="1">
        <v>19611</v>
      </c>
      <c r="L4" s="1" t="e">
        <f ca="1" t="shared" ref="L4:L24" si="0">F4+G4</f>
        <v>#VALUE!</v>
      </c>
      <c r="M4" s="17" t="s">
        <v>408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318</v>
      </c>
    </row>
    <row r="5" spans="1:30">
      <c r="A5" s="4">
        <v>43664</v>
      </c>
      <c r="B5" s="5">
        <v>0.685416666666667</v>
      </c>
      <c r="C5" s="12">
        <v>0.486</v>
      </c>
      <c r="D5" s="1">
        <v>695952</v>
      </c>
      <c r="E5" s="1">
        <v>676341</v>
      </c>
      <c r="F5" s="1" t="s">
        <v>319</v>
      </c>
      <c r="G5" s="1">
        <v>-46976</v>
      </c>
      <c r="H5" s="1">
        <v>-46976</v>
      </c>
      <c r="I5" s="1" t="s">
        <v>319</v>
      </c>
      <c r="J5" s="1">
        <v>53000</v>
      </c>
      <c r="K5" s="1">
        <v>19611</v>
      </c>
      <c r="L5" s="1" t="e">
        <f ca="1" t="shared" si="0"/>
        <v>#VALUE!</v>
      </c>
      <c r="M5" s="17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2">
        <v>0.486</v>
      </c>
      <c r="D6" s="1">
        <v>695952</v>
      </c>
      <c r="E6" s="1">
        <v>676341</v>
      </c>
      <c r="F6" s="1" t="s">
        <v>319</v>
      </c>
      <c r="G6" s="1">
        <v>-26339</v>
      </c>
      <c r="H6" s="1">
        <v>-73315</v>
      </c>
      <c r="I6" s="1" t="s">
        <v>319</v>
      </c>
      <c r="J6" s="1">
        <v>53000</v>
      </c>
      <c r="K6" s="1">
        <v>19611</v>
      </c>
      <c r="L6" s="1" t="e">
        <f ca="1" t="shared" si="0"/>
        <v>#VALUE!</v>
      </c>
      <c r="M6" s="17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2">
        <v>0.486</v>
      </c>
      <c r="D7" s="1">
        <v>695952</v>
      </c>
      <c r="E7" s="1">
        <v>676341</v>
      </c>
      <c r="F7" s="1" t="s">
        <v>319</v>
      </c>
      <c r="G7" s="1">
        <v>-27273</v>
      </c>
      <c r="H7" s="1">
        <v>-95217</v>
      </c>
      <c r="I7" s="1" t="s">
        <v>319</v>
      </c>
      <c r="J7" s="1">
        <v>53000</v>
      </c>
      <c r="K7" s="1">
        <v>19611</v>
      </c>
      <c r="L7" s="1" t="e">
        <f ca="1" t="shared" si="0"/>
        <v>#VALUE!</v>
      </c>
      <c r="M7" s="17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2">
        <v>0.486</v>
      </c>
      <c r="D8" s="1">
        <v>695952</v>
      </c>
      <c r="E8" s="1">
        <v>676341</v>
      </c>
      <c r="F8" s="1" t="s">
        <v>319</v>
      </c>
      <c r="G8" s="1">
        <v>-29204</v>
      </c>
      <c r="H8" s="1">
        <v>-124421</v>
      </c>
      <c r="I8" s="1" t="s">
        <v>319</v>
      </c>
      <c r="J8" s="1">
        <v>53000</v>
      </c>
      <c r="K8" s="1">
        <v>19611</v>
      </c>
      <c r="L8" s="1" t="e">
        <f ca="1" t="shared" si="0"/>
        <v>#VALUE!</v>
      </c>
      <c r="M8" s="17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2">
        <v>0.486</v>
      </c>
      <c r="D9" s="1">
        <v>695952</v>
      </c>
      <c r="E9" s="1">
        <v>676341</v>
      </c>
      <c r="F9" s="1" t="s">
        <v>319</v>
      </c>
      <c r="G9" s="1">
        <v>-26421</v>
      </c>
      <c r="H9" s="1">
        <v>-150842</v>
      </c>
      <c r="I9" s="1" t="s">
        <v>319</v>
      </c>
      <c r="J9" s="1">
        <v>53000</v>
      </c>
      <c r="K9" s="1">
        <v>19611</v>
      </c>
      <c r="L9" s="1" t="e">
        <f ca="1" t="shared" si="0"/>
        <v>#VALUE!</v>
      </c>
      <c r="M9" s="17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2">
        <v>0.486</v>
      </c>
      <c r="D10" s="1">
        <v>695952</v>
      </c>
      <c r="E10" s="1">
        <v>676341</v>
      </c>
      <c r="F10" s="1" t="s">
        <v>319</v>
      </c>
      <c r="G10" s="1">
        <v>-28796</v>
      </c>
      <c r="H10" s="1">
        <v>-179638</v>
      </c>
      <c r="I10" s="1" t="s">
        <v>319</v>
      </c>
      <c r="J10" s="1">
        <v>53000</v>
      </c>
      <c r="K10" s="1">
        <v>19611</v>
      </c>
      <c r="L10" s="1" t="e">
        <f ca="1" t="shared" si="0"/>
        <v>#VALUE!</v>
      </c>
      <c r="M10" s="17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2">
        <v>0.486</v>
      </c>
      <c r="D11" s="1">
        <v>695952</v>
      </c>
      <c r="E11" s="1">
        <v>676341</v>
      </c>
      <c r="F11" s="1" t="s">
        <v>319</v>
      </c>
      <c r="G11" s="1">
        <v>-26359</v>
      </c>
      <c r="H11" s="1">
        <v>-205997</v>
      </c>
      <c r="I11" s="1" t="s">
        <v>319</v>
      </c>
      <c r="J11" s="1">
        <v>53000</v>
      </c>
      <c r="K11" s="1">
        <v>19611</v>
      </c>
      <c r="L11" s="1" t="e">
        <f ca="1" t="shared" si="0"/>
        <v>#VALUE!</v>
      </c>
      <c r="M11" s="17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2">
        <v>0.486</v>
      </c>
      <c r="D12" s="1">
        <v>695952</v>
      </c>
      <c r="E12" s="1">
        <v>676341</v>
      </c>
      <c r="F12" s="1" t="s">
        <v>319</v>
      </c>
      <c r="G12" s="1">
        <v>-45313</v>
      </c>
      <c r="H12" s="1">
        <v>-224951</v>
      </c>
      <c r="I12" s="1" t="s">
        <v>319</v>
      </c>
      <c r="J12" s="1">
        <v>53000</v>
      </c>
      <c r="K12" s="1">
        <v>19611</v>
      </c>
      <c r="L12" s="1" t="e">
        <f ca="1" t="shared" si="0"/>
        <v>#VALUE!</v>
      </c>
      <c r="M12" s="17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2">
        <v>0.486</v>
      </c>
      <c r="D13" s="1">
        <v>695952</v>
      </c>
      <c r="E13" s="1">
        <v>676341</v>
      </c>
      <c r="F13" s="1" t="s">
        <v>319</v>
      </c>
      <c r="G13" s="1">
        <v>-29926</v>
      </c>
      <c r="H13" s="1">
        <v>-232293</v>
      </c>
      <c r="I13" s="1" t="s">
        <v>319</v>
      </c>
      <c r="J13" s="1">
        <v>53000</v>
      </c>
      <c r="K13" s="1">
        <v>19611</v>
      </c>
      <c r="L13" s="1" t="e">
        <f ca="1" t="shared" si="0"/>
        <v>#VALUE!</v>
      </c>
      <c r="M13" s="17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2">
        <v>0.486</v>
      </c>
      <c r="D14" s="1">
        <v>695952</v>
      </c>
      <c r="E14" s="1">
        <v>676341</v>
      </c>
      <c r="F14" s="1" t="s">
        <v>319</v>
      </c>
      <c r="G14" s="1">
        <v>-25239</v>
      </c>
      <c r="H14" s="1">
        <v>-231193</v>
      </c>
      <c r="I14" s="1" t="s">
        <v>319</v>
      </c>
      <c r="J14" s="1">
        <v>53000</v>
      </c>
      <c r="K14" s="1">
        <v>19611</v>
      </c>
      <c r="L14" s="1" t="e">
        <f ca="1" t="shared" si="0"/>
        <v>#VALUE!</v>
      </c>
      <c r="M14" s="17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2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7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2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2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2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2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2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2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2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2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2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411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43658</v>
      </c>
      <c r="B4" s="5">
        <v>0.836111111111111</v>
      </c>
      <c r="C4" s="12">
        <v>1</v>
      </c>
      <c r="D4" s="1">
        <v>1034000</v>
      </c>
      <c r="E4" s="1">
        <v>4037</v>
      </c>
      <c r="F4" s="1" t="s">
        <v>319</v>
      </c>
      <c r="G4" s="1">
        <v>-35278</v>
      </c>
      <c r="H4" s="1">
        <v>-35278</v>
      </c>
      <c r="I4" s="1" t="s">
        <v>319</v>
      </c>
      <c r="J4" s="1">
        <v>38000</v>
      </c>
      <c r="K4" s="1">
        <v>29963</v>
      </c>
      <c r="L4" s="1" t="e">
        <f ca="1" t="shared" ref="L4:L29" si="0">F4+G4</f>
        <v>#VALUE!</v>
      </c>
      <c r="M4" s="17" t="s">
        <v>412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318</v>
      </c>
    </row>
    <row r="5" spans="1:30">
      <c r="A5" s="4">
        <v>43659</v>
      </c>
      <c r="B5" s="5">
        <v>0.84375</v>
      </c>
      <c r="C5" s="12">
        <v>1</v>
      </c>
      <c r="D5" s="1">
        <v>1034000</v>
      </c>
      <c r="E5" s="1">
        <v>4037</v>
      </c>
      <c r="F5" s="1" t="s">
        <v>319</v>
      </c>
      <c r="G5" s="1">
        <v>-49132</v>
      </c>
      <c r="H5" s="1">
        <v>-72130</v>
      </c>
      <c r="I5" s="1" t="s">
        <v>319</v>
      </c>
      <c r="J5" s="1">
        <v>38000</v>
      </c>
      <c r="K5" s="1">
        <v>29963</v>
      </c>
      <c r="L5" s="1" t="e">
        <f ca="1" t="shared" si="0"/>
        <v>#VALUE!</v>
      </c>
      <c r="M5" s="17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2">
        <v>1</v>
      </c>
      <c r="D6" s="1">
        <v>1034000</v>
      </c>
      <c r="E6" s="1">
        <v>4037</v>
      </c>
      <c r="F6" s="1" t="s">
        <v>319</v>
      </c>
      <c r="G6" s="1">
        <v>-72055</v>
      </c>
      <c r="H6" s="1">
        <v>-107333</v>
      </c>
      <c r="I6" s="1" t="s">
        <v>319</v>
      </c>
      <c r="J6" s="1">
        <v>38000</v>
      </c>
      <c r="K6" s="1">
        <v>29963</v>
      </c>
      <c r="L6" s="1" t="e">
        <f ca="1" t="shared" si="0"/>
        <v>#VALUE!</v>
      </c>
      <c r="M6" s="17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2">
        <v>1</v>
      </c>
      <c r="D7" s="1">
        <v>1034000</v>
      </c>
      <c r="E7" s="1">
        <v>4037</v>
      </c>
      <c r="F7" s="1" t="s">
        <v>319</v>
      </c>
      <c r="G7" s="1">
        <v>-43647</v>
      </c>
      <c r="H7" s="1">
        <v>-150980</v>
      </c>
      <c r="I7" s="1" t="s">
        <v>319</v>
      </c>
      <c r="J7" s="1">
        <v>38000</v>
      </c>
      <c r="K7" s="1">
        <v>29963</v>
      </c>
      <c r="L7" s="1" t="e">
        <f ca="1" t="shared" si="0"/>
        <v>#VALUE!</v>
      </c>
      <c r="M7" s="17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2">
        <v>1</v>
      </c>
      <c r="D8" s="1">
        <v>1034000</v>
      </c>
      <c r="E8" s="1">
        <v>4037</v>
      </c>
      <c r="F8" s="1" t="s">
        <v>319</v>
      </c>
      <c r="G8" s="1">
        <v>-37525</v>
      </c>
      <c r="H8" s="1">
        <v>-188505</v>
      </c>
      <c r="I8" s="1" t="s">
        <v>319</v>
      </c>
      <c r="J8" s="1">
        <v>38000</v>
      </c>
      <c r="K8" s="1">
        <v>29963</v>
      </c>
      <c r="L8" s="1" t="e">
        <f ca="1" t="shared" si="0"/>
        <v>#VALUE!</v>
      </c>
      <c r="M8" s="17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2">
        <v>1</v>
      </c>
      <c r="D9" s="1">
        <v>1034000</v>
      </c>
      <c r="E9" s="1">
        <v>4037</v>
      </c>
      <c r="F9" s="1" t="s">
        <v>319</v>
      </c>
      <c r="G9" s="1">
        <v>-73829</v>
      </c>
      <c r="H9" s="1">
        <v>-224809</v>
      </c>
      <c r="I9" s="1" t="s">
        <v>319</v>
      </c>
      <c r="J9" s="1">
        <v>38000</v>
      </c>
      <c r="K9" s="1">
        <v>29963</v>
      </c>
      <c r="L9" s="1" t="e">
        <f ca="1" t="shared" si="0"/>
        <v>#VALUE!</v>
      </c>
      <c r="M9" s="17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2">
        <v>1</v>
      </c>
      <c r="D10" s="1">
        <v>1034000</v>
      </c>
      <c r="E10" s="1">
        <v>4037</v>
      </c>
      <c r="F10" s="1" t="s">
        <v>319</v>
      </c>
      <c r="G10" s="1">
        <v>-69621</v>
      </c>
      <c r="H10" s="1">
        <v>-258126</v>
      </c>
      <c r="I10" s="1" t="s">
        <v>319</v>
      </c>
      <c r="J10" s="1">
        <v>38000</v>
      </c>
      <c r="K10" s="1">
        <v>29963</v>
      </c>
      <c r="L10" s="1" t="e">
        <f ca="1" t="shared" si="0"/>
        <v>#VALUE!</v>
      </c>
      <c r="M10" s="17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2">
        <v>1</v>
      </c>
      <c r="D11" s="1">
        <v>1034000</v>
      </c>
      <c r="E11" s="1">
        <v>4037</v>
      </c>
      <c r="F11" s="1" t="s">
        <v>319</v>
      </c>
      <c r="G11" s="1">
        <v>-38858</v>
      </c>
      <c r="H11" s="1">
        <v>-296984</v>
      </c>
      <c r="I11" s="1" t="s">
        <v>319</v>
      </c>
      <c r="J11" s="1">
        <v>38000</v>
      </c>
      <c r="K11" s="1">
        <v>29963</v>
      </c>
      <c r="L11" s="1" t="e">
        <f ca="1" t="shared" si="0"/>
        <v>#VALUE!</v>
      </c>
      <c r="M11" s="17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2">
        <v>1</v>
      </c>
      <c r="D12" s="1">
        <v>1034000</v>
      </c>
      <c r="E12" s="1">
        <v>4037</v>
      </c>
      <c r="F12" s="1" t="s">
        <v>319</v>
      </c>
      <c r="G12" s="1">
        <v>-40236</v>
      </c>
      <c r="H12" s="1">
        <v>-294018</v>
      </c>
      <c r="I12" s="1" t="s">
        <v>319</v>
      </c>
      <c r="J12" s="1">
        <v>38000</v>
      </c>
      <c r="K12" s="1">
        <v>29963</v>
      </c>
      <c r="L12" s="1" t="e">
        <f ca="1" t="shared" si="0"/>
        <v>#VALUE!</v>
      </c>
      <c r="M12" s="17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2">
        <v>1</v>
      </c>
      <c r="D13" s="1">
        <v>1034000</v>
      </c>
      <c r="E13" s="1">
        <v>4037</v>
      </c>
      <c r="F13" s="1" t="s">
        <v>319</v>
      </c>
      <c r="G13" s="1">
        <v>-43083</v>
      </c>
      <c r="H13" s="1">
        <v>-300249</v>
      </c>
      <c r="I13" s="1" t="s">
        <v>319</v>
      </c>
      <c r="J13" s="1">
        <v>38000</v>
      </c>
      <c r="K13" s="1">
        <v>29963</v>
      </c>
      <c r="L13" s="1" t="e">
        <f ca="1" t="shared" si="0"/>
        <v>#VALUE!</v>
      </c>
      <c r="M13" s="17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2">
        <v>1</v>
      </c>
      <c r="D14" s="1">
        <v>1034000</v>
      </c>
      <c r="E14" s="1">
        <v>4037</v>
      </c>
      <c r="F14" s="1" t="s">
        <v>319</v>
      </c>
      <c r="G14" s="1">
        <v>-38979</v>
      </c>
      <c r="H14" s="1">
        <v>-304025</v>
      </c>
      <c r="I14" s="1" t="s">
        <v>319</v>
      </c>
      <c r="J14" s="1">
        <v>38000</v>
      </c>
      <c r="K14" s="1">
        <v>29963</v>
      </c>
      <c r="L14" s="1" t="e">
        <f ca="1" t="shared" si="0"/>
        <v>#VALUE!</v>
      </c>
      <c r="M14" s="17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2">
        <v>1</v>
      </c>
      <c r="D15" s="1">
        <v>1034000</v>
      </c>
      <c r="E15" s="1">
        <v>4037</v>
      </c>
      <c r="F15" s="1" t="s">
        <v>319</v>
      </c>
      <c r="G15" s="1">
        <v>-42483</v>
      </c>
      <c r="H15" s="1">
        <v>-302861</v>
      </c>
      <c r="I15" s="1" t="s">
        <v>319</v>
      </c>
      <c r="J15" s="1">
        <v>38000</v>
      </c>
      <c r="K15" s="1">
        <v>29963</v>
      </c>
      <c r="L15" s="1" t="e">
        <f ca="1" t="shared" si="0"/>
        <v>#VALUE!</v>
      </c>
      <c r="M15" s="17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2">
        <v>1</v>
      </c>
      <c r="D16" s="1">
        <v>1034000</v>
      </c>
      <c r="E16" s="1">
        <v>4037</v>
      </c>
      <c r="F16" s="1" t="s">
        <v>319</v>
      </c>
      <c r="G16" s="1">
        <v>-38887</v>
      </c>
      <c r="H16" s="1">
        <v>-341748</v>
      </c>
      <c r="I16" s="1" t="s">
        <v>319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2">
        <v>1</v>
      </c>
      <c r="D17" s="1">
        <v>1034000</v>
      </c>
      <c r="E17" s="1">
        <v>4037</v>
      </c>
      <c r="F17" s="1" t="s">
        <v>319</v>
      </c>
      <c r="G17" s="1">
        <v>-66850</v>
      </c>
      <c r="H17" s="1">
        <v>-369711</v>
      </c>
      <c r="I17" s="1" t="s">
        <v>319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2">
        <v>1</v>
      </c>
      <c r="D18" s="1">
        <v>1034000</v>
      </c>
      <c r="E18" s="1">
        <v>4037</v>
      </c>
      <c r="F18" s="1" t="s">
        <v>319</v>
      </c>
      <c r="G18" s="1">
        <v>-44150</v>
      </c>
      <c r="H18" s="1">
        <v>-380544</v>
      </c>
      <c r="I18" s="1" t="s">
        <v>319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2">
        <v>1</v>
      </c>
      <c r="D19" s="1">
        <v>1034000</v>
      </c>
      <c r="E19" s="1">
        <v>4037</v>
      </c>
      <c r="F19" s="1" t="s">
        <v>319</v>
      </c>
      <c r="G19" s="1">
        <v>-37235</v>
      </c>
      <c r="H19" s="1">
        <v>-378921</v>
      </c>
      <c r="I19" s="1" t="s">
        <v>319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2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2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2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2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2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2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2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2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2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413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2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379</v>
      </c>
      <c r="Z1" s="9" t="s">
        <v>379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107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43654</v>
      </c>
      <c r="B4" s="5">
        <v>0.857638888888889</v>
      </c>
      <c r="C4" s="12">
        <v>1</v>
      </c>
      <c r="D4" s="1">
        <v>930000</v>
      </c>
      <c r="E4" s="1">
        <v>903497</v>
      </c>
      <c r="F4" s="1" t="s">
        <v>319</v>
      </c>
      <c r="G4" s="1">
        <v>-35040</v>
      </c>
      <c r="H4" s="1">
        <v>-35040</v>
      </c>
      <c r="I4" s="1" t="s">
        <v>319</v>
      </c>
      <c r="J4" s="1">
        <v>34000</v>
      </c>
      <c r="K4" s="1">
        <v>26503</v>
      </c>
      <c r="L4" s="1" t="e">
        <f ca="1" t="shared" ref="L4:L34" si="0">F4+G4</f>
        <v>#VALUE!</v>
      </c>
      <c r="M4" s="17" t="s">
        <v>414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318</v>
      </c>
    </row>
    <row r="5" spans="1:30">
      <c r="A5" s="4">
        <v>43655</v>
      </c>
      <c r="B5" s="5">
        <v>0.760416666666667</v>
      </c>
      <c r="C5" s="12">
        <v>1</v>
      </c>
      <c r="D5" s="1">
        <v>930000</v>
      </c>
      <c r="E5" s="1">
        <v>903497</v>
      </c>
      <c r="F5" s="1" t="s">
        <v>319</v>
      </c>
      <c r="G5" s="1">
        <v>-35171</v>
      </c>
      <c r="H5" s="1">
        <v>-70211</v>
      </c>
      <c r="I5" s="1" t="s">
        <v>319</v>
      </c>
      <c r="J5" s="1">
        <v>34000</v>
      </c>
      <c r="K5" s="1">
        <v>26503</v>
      </c>
      <c r="L5" s="1" t="e">
        <f ca="1" t="shared" si="0"/>
        <v>#VALUE!</v>
      </c>
      <c r="M5" s="17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2">
        <v>1</v>
      </c>
      <c r="D6" s="1">
        <v>930000</v>
      </c>
      <c r="E6" s="1">
        <v>903497</v>
      </c>
      <c r="F6" s="1" t="s">
        <v>319</v>
      </c>
      <c r="G6" s="1">
        <v>-33208</v>
      </c>
      <c r="H6" s="1">
        <v>-103419</v>
      </c>
      <c r="I6" s="1" t="s">
        <v>319</v>
      </c>
      <c r="J6" s="1">
        <v>34000</v>
      </c>
      <c r="K6" s="1">
        <v>26503</v>
      </c>
      <c r="L6" s="1" t="e">
        <f ca="1" t="shared" si="0"/>
        <v>#VALUE!</v>
      </c>
      <c r="M6" s="17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2">
        <v>1</v>
      </c>
      <c r="D7" s="1">
        <v>930000</v>
      </c>
      <c r="E7" s="1">
        <v>903497</v>
      </c>
      <c r="F7" s="1" t="s">
        <v>319</v>
      </c>
      <c r="G7" s="1">
        <v>-66780</v>
      </c>
      <c r="H7" s="1">
        <v>-136991</v>
      </c>
      <c r="I7" s="1" t="s">
        <v>319</v>
      </c>
      <c r="J7" s="1">
        <v>34000</v>
      </c>
      <c r="K7" s="1">
        <v>26503</v>
      </c>
      <c r="L7" s="1" t="e">
        <f ca="1" t="shared" si="0"/>
        <v>#VALUE!</v>
      </c>
      <c r="M7" s="17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2">
        <v>1</v>
      </c>
      <c r="D8" s="1">
        <v>930000</v>
      </c>
      <c r="E8" s="1">
        <v>903497</v>
      </c>
      <c r="F8" s="1" t="s">
        <v>319</v>
      </c>
      <c r="G8" s="1">
        <v>-38194</v>
      </c>
      <c r="H8" s="1">
        <v>-175185</v>
      </c>
      <c r="I8" s="1" t="s">
        <v>319</v>
      </c>
      <c r="J8" s="1">
        <v>34000</v>
      </c>
      <c r="K8" s="1">
        <v>26503</v>
      </c>
      <c r="L8" s="1" t="e">
        <f ca="1" t="shared" si="0"/>
        <v>#VALUE!</v>
      </c>
      <c r="M8" s="17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2">
        <v>1</v>
      </c>
      <c r="D9" s="1">
        <v>930000</v>
      </c>
      <c r="E9" s="1">
        <v>903497</v>
      </c>
      <c r="F9" s="1" t="s">
        <v>319</v>
      </c>
      <c r="G9" s="1">
        <v>-43960</v>
      </c>
      <c r="H9" s="1">
        <v>-208158</v>
      </c>
      <c r="I9" s="1" t="s">
        <v>319</v>
      </c>
      <c r="J9" s="1">
        <v>34000</v>
      </c>
      <c r="K9" s="1">
        <v>26503</v>
      </c>
      <c r="L9" s="1" t="e">
        <f ca="1" t="shared" si="0"/>
        <v>#VALUE!</v>
      </c>
      <c r="M9" s="17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2">
        <v>1</v>
      </c>
      <c r="D10" s="1">
        <v>930000</v>
      </c>
      <c r="E10" s="1">
        <v>903497</v>
      </c>
      <c r="F10" s="1" t="s">
        <v>319</v>
      </c>
      <c r="G10" s="1">
        <v>-64470</v>
      </c>
      <c r="H10" s="1">
        <v>-239655</v>
      </c>
      <c r="I10" s="1" t="s">
        <v>319</v>
      </c>
      <c r="J10" s="1">
        <v>34000</v>
      </c>
      <c r="K10" s="1">
        <v>26503</v>
      </c>
      <c r="L10" s="1" t="e">
        <f ca="1" t="shared" si="0"/>
        <v>#VALUE!</v>
      </c>
      <c r="M10" s="17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2">
        <v>1</v>
      </c>
      <c r="D11" s="1">
        <v>930000</v>
      </c>
      <c r="E11" s="1">
        <v>903497</v>
      </c>
      <c r="F11" s="1" t="s">
        <v>319</v>
      </c>
      <c r="G11" s="1">
        <v>-39053</v>
      </c>
      <c r="H11" s="1">
        <v>-278708</v>
      </c>
      <c r="I11" s="1" t="s">
        <v>319</v>
      </c>
      <c r="J11" s="1">
        <v>34000</v>
      </c>
      <c r="K11" s="1">
        <v>26503</v>
      </c>
      <c r="L11" s="1" t="e">
        <f ca="1" t="shared" si="0"/>
        <v>#VALUE!</v>
      </c>
      <c r="M11" s="17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2">
        <v>1</v>
      </c>
      <c r="D12" s="1">
        <v>930000</v>
      </c>
      <c r="E12" s="1">
        <v>903497</v>
      </c>
      <c r="F12" s="1" t="s">
        <v>319</v>
      </c>
      <c r="G12" s="1">
        <v>-33575</v>
      </c>
      <c r="H12" s="1">
        <v>-270158</v>
      </c>
      <c r="I12" s="1" t="s">
        <v>319</v>
      </c>
      <c r="J12" s="1">
        <v>34000</v>
      </c>
      <c r="K12" s="1">
        <v>26503</v>
      </c>
      <c r="L12" s="1" t="e">
        <f ca="1" t="shared" si="0"/>
        <v>#VALUE!</v>
      </c>
      <c r="M12" s="17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2">
        <v>1</v>
      </c>
      <c r="D13" s="1">
        <v>930000</v>
      </c>
      <c r="E13" s="1">
        <v>903497</v>
      </c>
      <c r="F13" s="1" t="s">
        <v>319</v>
      </c>
      <c r="G13" s="1">
        <v>-66058</v>
      </c>
      <c r="H13" s="1">
        <v>-274555</v>
      </c>
      <c r="I13" s="1" t="s">
        <v>319</v>
      </c>
      <c r="J13" s="1">
        <v>34000</v>
      </c>
      <c r="K13" s="1">
        <v>26503</v>
      </c>
      <c r="L13" s="1" t="e">
        <f ca="1" t="shared" si="0"/>
        <v>#VALUE!</v>
      </c>
      <c r="M13" s="17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2">
        <v>1</v>
      </c>
      <c r="D14" s="1">
        <v>930000</v>
      </c>
      <c r="E14" s="1">
        <v>903497</v>
      </c>
      <c r="F14" s="1" t="s">
        <v>319</v>
      </c>
      <c r="G14" s="1">
        <v>-62293</v>
      </c>
      <c r="H14" s="1">
        <v>-271157</v>
      </c>
      <c r="I14" s="1" t="s">
        <v>319</v>
      </c>
      <c r="J14" s="1">
        <v>34000</v>
      </c>
      <c r="K14" s="1">
        <v>26503</v>
      </c>
      <c r="L14" s="1" t="e">
        <f ca="1" t="shared" si="0"/>
        <v>#VALUE!</v>
      </c>
      <c r="M14" s="17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2">
        <v>1</v>
      </c>
      <c r="D15" s="1">
        <v>930000</v>
      </c>
      <c r="E15" s="1">
        <v>903497</v>
      </c>
      <c r="F15" s="1" t="s">
        <v>319</v>
      </c>
      <c r="G15" s="1">
        <v>-34768</v>
      </c>
      <c r="H15" s="1">
        <v>-265260</v>
      </c>
      <c r="I15" s="1" t="s">
        <v>319</v>
      </c>
      <c r="J15" s="1">
        <v>34000</v>
      </c>
      <c r="K15" s="1">
        <v>26503</v>
      </c>
      <c r="L15" s="1" t="e">
        <f ca="1" t="shared" si="0"/>
        <v>#VALUE!</v>
      </c>
      <c r="M15" s="17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2">
        <v>1</v>
      </c>
      <c r="D16" s="1">
        <v>930000</v>
      </c>
      <c r="E16" s="1">
        <v>903497</v>
      </c>
      <c r="F16" s="1" t="s">
        <v>319</v>
      </c>
      <c r="G16" s="1">
        <v>-36001</v>
      </c>
      <c r="H16" s="1">
        <v>-263070</v>
      </c>
      <c r="I16" s="1" t="s">
        <v>319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2">
        <v>1</v>
      </c>
      <c r="D17" s="1">
        <v>930000</v>
      </c>
      <c r="E17" s="1">
        <v>903497</v>
      </c>
      <c r="F17" s="1" t="s">
        <v>319</v>
      </c>
      <c r="G17" s="1">
        <v>-38548</v>
      </c>
      <c r="H17" s="1">
        <v>-268645</v>
      </c>
      <c r="I17" s="1" t="s">
        <v>319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2">
        <v>1</v>
      </c>
      <c r="D18" s="1">
        <v>930000</v>
      </c>
      <c r="E18" s="1">
        <v>903497</v>
      </c>
      <c r="F18" s="1" t="s">
        <v>319</v>
      </c>
      <c r="G18" s="1">
        <v>-34876</v>
      </c>
      <c r="H18" s="1">
        <v>-272024</v>
      </c>
      <c r="I18" s="1" t="s">
        <v>319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2">
        <v>1</v>
      </c>
      <c r="D19" s="1">
        <v>930000</v>
      </c>
      <c r="E19" s="1">
        <v>903497</v>
      </c>
      <c r="F19" s="1" t="s">
        <v>319</v>
      </c>
      <c r="G19" s="1">
        <v>-38011</v>
      </c>
      <c r="H19" s="1">
        <v>-270982</v>
      </c>
      <c r="I19" s="1" t="s">
        <v>319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2">
        <v>1</v>
      </c>
      <c r="D20" s="1">
        <v>930000</v>
      </c>
      <c r="E20" s="1">
        <v>903497</v>
      </c>
      <c r="F20" s="1" t="s">
        <v>319</v>
      </c>
      <c r="G20" s="1">
        <v>-34793</v>
      </c>
      <c r="H20" s="1">
        <v>-305775</v>
      </c>
      <c r="I20" s="1" t="s">
        <v>319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2">
        <v>1</v>
      </c>
      <c r="D21" s="1">
        <v>930000</v>
      </c>
      <c r="E21" s="1">
        <v>903497</v>
      </c>
      <c r="F21" s="1" t="s">
        <v>319</v>
      </c>
      <c r="G21" s="1">
        <v>-59812</v>
      </c>
      <c r="H21" s="1">
        <v>-330794</v>
      </c>
      <c r="I21" s="1" t="s">
        <v>319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2">
        <v>1</v>
      </c>
      <c r="D22" s="1">
        <v>930000</v>
      </c>
      <c r="E22" s="1">
        <v>903497</v>
      </c>
      <c r="F22" s="1" t="s">
        <v>319</v>
      </c>
      <c r="G22" s="1">
        <v>-39502</v>
      </c>
      <c r="H22" s="1">
        <v>-340486</v>
      </c>
      <c r="I22" s="1" t="s">
        <v>319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2">
        <v>1</v>
      </c>
      <c r="D23" s="1">
        <v>930000</v>
      </c>
      <c r="E23" s="1">
        <v>903497</v>
      </c>
      <c r="F23" s="1" t="s">
        <v>319</v>
      </c>
      <c r="G23" s="1">
        <v>-33316</v>
      </c>
      <c r="H23" s="1">
        <v>-339034</v>
      </c>
      <c r="I23" s="1" t="s">
        <v>319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2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2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2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2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2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2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2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2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2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415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2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2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2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416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43646</v>
      </c>
      <c r="B4" s="5">
        <v>0.831944444444444</v>
      </c>
      <c r="C4" s="12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7" t="s">
        <v>417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318</v>
      </c>
    </row>
    <row r="5" spans="1:30">
      <c r="A5" s="4">
        <v>43647</v>
      </c>
      <c r="B5" s="5">
        <v>0.7875</v>
      </c>
      <c r="C5" s="12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7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2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7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2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7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2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7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2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7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2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7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2">
        <v>0.001</v>
      </c>
      <c r="D11" s="1">
        <v>5764816</v>
      </c>
      <c r="E11" s="1">
        <v>5596909</v>
      </c>
      <c r="F11" s="1" t="s">
        <v>319</v>
      </c>
      <c r="G11" s="1">
        <v>-348134</v>
      </c>
      <c r="H11" s="1">
        <v>-26568</v>
      </c>
      <c r="I11" s="1" t="s">
        <v>319</v>
      </c>
      <c r="J11" s="1">
        <v>217159000</v>
      </c>
      <c r="K11" s="1">
        <v>167907</v>
      </c>
      <c r="L11" s="1" t="e">
        <f ca="1" t="shared" si="0"/>
        <v>#VALUE!</v>
      </c>
      <c r="M11" s="17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2">
        <v>0.001</v>
      </c>
      <c r="D12" s="1">
        <v>5764816</v>
      </c>
      <c r="E12" s="1">
        <v>5596909</v>
      </c>
      <c r="F12" s="1" t="s">
        <v>319</v>
      </c>
      <c r="G12" s="1">
        <v>-259771</v>
      </c>
      <c r="H12" s="1">
        <v>-312484</v>
      </c>
      <c r="I12" s="1" t="s">
        <v>319</v>
      </c>
      <c r="J12" s="1">
        <v>217159000</v>
      </c>
      <c r="K12" s="1">
        <v>167907</v>
      </c>
      <c r="L12" s="1" t="e">
        <f ca="1" t="shared" si="0"/>
        <v>#VALUE!</v>
      </c>
      <c r="M12" s="17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2">
        <v>0.001</v>
      </c>
      <c r="D13" s="1">
        <v>5764816</v>
      </c>
      <c r="E13" s="1">
        <v>5596909</v>
      </c>
      <c r="F13" s="1" t="s">
        <v>319</v>
      </c>
      <c r="G13" s="1">
        <v>-224643</v>
      </c>
      <c r="H13" s="1">
        <v>-533241</v>
      </c>
      <c r="I13" s="1" t="s">
        <v>319</v>
      </c>
      <c r="J13" s="1">
        <v>217159000</v>
      </c>
      <c r="K13" s="1">
        <v>167907</v>
      </c>
      <c r="L13" s="1" t="e">
        <f ca="1" t="shared" si="0"/>
        <v>#VALUE!</v>
      </c>
      <c r="M13" s="17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2">
        <v>0.001</v>
      </c>
      <c r="D14" s="1">
        <v>5764816</v>
      </c>
      <c r="E14" s="1">
        <v>5596909</v>
      </c>
      <c r="F14" s="1" t="s">
        <v>319</v>
      </c>
      <c r="G14" s="1">
        <v>-212104</v>
      </c>
      <c r="H14" s="1">
        <v>-746374</v>
      </c>
      <c r="I14" s="1" t="s">
        <v>319</v>
      </c>
      <c r="J14" s="1">
        <v>217159000</v>
      </c>
      <c r="K14" s="1">
        <v>167907</v>
      </c>
      <c r="L14" s="1" t="e">
        <f ca="1" t="shared" si="0"/>
        <v>#VALUE!</v>
      </c>
      <c r="M14" s="17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2">
        <v>0.001</v>
      </c>
      <c r="D15" s="1">
        <v>5764816</v>
      </c>
      <c r="E15" s="1">
        <v>5596909</v>
      </c>
      <c r="F15" s="1" t="s">
        <v>319</v>
      </c>
      <c r="G15" s="1">
        <v>-426530</v>
      </c>
      <c r="H15" s="1">
        <v>-960137</v>
      </c>
      <c r="I15" s="1" t="s">
        <v>319</v>
      </c>
      <c r="J15" s="1">
        <v>217159000</v>
      </c>
      <c r="K15" s="1">
        <v>167907</v>
      </c>
      <c r="L15" s="1" t="e">
        <f ca="1" t="shared" si="0"/>
        <v>#VALUE!</v>
      </c>
      <c r="M15" s="17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2">
        <v>0.001</v>
      </c>
      <c r="D16" s="1">
        <v>5764816</v>
      </c>
      <c r="E16" s="1">
        <v>5596909</v>
      </c>
      <c r="F16" s="1" t="s">
        <v>319</v>
      </c>
      <c r="G16" s="1">
        <v>-243951</v>
      </c>
      <c r="H16" s="1">
        <v>-1226628</v>
      </c>
      <c r="I16" s="1" t="s">
        <v>319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2">
        <v>0.001</v>
      </c>
      <c r="D17" s="1">
        <v>5764816</v>
      </c>
      <c r="E17" s="1">
        <v>5596909</v>
      </c>
      <c r="F17" s="1" t="s">
        <v>319</v>
      </c>
      <c r="G17" s="1">
        <v>-280781</v>
      </c>
      <c r="H17" s="1">
        <v>-1484151</v>
      </c>
      <c r="I17" s="1" t="s">
        <v>319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2">
        <v>0.001</v>
      </c>
      <c r="D18" s="1">
        <v>5764816</v>
      </c>
      <c r="E18" s="1">
        <v>5596909</v>
      </c>
      <c r="F18" s="1" t="s">
        <v>319</v>
      </c>
      <c r="G18" s="1">
        <v>-411780</v>
      </c>
      <c r="H18" s="1">
        <v>-1715451</v>
      </c>
      <c r="I18" s="1" t="s">
        <v>319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2">
        <v>0.001</v>
      </c>
      <c r="D19" s="1">
        <v>5764816</v>
      </c>
      <c r="E19" s="1">
        <v>5596909</v>
      </c>
      <c r="F19" s="1" t="s">
        <v>319</v>
      </c>
      <c r="G19" s="1">
        <v>-249433</v>
      </c>
      <c r="H19" s="1">
        <v>-1816108</v>
      </c>
      <c r="I19" s="1" t="s">
        <v>319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2">
        <v>0.001</v>
      </c>
      <c r="D20" s="1">
        <v>5764816</v>
      </c>
      <c r="E20" s="1">
        <v>5596909</v>
      </c>
      <c r="F20" s="1" t="s">
        <v>319</v>
      </c>
      <c r="G20" s="1">
        <v>-214449</v>
      </c>
      <c r="H20" s="1">
        <v>-1725530</v>
      </c>
      <c r="I20" s="1" t="s">
        <v>319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2">
        <v>0.001</v>
      </c>
      <c r="D21" s="1">
        <v>5764816</v>
      </c>
      <c r="E21" s="1">
        <v>5596909</v>
      </c>
      <c r="F21" s="1" t="s">
        <v>319</v>
      </c>
      <c r="G21" s="1">
        <v>-421921</v>
      </c>
      <c r="H21" s="1">
        <v>-1753615</v>
      </c>
      <c r="I21" s="1" t="s">
        <v>319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2">
        <v>0.001</v>
      </c>
      <c r="D22" s="1">
        <v>5764816</v>
      </c>
      <c r="E22" s="1">
        <v>5596909</v>
      </c>
      <c r="F22" s="1" t="s">
        <v>319</v>
      </c>
      <c r="G22" s="1">
        <v>-397873</v>
      </c>
      <c r="H22" s="1">
        <v>-1731912</v>
      </c>
      <c r="I22" s="1" t="s">
        <v>319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2">
        <v>0.001</v>
      </c>
      <c r="D23" s="1">
        <v>5764816</v>
      </c>
      <c r="E23" s="1">
        <v>5596909</v>
      </c>
      <c r="F23" s="1" t="s">
        <v>319</v>
      </c>
      <c r="G23" s="1">
        <v>-222064</v>
      </c>
      <c r="H23" s="1">
        <v>-1694246</v>
      </c>
      <c r="I23" s="1" t="s">
        <v>319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2">
        <v>0.001</v>
      </c>
      <c r="D24" s="1">
        <v>5764816</v>
      </c>
      <c r="E24" s="1">
        <v>5596909</v>
      </c>
      <c r="F24" s="1" t="s">
        <v>319</v>
      </c>
      <c r="G24" s="1">
        <v>-229942</v>
      </c>
      <c r="H24" s="1">
        <v>-1680257</v>
      </c>
      <c r="I24" s="1" t="s">
        <v>319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2">
        <v>0.001</v>
      </c>
      <c r="D25" s="1">
        <v>5764816</v>
      </c>
      <c r="E25" s="1">
        <v>5596909</v>
      </c>
      <c r="F25" s="1" t="s">
        <v>319</v>
      </c>
      <c r="G25" s="1">
        <v>-246211</v>
      </c>
      <c r="H25" s="1">
        <v>-1715864</v>
      </c>
      <c r="I25" s="1" t="s">
        <v>319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2">
        <v>0.001</v>
      </c>
      <c r="D26" s="1">
        <v>5764816</v>
      </c>
      <c r="E26" s="1">
        <v>5596909</v>
      </c>
      <c r="F26" s="1" t="s">
        <v>319</v>
      </c>
      <c r="G26" s="1">
        <v>-222756</v>
      </c>
      <c r="H26" s="1">
        <v>-1737444</v>
      </c>
      <c r="I26" s="1" t="s">
        <v>319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2">
        <v>0.001</v>
      </c>
      <c r="D27" s="1">
        <v>5764816</v>
      </c>
      <c r="E27" s="1">
        <v>5596909</v>
      </c>
      <c r="F27" s="1" t="s">
        <v>319</v>
      </c>
      <c r="G27" s="1">
        <v>-242778</v>
      </c>
      <c r="H27" s="1">
        <v>-1730789</v>
      </c>
      <c r="I27" s="1" t="s">
        <v>319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2">
        <v>0.001</v>
      </c>
      <c r="D28" s="1">
        <v>5764816</v>
      </c>
      <c r="E28" s="1">
        <v>5596909</v>
      </c>
      <c r="F28" s="1" t="s">
        <v>319</v>
      </c>
      <c r="G28" s="1">
        <v>-222228</v>
      </c>
      <c r="H28" s="1">
        <v>-1953017</v>
      </c>
      <c r="I28" s="1" t="s">
        <v>319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2">
        <v>0.001</v>
      </c>
      <c r="D29" s="1">
        <v>5764816</v>
      </c>
      <c r="E29" s="1">
        <v>5596909</v>
      </c>
      <c r="F29" s="1" t="s">
        <v>319</v>
      </c>
      <c r="G29" s="1">
        <v>-382030</v>
      </c>
      <c r="H29" s="1">
        <v>-2112819</v>
      </c>
      <c r="I29" s="1" t="s">
        <v>319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2">
        <v>0.001</v>
      </c>
      <c r="D30" s="1">
        <v>5764816</v>
      </c>
      <c r="E30" s="1">
        <v>5596909</v>
      </c>
      <c r="F30" s="1" t="s">
        <v>319</v>
      </c>
      <c r="G30" s="1">
        <v>-252309</v>
      </c>
      <c r="H30" s="1">
        <v>-2174727</v>
      </c>
      <c r="I30" s="1" t="s">
        <v>319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2">
        <v>0.001</v>
      </c>
      <c r="D31" s="1">
        <v>5764816</v>
      </c>
      <c r="E31" s="1">
        <v>5596909</v>
      </c>
      <c r="F31" s="1" t="s">
        <v>319</v>
      </c>
      <c r="G31" s="1">
        <v>-212790</v>
      </c>
      <c r="H31" s="1">
        <v>-2165453</v>
      </c>
      <c r="I31" s="1" t="s">
        <v>319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2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2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2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2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2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2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2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2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2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2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2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2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43663</v>
      </c>
      <c r="B4" s="5">
        <v>0.847916666666667</v>
      </c>
      <c r="C4" s="12">
        <v>1</v>
      </c>
      <c r="D4" s="1">
        <v>1432000</v>
      </c>
      <c r="E4" s="1">
        <v>1391650</v>
      </c>
      <c r="F4" s="1" t="s">
        <v>319</v>
      </c>
      <c r="G4" s="1">
        <v>-49503</v>
      </c>
      <c r="H4" s="1">
        <v>-49503</v>
      </c>
      <c r="I4" s="1" t="s">
        <v>319</v>
      </c>
      <c r="J4" s="1">
        <v>53000</v>
      </c>
      <c r="K4" s="1">
        <v>40350</v>
      </c>
      <c r="L4" s="1" t="e">
        <f ca="1" t="shared" ref="L4:L25" si="0">F4+G4</f>
        <v>#VALUE!</v>
      </c>
      <c r="M4" s="17" t="s">
        <v>418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318</v>
      </c>
    </row>
    <row r="5" spans="1:30">
      <c r="A5" s="4">
        <v>43664</v>
      </c>
      <c r="B5" s="5">
        <v>0.706944444444444</v>
      </c>
      <c r="C5" s="12">
        <v>1</v>
      </c>
      <c r="D5" s="1">
        <v>1432000</v>
      </c>
      <c r="E5" s="1">
        <v>1391650</v>
      </c>
      <c r="F5" s="1" t="s">
        <v>319</v>
      </c>
      <c r="G5" s="1">
        <v>-95972</v>
      </c>
      <c r="H5" s="1">
        <v>-95972</v>
      </c>
      <c r="I5" s="1" t="s">
        <v>319</v>
      </c>
      <c r="J5" s="1">
        <v>53000</v>
      </c>
      <c r="K5" s="1">
        <v>40350</v>
      </c>
      <c r="L5" s="1" t="e">
        <f ca="1" t="shared" si="0"/>
        <v>#VALUE!</v>
      </c>
      <c r="M5" s="17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2">
        <v>1</v>
      </c>
      <c r="D6" s="1">
        <v>1432000</v>
      </c>
      <c r="E6" s="1">
        <v>1391650</v>
      </c>
      <c r="F6" s="1" t="s">
        <v>319</v>
      </c>
      <c r="G6" s="1">
        <v>-54197</v>
      </c>
      <c r="H6" s="1">
        <v>-150169</v>
      </c>
      <c r="I6" s="1" t="s">
        <v>319</v>
      </c>
      <c r="J6" s="1">
        <v>53000</v>
      </c>
      <c r="K6" s="1">
        <v>40350</v>
      </c>
      <c r="L6" s="1" t="e">
        <f ca="1" t="shared" si="0"/>
        <v>#VALUE!</v>
      </c>
      <c r="M6" s="17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2">
        <v>1</v>
      </c>
      <c r="D7" s="1">
        <v>1432000</v>
      </c>
      <c r="E7" s="1">
        <v>1391650</v>
      </c>
      <c r="F7" s="1" t="s">
        <v>319</v>
      </c>
      <c r="G7" s="1">
        <v>-56119</v>
      </c>
      <c r="H7" s="1">
        <v>-195236</v>
      </c>
      <c r="I7" s="1" t="s">
        <v>319</v>
      </c>
      <c r="J7" s="1">
        <v>53000</v>
      </c>
      <c r="K7" s="1">
        <v>40350</v>
      </c>
      <c r="L7" s="1" t="e">
        <f ca="1" t="shared" si="0"/>
        <v>#VALUE!</v>
      </c>
      <c r="M7" s="17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2">
        <v>1</v>
      </c>
      <c r="D8" s="1">
        <v>1432000</v>
      </c>
      <c r="E8" s="1">
        <v>1391650</v>
      </c>
      <c r="F8" s="1" t="s">
        <v>319</v>
      </c>
      <c r="G8" s="1">
        <v>-60090</v>
      </c>
      <c r="H8" s="1">
        <v>-255326</v>
      </c>
      <c r="I8" s="1" t="s">
        <v>319</v>
      </c>
      <c r="J8" s="1">
        <v>53000</v>
      </c>
      <c r="K8" s="1">
        <v>40350</v>
      </c>
      <c r="L8" s="1" t="e">
        <f ca="1" t="shared" si="0"/>
        <v>#VALUE!</v>
      </c>
      <c r="M8" s="17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2">
        <v>1</v>
      </c>
      <c r="D9" s="1">
        <v>1432000</v>
      </c>
      <c r="E9" s="1">
        <v>1391650</v>
      </c>
      <c r="F9" s="1" t="s">
        <v>319</v>
      </c>
      <c r="G9" s="1">
        <v>-54366</v>
      </c>
      <c r="H9" s="1">
        <v>-309692</v>
      </c>
      <c r="I9" s="1" t="s">
        <v>319</v>
      </c>
      <c r="J9" s="1">
        <v>53000</v>
      </c>
      <c r="K9" s="1">
        <v>40350</v>
      </c>
      <c r="L9" s="1" t="e">
        <f ca="1" t="shared" si="0"/>
        <v>#VALUE!</v>
      </c>
      <c r="M9" s="17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2">
        <v>1</v>
      </c>
      <c r="D10" s="1">
        <v>1432000</v>
      </c>
      <c r="E10" s="1">
        <v>1391650</v>
      </c>
      <c r="F10" s="1" t="s">
        <v>319</v>
      </c>
      <c r="G10" s="1">
        <v>-59252</v>
      </c>
      <c r="H10" s="1">
        <v>-368944</v>
      </c>
      <c r="I10" s="1" t="s">
        <v>319</v>
      </c>
      <c r="J10" s="1">
        <v>53000</v>
      </c>
      <c r="K10" s="1">
        <v>40350</v>
      </c>
      <c r="L10" s="1" t="e">
        <f ca="1" t="shared" si="0"/>
        <v>#VALUE!</v>
      </c>
      <c r="M10" s="17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2">
        <v>1</v>
      </c>
      <c r="D11" s="1">
        <v>1432000</v>
      </c>
      <c r="E11" s="1">
        <v>1391650</v>
      </c>
      <c r="F11" s="1" t="s">
        <v>319</v>
      </c>
      <c r="G11" s="1">
        <v>-54237</v>
      </c>
      <c r="H11" s="1">
        <v>-423181</v>
      </c>
      <c r="I11" s="1" t="s">
        <v>319</v>
      </c>
      <c r="J11" s="1">
        <v>53000</v>
      </c>
      <c r="K11" s="1">
        <v>40350</v>
      </c>
      <c r="L11" s="1" t="e">
        <f ca="1" t="shared" si="0"/>
        <v>#VALUE!</v>
      </c>
      <c r="M11" s="17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2">
        <v>1</v>
      </c>
      <c r="D12" s="1">
        <v>1432000</v>
      </c>
      <c r="E12" s="1">
        <v>1391650</v>
      </c>
      <c r="F12" s="1" t="s">
        <v>319</v>
      </c>
      <c r="G12" s="1">
        <v>-93238</v>
      </c>
      <c r="H12" s="1">
        <v>-462182</v>
      </c>
      <c r="I12" s="1" t="s">
        <v>319</v>
      </c>
      <c r="J12" s="1">
        <v>53000</v>
      </c>
      <c r="K12" s="1">
        <v>40350</v>
      </c>
      <c r="L12" s="1" t="e">
        <f ca="1" t="shared" si="0"/>
        <v>#VALUE!</v>
      </c>
      <c r="M12" s="17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2">
        <v>1</v>
      </c>
      <c r="D13" s="1">
        <v>1432000</v>
      </c>
      <c r="E13" s="1">
        <v>1391650</v>
      </c>
      <c r="F13" s="1" t="s">
        <v>319</v>
      </c>
      <c r="G13" s="1">
        <v>-61578</v>
      </c>
      <c r="H13" s="1">
        <v>-477291</v>
      </c>
      <c r="I13" s="1" t="s">
        <v>319</v>
      </c>
      <c r="J13" s="1">
        <v>53000</v>
      </c>
      <c r="K13" s="1">
        <v>40350</v>
      </c>
      <c r="L13" s="1" t="e">
        <f ca="1" t="shared" si="0"/>
        <v>#VALUE!</v>
      </c>
      <c r="M13" s="17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2">
        <v>1</v>
      </c>
      <c r="D14" s="1">
        <v>1432000</v>
      </c>
      <c r="E14" s="1">
        <v>1391650</v>
      </c>
      <c r="F14" s="1" t="s">
        <v>319</v>
      </c>
      <c r="G14" s="1">
        <v>-51933</v>
      </c>
      <c r="H14" s="1">
        <v>-475027</v>
      </c>
      <c r="I14" s="1" t="s">
        <v>319</v>
      </c>
      <c r="J14" s="1">
        <v>53000</v>
      </c>
      <c r="K14" s="1">
        <v>40350</v>
      </c>
      <c r="L14" s="1" t="e">
        <f ca="1" t="shared" si="0"/>
        <v>#VALUE!</v>
      </c>
      <c r="M14" s="17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2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7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2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2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2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2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2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2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2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2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2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2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2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379</v>
      </c>
    </row>
    <row r="2" ht="183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75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43629</v>
      </c>
      <c r="B4" s="5">
        <v>0.7125</v>
      </c>
      <c r="C4" s="12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7" t="s">
        <v>419</v>
      </c>
      <c r="N4" s="4">
        <v>43629</v>
      </c>
      <c r="O4" s="5">
        <v>0.485416666666667</v>
      </c>
      <c r="P4" t="s">
        <v>390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318</v>
      </c>
    </row>
    <row r="5" spans="1:31">
      <c r="A5" s="4">
        <v>43630</v>
      </c>
      <c r="B5" s="5">
        <v>0.889583333333333</v>
      </c>
      <c r="C5" s="12">
        <v>0.005</v>
      </c>
      <c r="D5" s="1">
        <v>20034</v>
      </c>
      <c r="E5" s="1">
        <v>19649</v>
      </c>
      <c r="F5" s="1" t="s">
        <v>319</v>
      </c>
      <c r="G5" s="1">
        <v>-869</v>
      </c>
      <c r="H5" s="1">
        <v>-404</v>
      </c>
      <c r="I5" s="1" t="s">
        <v>319</v>
      </c>
      <c r="J5" s="1">
        <v>153000</v>
      </c>
      <c r="K5" s="1">
        <v>386</v>
      </c>
      <c r="L5" s="1" t="e">
        <f ca="1" t="shared" si="0"/>
        <v>#VALUE!</v>
      </c>
      <c r="M5" s="17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2">
        <v>0.005</v>
      </c>
      <c r="D6" s="1">
        <v>20034</v>
      </c>
      <c r="E6" s="1">
        <v>19649</v>
      </c>
      <c r="F6" s="1" t="s">
        <v>319</v>
      </c>
      <c r="G6" s="1">
        <v>-775</v>
      </c>
      <c r="H6" s="1">
        <v>-1179</v>
      </c>
      <c r="I6" s="1" t="s">
        <v>319</v>
      </c>
      <c r="J6" s="1">
        <v>153000</v>
      </c>
      <c r="K6" s="1">
        <v>386</v>
      </c>
      <c r="L6" s="1" t="e">
        <f ca="1" t="shared" si="0"/>
        <v>#VALUE!</v>
      </c>
      <c r="M6" s="17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2">
        <v>0.005</v>
      </c>
      <c r="D7" s="1">
        <v>20034</v>
      </c>
      <c r="E7" s="1">
        <v>19649</v>
      </c>
      <c r="F7" s="1" t="s">
        <v>319</v>
      </c>
      <c r="G7" s="1">
        <v>-1232</v>
      </c>
      <c r="H7" s="1">
        <v>-1636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2">
        <v>0.005</v>
      </c>
      <c r="D8" s="1">
        <v>20034</v>
      </c>
      <c r="E8" s="1">
        <v>19649</v>
      </c>
      <c r="F8" s="1" t="s">
        <v>319</v>
      </c>
      <c r="G8" s="1">
        <v>-780</v>
      </c>
      <c r="H8" s="1">
        <v>-2416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2">
        <v>0.005</v>
      </c>
      <c r="D9" s="1">
        <v>20034</v>
      </c>
      <c r="E9" s="1">
        <v>19649</v>
      </c>
      <c r="F9" s="1" t="s">
        <v>319</v>
      </c>
      <c r="G9" s="1">
        <v>-1009</v>
      </c>
      <c r="H9" s="1">
        <v>-3425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-779</v>
      </c>
      <c r="H10" s="1">
        <v>-4204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-897</v>
      </c>
      <c r="H11" s="1">
        <v>-5101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2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7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2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7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2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7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2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7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2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7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2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2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2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2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2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2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2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2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2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2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2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2">
        <v>0.005</v>
      </c>
      <c r="D28" s="1">
        <v>20054</v>
      </c>
      <c r="E28" s="1">
        <v>19649</v>
      </c>
      <c r="F28" s="1" t="s">
        <v>319</v>
      </c>
      <c r="G28" s="1">
        <v>-1201</v>
      </c>
      <c r="H28" s="1">
        <v>-183</v>
      </c>
      <c r="I28" s="1" t="s">
        <v>319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2">
        <v>0.005</v>
      </c>
      <c r="D29" s="1">
        <v>20054</v>
      </c>
      <c r="E29" s="1">
        <v>19649</v>
      </c>
      <c r="F29" s="1" t="s">
        <v>319</v>
      </c>
      <c r="G29" s="1">
        <v>-897</v>
      </c>
      <c r="H29" s="1">
        <v>-1068</v>
      </c>
      <c r="I29" s="1" t="s">
        <v>319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-775</v>
      </c>
      <c r="H30" s="1">
        <v>-1865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-732</v>
      </c>
      <c r="H31" s="1">
        <v>-2658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-1472</v>
      </c>
      <c r="H32" s="1">
        <v>-3540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-841</v>
      </c>
      <c r="H33" s="1">
        <v>-4497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-969</v>
      </c>
      <c r="H34" s="1">
        <v>-5229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-1421</v>
      </c>
      <c r="H35" s="1">
        <v>-5919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-861</v>
      </c>
      <c r="H36" s="1">
        <v>-6267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-740</v>
      </c>
      <c r="H37" s="1">
        <v>-5954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-1456</v>
      </c>
      <c r="H38" s="1">
        <v>-6051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-1373</v>
      </c>
      <c r="H39" s="1">
        <v>-5976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2">
        <v>1</v>
      </c>
      <c r="D40" s="1">
        <v>4011000</v>
      </c>
      <c r="E40" s="1">
        <v>3895295</v>
      </c>
      <c r="F40" s="1" t="s">
        <v>319</v>
      </c>
      <c r="G40" s="1">
        <v>-31889</v>
      </c>
      <c r="H40" s="1">
        <v>-36969</v>
      </c>
      <c r="I40" s="1" t="s">
        <v>319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2">
        <v>1</v>
      </c>
      <c r="D41" s="1">
        <v>4011000</v>
      </c>
      <c r="E41" s="1">
        <v>3895295</v>
      </c>
      <c r="F41" s="1" t="s">
        <v>319</v>
      </c>
      <c r="I41" s="1" t="s">
        <v>319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2">
        <v>1</v>
      </c>
      <c r="D42" s="1">
        <v>4011000</v>
      </c>
      <c r="E42" s="1">
        <v>3895295</v>
      </c>
      <c r="F42" s="1" t="s">
        <v>319</v>
      </c>
      <c r="G42" s="1">
        <v>-170067</v>
      </c>
      <c r="H42" s="1">
        <v>-333174</v>
      </c>
      <c r="I42" s="1" t="s">
        <v>319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2">
        <v>1</v>
      </c>
      <c r="D43" s="1">
        <v>4011000</v>
      </c>
      <c r="E43" s="1">
        <v>3895295</v>
      </c>
      <c r="F43" s="1" t="s">
        <v>319</v>
      </c>
      <c r="G43" s="1">
        <v>-153866</v>
      </c>
      <c r="H43" s="1">
        <v>-486346</v>
      </c>
      <c r="I43" s="1" t="s">
        <v>319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2">
        <v>1</v>
      </c>
      <c r="D44" s="1">
        <v>4011000</v>
      </c>
      <c r="E44" s="1">
        <v>3895295</v>
      </c>
      <c r="F44" s="1" t="s">
        <v>319</v>
      </c>
      <c r="G44" s="1">
        <v>-167696</v>
      </c>
      <c r="H44" s="1">
        <v>-653181</v>
      </c>
      <c r="I44" s="1" t="s">
        <v>319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2">
        <v>1</v>
      </c>
      <c r="D45" s="1">
        <v>4011000</v>
      </c>
      <c r="E45" s="1">
        <v>3895295</v>
      </c>
      <c r="F45" s="1" t="s">
        <v>319</v>
      </c>
      <c r="G45" s="1">
        <v>-153501</v>
      </c>
      <c r="H45" s="1">
        <v>-806682</v>
      </c>
      <c r="I45" s="1" t="s">
        <v>319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2">
        <v>1</v>
      </c>
      <c r="D46" s="1">
        <v>4011000</v>
      </c>
      <c r="E46" s="1">
        <v>3895295</v>
      </c>
      <c r="F46" s="1" t="s">
        <v>319</v>
      </c>
      <c r="G46" s="1">
        <v>-263882</v>
      </c>
      <c r="H46" s="1">
        <v>-917063</v>
      </c>
      <c r="I46" s="1" t="s">
        <v>319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2">
        <v>1</v>
      </c>
      <c r="D47" s="1">
        <v>4011000</v>
      </c>
      <c r="E47" s="1">
        <v>3895295</v>
      </c>
      <c r="F47" s="1" t="s">
        <v>319</v>
      </c>
      <c r="G47" s="1">
        <v>-174277</v>
      </c>
      <c r="H47" s="1">
        <v>-1090683</v>
      </c>
      <c r="I47" s="1" t="s">
        <v>319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2">
        <v>1</v>
      </c>
      <c r="D48" s="1">
        <v>4011000</v>
      </c>
      <c r="E48" s="1">
        <v>3895295</v>
      </c>
      <c r="F48" s="1" t="s">
        <v>319</v>
      </c>
      <c r="G48" s="1">
        <v>-146982</v>
      </c>
      <c r="H48" s="1">
        <v>-1205776</v>
      </c>
      <c r="I48" s="1" t="s">
        <v>319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2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2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2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2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2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2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2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2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2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2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2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2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379</v>
      </c>
    </row>
    <row r="2" ht="127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43622</v>
      </c>
      <c r="B4" s="5">
        <v>0.817361111111111</v>
      </c>
      <c r="C4" s="12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390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318</v>
      </c>
    </row>
    <row r="5" spans="1:26">
      <c r="A5" s="4">
        <v>43623</v>
      </c>
      <c r="B5" s="5">
        <v>0.919444444444444</v>
      </c>
      <c r="C5" s="12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2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2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2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2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2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2">
        <v>0.001</v>
      </c>
      <c r="D12" s="1">
        <v>26677</v>
      </c>
      <c r="E12" s="1">
        <v>26154</v>
      </c>
      <c r="F12" s="1" t="s">
        <v>319</v>
      </c>
      <c r="G12" s="1">
        <v>-1057</v>
      </c>
      <c r="H12" s="1">
        <v>13408</v>
      </c>
      <c r="I12" s="1" t="s">
        <v>319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2">
        <v>0.001</v>
      </c>
      <c r="D13" s="1">
        <v>26677</v>
      </c>
      <c r="E13" s="1">
        <v>26154</v>
      </c>
      <c r="F13" s="1" t="s">
        <v>319</v>
      </c>
      <c r="G13" s="1">
        <v>-1038</v>
      </c>
      <c r="H13" s="1">
        <v>10321</v>
      </c>
      <c r="I13" s="1" t="s">
        <v>319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2">
        <v>0.001</v>
      </c>
      <c r="D14" s="1">
        <v>26677</v>
      </c>
      <c r="E14" s="1">
        <v>26154</v>
      </c>
      <c r="F14" s="1" t="s">
        <v>319</v>
      </c>
      <c r="G14" s="1">
        <v>-1650</v>
      </c>
      <c r="H14" s="1">
        <v>8045</v>
      </c>
      <c r="I14" s="1" t="s">
        <v>319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2">
        <v>0.001</v>
      </c>
      <c r="D15" s="1">
        <v>26677</v>
      </c>
      <c r="E15" s="1">
        <v>26154</v>
      </c>
      <c r="F15" s="1" t="s">
        <v>319</v>
      </c>
      <c r="G15" s="1">
        <v>-1046</v>
      </c>
      <c r="H15" s="1">
        <v>5065</v>
      </c>
      <c r="I15" s="1" t="s">
        <v>319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2">
        <v>0.001</v>
      </c>
      <c r="D16" s="1">
        <v>26677</v>
      </c>
      <c r="E16" s="1">
        <v>26154</v>
      </c>
      <c r="F16" s="1" t="s">
        <v>319</v>
      </c>
      <c r="G16" s="1">
        <v>-1352</v>
      </c>
      <c r="H16" s="1">
        <v>1207</v>
      </c>
      <c r="I16" s="1" t="s">
        <v>319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2">
        <v>0.001</v>
      </c>
      <c r="D17" s="1">
        <v>26677</v>
      </c>
      <c r="E17" s="1">
        <v>26154</v>
      </c>
      <c r="F17" s="1" t="s">
        <v>319</v>
      </c>
      <c r="G17" s="1">
        <v>-1044</v>
      </c>
      <c r="H17" s="1">
        <v>-1659</v>
      </c>
      <c r="I17" s="1" t="s">
        <v>319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2">
        <v>0.001</v>
      </c>
      <c r="D18" s="1">
        <v>26677</v>
      </c>
      <c r="E18" s="1">
        <v>26154</v>
      </c>
      <c r="F18" s="1" t="s">
        <v>319</v>
      </c>
      <c r="G18" s="1">
        <v>-1202</v>
      </c>
      <c r="H18" s="1">
        <v>-5100</v>
      </c>
      <c r="I18" s="1" t="s">
        <v>319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2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2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2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2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2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2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2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2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2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2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2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2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2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2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2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2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2">
        <v>0.001</v>
      </c>
      <c r="D35" s="1">
        <v>27337</v>
      </c>
      <c r="E35" s="1">
        <v>26154</v>
      </c>
      <c r="F35" s="1" t="s">
        <v>319</v>
      </c>
      <c r="G35" s="1">
        <v>-1648</v>
      </c>
      <c r="H35" s="1">
        <v>-125</v>
      </c>
      <c r="I35" s="1" t="s">
        <v>319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2">
        <v>0.001</v>
      </c>
      <c r="D36" s="1">
        <v>27337</v>
      </c>
      <c r="E36" s="1">
        <v>26154</v>
      </c>
      <c r="F36" s="1" t="s">
        <v>319</v>
      </c>
      <c r="G36" s="1">
        <v>-1230</v>
      </c>
      <c r="H36" s="1">
        <v>-1418</v>
      </c>
      <c r="I36" s="1" t="s">
        <v>319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2">
        <v>0.001</v>
      </c>
      <c r="D37" s="1">
        <v>27337</v>
      </c>
      <c r="E37" s="1">
        <v>26154</v>
      </c>
      <c r="F37" s="1" t="s">
        <v>319</v>
      </c>
      <c r="G37" s="1">
        <v>-1064</v>
      </c>
      <c r="H37" s="1">
        <v>-2538</v>
      </c>
      <c r="I37" s="1" t="s">
        <v>319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2">
        <v>0.001</v>
      </c>
      <c r="D38" s="1">
        <v>27337</v>
      </c>
      <c r="E38" s="1">
        <v>26154</v>
      </c>
      <c r="F38" s="1" t="s">
        <v>319</v>
      </c>
      <c r="G38" s="1">
        <v>-1005</v>
      </c>
      <c r="H38" s="1">
        <v>-3553</v>
      </c>
      <c r="I38" s="1" t="s">
        <v>319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2">
        <v>0.001</v>
      </c>
      <c r="D39" s="1">
        <v>27337</v>
      </c>
      <c r="E39" s="1">
        <v>26154</v>
      </c>
      <c r="F39" s="1" t="s">
        <v>319</v>
      </c>
      <c r="G39" s="1">
        <v>-2021</v>
      </c>
      <c r="H39" s="1">
        <v>-4653</v>
      </c>
      <c r="I39" s="1" t="s">
        <v>319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2">
        <v>0.001</v>
      </c>
      <c r="D40" s="1">
        <v>27337</v>
      </c>
      <c r="E40" s="1">
        <v>26154</v>
      </c>
      <c r="F40" s="1" t="s">
        <v>319</v>
      </c>
      <c r="G40" s="1">
        <v>-1154</v>
      </c>
      <c r="H40" s="1">
        <v>-5990</v>
      </c>
      <c r="I40" s="1" t="s">
        <v>319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2">
        <v>0.001</v>
      </c>
      <c r="D41" s="1">
        <v>27337</v>
      </c>
      <c r="E41" s="1">
        <v>26154</v>
      </c>
      <c r="F41" s="1" t="s">
        <v>319</v>
      </c>
      <c r="G41" s="1">
        <v>-1329</v>
      </c>
      <c r="H41" s="1">
        <v>-7063</v>
      </c>
      <c r="I41" s="1" t="s">
        <v>319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2">
        <v>0.001</v>
      </c>
      <c r="D42" s="1">
        <v>27337</v>
      </c>
      <c r="E42" s="1">
        <v>26154</v>
      </c>
      <c r="F42" s="1" t="s">
        <v>319</v>
      </c>
      <c r="G42" s="1">
        <v>-1950</v>
      </c>
      <c r="H42" s="1">
        <v>-8123</v>
      </c>
      <c r="I42" s="1" t="s">
        <v>319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2">
        <v>0.001</v>
      </c>
      <c r="D43" s="1">
        <v>27337</v>
      </c>
      <c r="E43" s="1">
        <v>26154</v>
      </c>
      <c r="F43" s="1" t="s">
        <v>319</v>
      </c>
      <c r="G43" s="1">
        <v>-1181</v>
      </c>
      <c r="H43" s="1">
        <v>-8600</v>
      </c>
      <c r="I43" s="1" t="s">
        <v>319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2">
        <v>0.001</v>
      </c>
      <c r="D44" s="1">
        <v>27337</v>
      </c>
      <c r="E44" s="1">
        <v>26154</v>
      </c>
      <c r="F44" s="1" t="s">
        <v>319</v>
      </c>
      <c r="G44" s="1">
        <v>-1016</v>
      </c>
      <c r="H44" s="1">
        <v>-8172</v>
      </c>
      <c r="I44" s="1" t="s">
        <v>319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2">
        <v>0.001</v>
      </c>
      <c r="D45" s="1">
        <v>27337</v>
      </c>
      <c r="E45" s="1">
        <v>26154</v>
      </c>
      <c r="F45" s="1" t="s">
        <v>319</v>
      </c>
      <c r="G45" s="1">
        <v>-1999</v>
      </c>
      <c r="H45" s="1">
        <v>-9305</v>
      </c>
      <c r="I45" s="1" t="s">
        <v>319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2">
        <v>0.001</v>
      </c>
      <c r="D46" s="1">
        <v>27337</v>
      </c>
      <c r="E46" s="1">
        <v>26154</v>
      </c>
      <c r="F46" s="1" t="s">
        <v>319</v>
      </c>
      <c r="G46" s="1">
        <v>-1885</v>
      </c>
      <c r="H46" s="1">
        <v>-8202</v>
      </c>
      <c r="I46" s="1" t="s">
        <v>319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2">
        <v>0.001</v>
      </c>
      <c r="D47" s="1">
        <v>27337</v>
      </c>
      <c r="E47" s="1">
        <v>26154</v>
      </c>
      <c r="F47" s="1" t="s">
        <v>319</v>
      </c>
      <c r="G47" s="1">
        <v>-1051</v>
      </c>
      <c r="H47" s="1">
        <v>-8023</v>
      </c>
      <c r="I47" s="1" t="s">
        <v>319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2">
        <v>0.001</v>
      </c>
      <c r="D48" s="1">
        <v>27337</v>
      </c>
      <c r="E48" s="1">
        <v>26154</v>
      </c>
      <c r="F48" s="1" t="s">
        <v>319</v>
      </c>
      <c r="G48" s="1">
        <v>-1088</v>
      </c>
      <c r="H48" s="1">
        <v>-7957</v>
      </c>
      <c r="I48" s="1" t="s">
        <v>319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2">
        <v>0.001</v>
      </c>
      <c r="D49" s="1">
        <v>27337</v>
      </c>
      <c r="E49" s="1">
        <v>26154</v>
      </c>
      <c r="F49" s="1" t="s">
        <v>319</v>
      </c>
      <c r="G49" s="1">
        <v>-1166</v>
      </c>
      <c r="H49" s="1">
        <v>-8126</v>
      </c>
      <c r="I49" s="1" t="s">
        <v>319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2">
        <v>0.001</v>
      </c>
      <c r="D50" s="1">
        <v>27337</v>
      </c>
      <c r="E50" s="1">
        <v>26154</v>
      </c>
      <c r="F50" s="1" t="s">
        <v>319</v>
      </c>
      <c r="G50" s="1">
        <v>-1055</v>
      </c>
      <c r="H50" s="1">
        <v>-8228</v>
      </c>
      <c r="I50" s="1" t="s">
        <v>319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2">
        <v>0.001</v>
      </c>
      <c r="D51" s="1">
        <v>27337</v>
      </c>
      <c r="E51" s="1">
        <v>26154</v>
      </c>
      <c r="F51" s="1" t="s">
        <v>319</v>
      </c>
      <c r="G51" s="1">
        <v>-1150</v>
      </c>
      <c r="H51" s="1">
        <v>-8197</v>
      </c>
      <c r="I51" s="1" t="s">
        <v>319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2">
        <v>0.001</v>
      </c>
      <c r="D52" s="1">
        <v>27337</v>
      </c>
      <c r="E52" s="1">
        <v>26154</v>
      </c>
      <c r="F52" s="1" t="s">
        <v>319</v>
      </c>
      <c r="G52" s="1">
        <v>-2203</v>
      </c>
      <c r="H52" s="1">
        <v>-9250</v>
      </c>
      <c r="I52" s="1" t="s">
        <v>319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2">
        <v>0.001</v>
      </c>
      <c r="D53" s="1">
        <v>27337</v>
      </c>
      <c r="E53" s="1">
        <v>26154</v>
      </c>
      <c r="F53" s="1" t="s">
        <v>319</v>
      </c>
      <c r="G53" s="1">
        <v>-1810</v>
      </c>
      <c r="H53" s="1">
        <v>-10007</v>
      </c>
      <c r="I53" s="1" t="s">
        <v>319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2">
        <v>1</v>
      </c>
      <c r="D54" s="1">
        <v>27337000</v>
      </c>
      <c r="E54" s="1">
        <v>26541245</v>
      </c>
      <c r="F54" s="1" t="s">
        <v>319</v>
      </c>
      <c r="G54" s="1">
        <v>-1195557</v>
      </c>
      <c r="H54" s="1">
        <v>-1204662</v>
      </c>
      <c r="I54" s="1" t="s">
        <v>319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2">
        <v>1</v>
      </c>
      <c r="D55" s="1">
        <v>27337000</v>
      </c>
      <c r="E55" s="1">
        <v>26541245</v>
      </c>
      <c r="F55" s="1" t="s">
        <v>319</v>
      </c>
      <c r="G55" s="1">
        <v>-1008300</v>
      </c>
      <c r="H55" s="1">
        <v>-2211911</v>
      </c>
      <c r="I55" s="1" t="s">
        <v>319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2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2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2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2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2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2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2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2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2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2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2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2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2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379</v>
      </c>
    </row>
    <row r="2" ht="211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420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43634</v>
      </c>
      <c r="B4" s="5">
        <v>0.827777777777778</v>
      </c>
      <c r="C4" s="12">
        <v>1</v>
      </c>
      <c r="D4" s="1">
        <v>25407000</v>
      </c>
      <c r="E4" s="1">
        <v>24909381</v>
      </c>
      <c r="F4" s="1" t="s">
        <v>319</v>
      </c>
      <c r="G4" s="1">
        <v>-1189669</v>
      </c>
      <c r="H4" s="1">
        <v>-1189669</v>
      </c>
      <c r="I4" s="1" t="s">
        <v>319</v>
      </c>
      <c r="J4" s="1">
        <v>976000</v>
      </c>
      <c r="K4" s="1">
        <v>497619</v>
      </c>
      <c r="L4" s="1" t="e">
        <f ca="1">F4+G4</f>
        <v>#VALUE!</v>
      </c>
      <c r="M4" s="17" t="s">
        <v>421</v>
      </c>
      <c r="N4" s="4">
        <v>43633</v>
      </c>
      <c r="O4" s="5">
        <v>0.546527777777778</v>
      </c>
      <c r="P4" s="6" t="s">
        <v>422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318</v>
      </c>
    </row>
    <row r="5" spans="1:26">
      <c r="A5" s="4">
        <v>43635</v>
      </c>
      <c r="B5" s="5">
        <v>0.90625</v>
      </c>
      <c r="C5" s="12">
        <v>1</v>
      </c>
      <c r="D5" s="1">
        <v>25407000</v>
      </c>
      <c r="E5" s="1">
        <v>24909381</v>
      </c>
      <c r="F5" s="1" t="s">
        <v>319</v>
      </c>
      <c r="G5" s="1">
        <v>-994</v>
      </c>
      <c r="H5" s="1">
        <v>-2183867</v>
      </c>
      <c r="I5" s="1" t="s">
        <v>319</v>
      </c>
      <c r="J5" s="1">
        <v>976000</v>
      </c>
      <c r="K5" s="1">
        <v>497619</v>
      </c>
      <c r="L5" s="1" t="e">
        <f ca="1">F5+G5</f>
        <v>#VALUE!</v>
      </c>
      <c r="M5" s="17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2">
        <v>1</v>
      </c>
      <c r="D6" s="1">
        <v>25407000</v>
      </c>
      <c r="E6" s="1">
        <v>24909381</v>
      </c>
      <c r="F6" s="1" t="s">
        <v>319</v>
      </c>
      <c r="G6" s="1">
        <v>-1144597</v>
      </c>
      <c r="H6" s="1">
        <v>-3328464</v>
      </c>
      <c r="I6" s="1" t="s">
        <v>319</v>
      </c>
      <c r="J6" s="1">
        <v>976000</v>
      </c>
      <c r="K6" s="1">
        <v>497619</v>
      </c>
      <c r="L6" s="1" t="e">
        <f ca="1" t="shared" ref="L6:L55" si="0">F6+G6</f>
        <v>#VALUE!</v>
      </c>
      <c r="M6" s="17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2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7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2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7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2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7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2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7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2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7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2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7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2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7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2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7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2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7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2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7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2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2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2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2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2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2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2">
        <v>1</v>
      </c>
      <c r="D23" s="1">
        <v>26035000</v>
      </c>
      <c r="E23" s="1">
        <v>24909381</v>
      </c>
      <c r="F23" s="1" t="s">
        <v>319</v>
      </c>
      <c r="G23" s="1">
        <v>-1571073</v>
      </c>
      <c r="H23" s="1">
        <v>363360</v>
      </c>
      <c r="I23" s="1" t="s">
        <v>319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2">
        <v>1</v>
      </c>
      <c r="D24" s="1">
        <v>26035000</v>
      </c>
      <c r="E24" s="1">
        <v>24909381</v>
      </c>
      <c r="F24" s="1" t="s">
        <v>319</v>
      </c>
      <c r="G24" s="1">
        <v>-1172302</v>
      </c>
      <c r="H24" s="1">
        <v>-913532</v>
      </c>
      <c r="I24" s="1" t="s">
        <v>319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2">
        <v>1</v>
      </c>
      <c r="D25" s="1">
        <v>26035000</v>
      </c>
      <c r="E25" s="1">
        <v>24909381</v>
      </c>
      <c r="F25" s="1" t="s">
        <v>319</v>
      </c>
      <c r="G25" s="1">
        <v>-1013777</v>
      </c>
      <c r="H25" s="1">
        <v>-2022615</v>
      </c>
      <c r="I25" s="1" t="s">
        <v>319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2">
        <v>1</v>
      </c>
      <c r="D26" s="1">
        <v>26035000</v>
      </c>
      <c r="E26" s="1">
        <v>24909381</v>
      </c>
      <c r="F26" s="1" t="s">
        <v>319</v>
      </c>
      <c r="G26" s="1">
        <v>-957190</v>
      </c>
      <c r="H26" s="1">
        <v>-3099406</v>
      </c>
      <c r="I26" s="1" t="s">
        <v>319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2">
        <v>1</v>
      </c>
      <c r="D27" s="1">
        <v>26035000</v>
      </c>
      <c r="E27" s="1">
        <v>24909381</v>
      </c>
      <c r="F27" s="1" t="s">
        <v>319</v>
      </c>
      <c r="G27" s="1">
        <v>-1924860</v>
      </c>
      <c r="H27" s="1">
        <v>-4229396</v>
      </c>
      <c r="I27" s="1" t="s">
        <v>319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2">
        <v>1</v>
      </c>
      <c r="D28" s="1">
        <v>26035000</v>
      </c>
      <c r="E28" s="1">
        <v>24909381</v>
      </c>
      <c r="F28" s="1" t="s">
        <v>319</v>
      </c>
      <c r="G28" s="1">
        <v>-1100911</v>
      </c>
      <c r="H28" s="1">
        <v>-5511303</v>
      </c>
      <c r="I28" s="1" t="s">
        <v>319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2">
        <v>1</v>
      </c>
      <c r="D29" s="1">
        <v>26035000</v>
      </c>
      <c r="E29" s="1">
        <v>24909381</v>
      </c>
      <c r="F29" s="1" t="s">
        <v>319</v>
      </c>
      <c r="G29" s="1">
        <v>-1267114</v>
      </c>
      <c r="H29" s="1">
        <v>-6697042</v>
      </c>
      <c r="I29" s="1" t="s">
        <v>319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2">
        <v>1</v>
      </c>
      <c r="D30" s="1">
        <v>26035000</v>
      </c>
      <c r="E30" s="1">
        <v>24909381</v>
      </c>
      <c r="F30" s="1" t="s">
        <v>319</v>
      </c>
      <c r="G30" s="1">
        <v>-1858290</v>
      </c>
      <c r="H30" s="1">
        <v>-7741542</v>
      </c>
      <c r="I30" s="1" t="s">
        <v>319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2">
        <v>1</v>
      </c>
      <c r="D31" s="1">
        <v>26035000</v>
      </c>
      <c r="E31" s="1">
        <v>24909381</v>
      </c>
      <c r="F31" s="1" t="s">
        <v>319</v>
      </c>
      <c r="G31" s="1">
        <v>-1125650</v>
      </c>
      <c r="H31" s="1">
        <v>-8195790</v>
      </c>
      <c r="I31" s="1" t="s">
        <v>319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2">
        <v>1</v>
      </c>
      <c r="D32" s="1">
        <v>26035000</v>
      </c>
      <c r="E32" s="1">
        <v>24909381</v>
      </c>
      <c r="F32" s="1" t="s">
        <v>319</v>
      </c>
      <c r="G32" s="1">
        <v>-967772</v>
      </c>
      <c r="H32" s="1">
        <v>-7787026</v>
      </c>
      <c r="I32" s="1" t="s">
        <v>319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2">
        <v>1</v>
      </c>
      <c r="D33" s="1">
        <v>26035000</v>
      </c>
      <c r="E33" s="1">
        <v>24909381</v>
      </c>
      <c r="F33" s="1" t="s">
        <v>319</v>
      </c>
      <c r="G33" s="1">
        <v>-1904057</v>
      </c>
      <c r="H33" s="1">
        <v>-7913768</v>
      </c>
      <c r="I33" s="1" t="s">
        <v>319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2">
        <v>1</v>
      </c>
      <c r="D34" s="1">
        <v>26035000</v>
      </c>
      <c r="E34" s="1">
        <v>24909381</v>
      </c>
      <c r="F34" s="1" t="s">
        <v>319</v>
      </c>
      <c r="G34" s="1">
        <v>-1795531</v>
      </c>
      <c r="H34" s="1">
        <v>-7815824</v>
      </c>
      <c r="I34" s="1" t="s">
        <v>319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2">
        <v>1</v>
      </c>
      <c r="D35" s="1">
        <v>26035000</v>
      </c>
      <c r="E35" s="1">
        <v>24909381</v>
      </c>
      <c r="F35" s="1" t="s">
        <v>319</v>
      </c>
      <c r="G35" s="1">
        <v>-1002140</v>
      </c>
      <c r="H35" s="1">
        <v>-7645844</v>
      </c>
      <c r="I35" s="1" t="s">
        <v>319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2">
        <v>1</v>
      </c>
      <c r="D36" s="1">
        <v>26035000</v>
      </c>
      <c r="E36" s="1">
        <v>24909381</v>
      </c>
      <c r="F36" s="1" t="s">
        <v>319</v>
      </c>
      <c r="G36" s="1">
        <v>-1037687</v>
      </c>
      <c r="H36" s="1">
        <v>-7582711</v>
      </c>
      <c r="I36" s="1" t="s">
        <v>319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2">
        <v>1</v>
      </c>
      <c r="D37" s="1">
        <v>26035000</v>
      </c>
      <c r="E37" s="1">
        <v>24909381</v>
      </c>
      <c r="F37" s="1" t="s">
        <v>319</v>
      </c>
      <c r="G37" s="1">
        <v>-1111109</v>
      </c>
      <c r="H37" s="1">
        <v>-7743402</v>
      </c>
      <c r="I37" s="1" t="s">
        <v>319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2">
        <v>1</v>
      </c>
      <c r="D38" s="1">
        <v>26035000</v>
      </c>
      <c r="E38" s="1">
        <v>24909381</v>
      </c>
      <c r="F38" s="1" t="s">
        <v>319</v>
      </c>
      <c r="G38" s="1">
        <v>-1005259</v>
      </c>
      <c r="H38" s="1">
        <v>-7840789</v>
      </c>
      <c r="I38" s="1" t="s">
        <v>319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2">
        <v>1</v>
      </c>
      <c r="D39" s="1">
        <v>26035000</v>
      </c>
      <c r="E39" s="1">
        <v>24909381</v>
      </c>
      <c r="F39" s="1" t="s">
        <v>319</v>
      </c>
      <c r="G39" s="1">
        <v>-1095615</v>
      </c>
      <c r="H39" s="1">
        <v>-7810754</v>
      </c>
      <c r="I39" s="1" t="s">
        <v>319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2">
        <v>1</v>
      </c>
      <c r="D40" s="1">
        <v>26035000</v>
      </c>
      <c r="E40" s="1">
        <v>24909381</v>
      </c>
      <c r="F40" s="1" t="s">
        <v>319</v>
      </c>
      <c r="G40" s="1">
        <v>-1002878</v>
      </c>
      <c r="H40" s="1">
        <v>-8813632</v>
      </c>
      <c r="I40" s="1" t="s">
        <v>319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2">
        <v>1</v>
      </c>
      <c r="D41" s="1">
        <v>26035000</v>
      </c>
      <c r="E41" s="1">
        <v>24909381</v>
      </c>
      <c r="F41" s="1" t="s">
        <v>319</v>
      </c>
      <c r="G41" s="1">
        <v>-1724040</v>
      </c>
      <c r="H41" s="1">
        <v>-9534794</v>
      </c>
      <c r="I41" s="1" t="s">
        <v>319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2">
        <v>1</v>
      </c>
      <c r="D42" s="1">
        <v>26035000</v>
      </c>
      <c r="E42" s="1">
        <v>24909381</v>
      </c>
      <c r="F42" s="1" t="s">
        <v>319</v>
      </c>
      <c r="G42" s="1">
        <v>-1138614</v>
      </c>
      <c r="H42" s="1">
        <v>-9814162</v>
      </c>
      <c r="I42" s="1" t="s">
        <v>319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2">
        <v>1</v>
      </c>
      <c r="D43" s="1">
        <v>26035000</v>
      </c>
      <c r="E43" s="1">
        <v>24909381</v>
      </c>
      <c r="F43" s="1" t="s">
        <v>319</v>
      </c>
      <c r="G43" s="1">
        <v>-2098900</v>
      </c>
      <c r="H43" s="1">
        <v>-9772308</v>
      </c>
      <c r="I43" s="1" t="s">
        <v>319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2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2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2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2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2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2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2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2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2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2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2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2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2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347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43654</v>
      </c>
      <c r="B4" s="5">
        <v>0.846527777777778</v>
      </c>
      <c r="C4" s="12">
        <v>0.004</v>
      </c>
      <c r="D4" s="1">
        <v>2009170491</v>
      </c>
      <c r="E4" s="1">
        <v>1950650873</v>
      </c>
      <c r="F4" s="1" t="s">
        <v>319</v>
      </c>
      <c r="G4" s="1">
        <v>-90536725</v>
      </c>
      <c r="H4" s="1">
        <v>-370157889</v>
      </c>
      <c r="I4" s="1" t="s">
        <v>319</v>
      </c>
      <c r="J4" s="1">
        <v>18921312000</v>
      </c>
      <c r="K4" s="1">
        <v>58519523</v>
      </c>
      <c r="L4" s="1" t="e">
        <f ca="1" t="shared" ref="L4:L36" si="0">F4+G4</f>
        <v>#VALUE!</v>
      </c>
      <c r="M4" s="17" t="s">
        <v>423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318</v>
      </c>
      <c r="AF4" s="1"/>
    </row>
    <row r="5" spans="1:30">
      <c r="A5" s="4">
        <v>43655</v>
      </c>
      <c r="B5" s="5">
        <v>0.759027777777778</v>
      </c>
      <c r="C5" s="12">
        <v>0.004</v>
      </c>
      <c r="D5" s="1">
        <v>2009170491</v>
      </c>
      <c r="E5" s="1">
        <v>1950650873</v>
      </c>
      <c r="F5" s="1" t="s">
        <v>319</v>
      </c>
      <c r="G5" s="1">
        <v>-78293935</v>
      </c>
      <c r="H5" s="1">
        <v>-448451824</v>
      </c>
      <c r="I5" s="1" t="s">
        <v>319</v>
      </c>
      <c r="J5" s="1">
        <v>18921312000</v>
      </c>
      <c r="K5" s="1">
        <v>58519523</v>
      </c>
      <c r="L5" s="1" t="e">
        <f ca="1" t="shared" si="0"/>
        <v>#VALUE!</v>
      </c>
      <c r="M5" s="17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2">
        <v>0.004</v>
      </c>
      <c r="D6" s="1">
        <v>2009170491</v>
      </c>
      <c r="E6" s="1">
        <v>1950650873</v>
      </c>
      <c r="F6" s="1" t="s">
        <v>319</v>
      </c>
      <c r="G6" s="1">
        <v>-73923638</v>
      </c>
      <c r="H6" s="1">
        <v>-522375462</v>
      </c>
      <c r="I6" s="1" t="s">
        <v>319</v>
      </c>
      <c r="J6" s="1">
        <v>18921312000</v>
      </c>
      <c r="K6" s="1">
        <v>58519523</v>
      </c>
      <c r="L6" s="1" t="e">
        <f ca="1" t="shared" si="0"/>
        <v>#VALUE!</v>
      </c>
      <c r="M6" s="17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2">
        <v>0.004</v>
      </c>
      <c r="D7" s="1">
        <v>2009170491</v>
      </c>
      <c r="E7" s="1">
        <v>1950650873</v>
      </c>
      <c r="F7" s="1" t="s">
        <v>319</v>
      </c>
      <c r="G7" s="1">
        <v>-148657564</v>
      </c>
      <c r="H7" s="1">
        <v>-597109388</v>
      </c>
      <c r="I7" s="1" t="s">
        <v>319</v>
      </c>
      <c r="J7" s="1">
        <v>18921312000</v>
      </c>
      <c r="K7" s="1">
        <v>58519523</v>
      </c>
      <c r="L7" s="1" t="e">
        <f ca="1" t="shared" si="0"/>
        <v>#VALUE!</v>
      </c>
      <c r="M7" s="17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2">
        <v>0.004</v>
      </c>
      <c r="D8" s="1">
        <v>2009170491</v>
      </c>
      <c r="E8" s="1">
        <v>1950650873</v>
      </c>
      <c r="F8" s="1" t="s">
        <v>319</v>
      </c>
      <c r="G8" s="1">
        <v>-85023264</v>
      </c>
      <c r="H8" s="1">
        <v>-615936002</v>
      </c>
      <c r="I8" s="1" t="s">
        <v>319</v>
      </c>
      <c r="J8" s="1">
        <v>18921312000</v>
      </c>
      <c r="K8" s="1">
        <v>58519523</v>
      </c>
      <c r="L8" s="1" t="e">
        <f ca="1" t="shared" si="0"/>
        <v>#VALUE!</v>
      </c>
      <c r="M8" s="17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2">
        <v>0.004</v>
      </c>
      <c r="D9" s="1">
        <v>2009170491</v>
      </c>
      <c r="E9" s="1">
        <v>1950650873</v>
      </c>
      <c r="F9" s="1" t="s">
        <v>319</v>
      </c>
      <c r="G9" s="1">
        <v>-97859097</v>
      </c>
      <c r="H9" s="1">
        <v>-597245950</v>
      </c>
      <c r="I9" s="1" t="s">
        <v>319</v>
      </c>
      <c r="J9" s="1">
        <v>18921312000</v>
      </c>
      <c r="K9" s="1">
        <v>58519523</v>
      </c>
      <c r="L9" s="1" t="e">
        <f ca="1" t="shared" si="0"/>
        <v>#VALUE!</v>
      </c>
      <c r="M9" s="17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2">
        <v>0.004</v>
      </c>
      <c r="D10" s="1">
        <v>2009170491</v>
      </c>
      <c r="E10" s="1">
        <v>1950650873</v>
      </c>
      <c r="F10" s="1" t="s">
        <v>319</v>
      </c>
      <c r="G10" s="1">
        <v>-143515522</v>
      </c>
      <c r="H10" s="1">
        <v>-597879288</v>
      </c>
      <c r="I10" s="1" t="s">
        <v>319</v>
      </c>
      <c r="J10" s="1">
        <v>18921312000</v>
      </c>
      <c r="K10" s="1">
        <v>58519523</v>
      </c>
      <c r="L10" s="1" t="e">
        <f ca="1" t="shared" si="0"/>
        <v>#VALUE!</v>
      </c>
      <c r="M10" s="17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2">
        <v>0.004</v>
      </c>
      <c r="D11" s="1">
        <v>2009170491</v>
      </c>
      <c r="E11" s="1">
        <v>1950650873</v>
      </c>
      <c r="F11" s="1" t="s">
        <v>319</v>
      </c>
      <c r="G11" s="1">
        <v>-86933792</v>
      </c>
      <c r="H11" s="1">
        <v>-632960802</v>
      </c>
      <c r="I11" s="1" t="s">
        <v>319</v>
      </c>
      <c r="J11" s="1">
        <v>18921312000</v>
      </c>
      <c r="K11" s="1">
        <v>58519523</v>
      </c>
      <c r="L11" s="1" t="e">
        <f ca="1" t="shared" si="0"/>
        <v>#VALUE!</v>
      </c>
      <c r="M11" s="17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2">
        <v>0.004</v>
      </c>
      <c r="D12" s="1">
        <v>2009170491</v>
      </c>
      <c r="E12" s="1">
        <v>1950650873</v>
      </c>
      <c r="F12" s="1" t="s">
        <v>319</v>
      </c>
      <c r="G12" s="1">
        <v>-74740934</v>
      </c>
      <c r="H12" s="1">
        <v>-601391996</v>
      </c>
      <c r="I12" s="1" t="s">
        <v>319</v>
      </c>
      <c r="J12" s="1">
        <v>18921312000</v>
      </c>
      <c r="K12" s="1">
        <v>58519523</v>
      </c>
      <c r="L12" s="1" t="e">
        <f ca="1" t="shared" si="0"/>
        <v>#VALUE!</v>
      </c>
      <c r="M12" s="17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2">
        <v>0.004</v>
      </c>
      <c r="D13" s="1">
        <v>2009170491</v>
      </c>
      <c r="E13" s="1">
        <v>1950650873</v>
      </c>
      <c r="F13" s="1" t="s">
        <v>319</v>
      </c>
      <c r="G13" s="1">
        <v>-147050129</v>
      </c>
      <c r="H13" s="1">
        <v>-611180271</v>
      </c>
      <c r="I13" s="1" t="s">
        <v>319</v>
      </c>
      <c r="J13" s="1">
        <v>18921312000</v>
      </c>
      <c r="K13" s="1">
        <v>58519523</v>
      </c>
      <c r="L13" s="1" t="e">
        <f ca="1" t="shared" si="0"/>
        <v>#VALUE!</v>
      </c>
      <c r="M13" s="17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2">
        <v>0.004</v>
      </c>
      <c r="D14" s="1">
        <v>2009170491</v>
      </c>
      <c r="E14" s="1">
        <v>1950650873</v>
      </c>
      <c r="F14" s="1" t="s">
        <v>319</v>
      </c>
      <c r="G14" s="1">
        <v>-138668688</v>
      </c>
      <c r="H14" s="1">
        <v>-603616126</v>
      </c>
      <c r="I14" s="1" t="s">
        <v>319</v>
      </c>
      <c r="J14" s="1">
        <v>18921312000</v>
      </c>
      <c r="K14" s="1">
        <v>58519523</v>
      </c>
      <c r="L14" s="1" t="e">
        <f ca="1" t="shared" si="0"/>
        <v>#VALUE!</v>
      </c>
      <c r="M14" s="17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2">
        <v>0.004</v>
      </c>
      <c r="D15" s="1">
        <v>2009170491</v>
      </c>
      <c r="E15" s="1">
        <v>1950650873</v>
      </c>
      <c r="F15" s="1" t="s">
        <v>319</v>
      </c>
      <c r="G15" s="1">
        <v>-77396049</v>
      </c>
      <c r="H15" s="1">
        <v>-590488590</v>
      </c>
      <c r="I15" s="1" t="s">
        <v>319</v>
      </c>
      <c r="J15" s="1">
        <v>18921312000</v>
      </c>
      <c r="K15" s="1">
        <v>58519523</v>
      </c>
      <c r="L15" s="1" t="e">
        <f ca="1" t="shared" si="0"/>
        <v>#VALUE!</v>
      </c>
      <c r="M15" s="17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2">
        <v>0.004</v>
      </c>
      <c r="D16" s="1">
        <v>2009170491</v>
      </c>
      <c r="E16" s="1">
        <v>1950650873</v>
      </c>
      <c r="F16" s="1" t="s">
        <v>319</v>
      </c>
      <c r="G16" s="1">
        <v>-80141391</v>
      </c>
      <c r="H16" s="1">
        <v>-585612849</v>
      </c>
      <c r="I16" s="1" t="s">
        <v>319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2">
        <v>0.004</v>
      </c>
      <c r="D17" s="1">
        <v>2009170491</v>
      </c>
      <c r="E17" s="1">
        <v>1950650873</v>
      </c>
      <c r="F17" s="1" t="s">
        <v>319</v>
      </c>
      <c r="G17" s="1">
        <v>-85810777</v>
      </c>
      <c r="H17" s="1">
        <v>-598022952</v>
      </c>
      <c r="I17" s="1" t="s">
        <v>319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2">
        <v>0.004</v>
      </c>
      <c r="D18" s="1">
        <v>2009170491</v>
      </c>
      <c r="E18" s="1">
        <v>1950650873</v>
      </c>
      <c r="F18" s="1" t="s">
        <v>319</v>
      </c>
      <c r="G18" s="1">
        <v>-77636946</v>
      </c>
      <c r="H18" s="1">
        <v>-605545050</v>
      </c>
      <c r="I18" s="1" t="s">
        <v>319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2">
        <v>0.004</v>
      </c>
      <c r="D19" s="1">
        <v>2009170491</v>
      </c>
      <c r="E19" s="1">
        <v>1950650873</v>
      </c>
      <c r="F19" s="1" t="s">
        <v>319</v>
      </c>
      <c r="G19" s="1">
        <v>-84614180</v>
      </c>
      <c r="H19" s="1">
        <v>-603225438</v>
      </c>
      <c r="I19" s="1" t="s">
        <v>319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2">
        <v>0.004</v>
      </c>
      <c r="D20" s="1">
        <v>2009170491</v>
      </c>
      <c r="E20" s="1">
        <v>1950650873</v>
      </c>
      <c r="F20" s="1" t="s">
        <v>319</v>
      </c>
      <c r="G20" s="1">
        <v>-77452113</v>
      </c>
      <c r="H20" s="1">
        <v>-680677551</v>
      </c>
      <c r="I20" s="1" t="s">
        <v>319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2">
        <v>0.004</v>
      </c>
      <c r="D21" s="1">
        <v>2009170491</v>
      </c>
      <c r="E21" s="1">
        <v>1950650873</v>
      </c>
      <c r="F21" s="1" t="s">
        <v>319</v>
      </c>
      <c r="G21" s="1">
        <v>-133147345</v>
      </c>
      <c r="H21" s="1">
        <v>-736372783</v>
      </c>
      <c r="I21" s="1" t="s">
        <v>319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2">
        <v>0.004</v>
      </c>
      <c r="D22" s="1">
        <v>2009170491</v>
      </c>
      <c r="E22" s="1">
        <v>1950650873</v>
      </c>
      <c r="F22" s="1" t="s">
        <v>319</v>
      </c>
      <c r="G22" s="1">
        <v>-87935921</v>
      </c>
      <c r="H22" s="1">
        <v>-757949211</v>
      </c>
      <c r="I22" s="1" t="s">
        <v>319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2">
        <v>0.004</v>
      </c>
      <c r="D23" s="1">
        <v>2009170491</v>
      </c>
      <c r="E23" s="1">
        <v>1950650873</v>
      </c>
      <c r="F23" s="1" t="s">
        <v>319</v>
      </c>
      <c r="G23" s="1">
        <v>-74162783</v>
      </c>
      <c r="H23" s="1">
        <v>-754715945</v>
      </c>
      <c r="I23" s="1" t="s">
        <v>319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2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2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2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2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2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2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2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2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2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2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2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2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2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2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26" t="s">
        <v>373</v>
      </c>
      <c r="G3" s="26" t="s">
        <v>374</v>
      </c>
      <c r="H3" s="26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105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43654</v>
      </c>
      <c r="B4" s="5">
        <v>0.853472222222222</v>
      </c>
      <c r="C4" s="12">
        <v>1</v>
      </c>
      <c r="D4" s="1">
        <v>46952000</v>
      </c>
      <c r="E4" s="1">
        <v>45585722</v>
      </c>
      <c r="F4" s="1" t="s">
        <v>319</v>
      </c>
      <c r="G4" s="1">
        <v>-1851836</v>
      </c>
      <c r="H4" s="1">
        <v>-1851836</v>
      </c>
      <c r="I4" s="1" t="s">
        <v>319</v>
      </c>
      <c r="J4" s="1">
        <v>1768000</v>
      </c>
      <c r="K4" s="1">
        <v>1366278</v>
      </c>
      <c r="L4" s="1" t="e">
        <f ca="1" t="shared" ref="L4:L36" si="0">F4+G4</f>
        <v>#VALUE!</v>
      </c>
      <c r="M4" s="17" t="s">
        <v>414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318</v>
      </c>
      <c r="AF4" s="1"/>
    </row>
    <row r="5" spans="1:30">
      <c r="A5" s="4">
        <v>43655</v>
      </c>
      <c r="B5" s="5">
        <v>0.759722222222222</v>
      </c>
      <c r="C5" s="12">
        <v>1</v>
      </c>
      <c r="D5" s="1">
        <v>46952000</v>
      </c>
      <c r="E5" s="1">
        <v>45585722</v>
      </c>
      <c r="F5" s="1" t="s">
        <v>319</v>
      </c>
      <c r="G5" s="1">
        <v>-1828938</v>
      </c>
      <c r="H5" s="1">
        <v>-3680774</v>
      </c>
      <c r="I5" s="1" t="s">
        <v>319</v>
      </c>
      <c r="J5" s="1">
        <v>1768000</v>
      </c>
      <c r="K5" s="1">
        <v>1366278</v>
      </c>
      <c r="L5" s="1" t="e">
        <f ca="1" t="shared" si="0"/>
        <v>#VALUE!</v>
      </c>
      <c r="M5" s="17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2">
        <v>1</v>
      </c>
      <c r="D6" s="1">
        <v>46952000</v>
      </c>
      <c r="E6" s="1">
        <v>45585722</v>
      </c>
      <c r="F6" s="1" t="s">
        <v>319</v>
      </c>
      <c r="G6" s="1">
        <v>-1726848</v>
      </c>
      <c r="H6" s="1">
        <v>-5407622</v>
      </c>
      <c r="I6" s="1" t="s">
        <v>319</v>
      </c>
      <c r="J6" s="1">
        <v>1768000</v>
      </c>
      <c r="K6" s="1">
        <v>1366278</v>
      </c>
      <c r="L6" s="1" t="e">
        <f ca="1" t="shared" si="0"/>
        <v>#VALUE!</v>
      </c>
      <c r="M6" s="17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2">
        <v>1</v>
      </c>
      <c r="D7" s="1">
        <v>46952000</v>
      </c>
      <c r="E7" s="1">
        <v>45585722</v>
      </c>
      <c r="F7" s="1" t="s">
        <v>319</v>
      </c>
      <c r="G7" s="1">
        <v>-3472625</v>
      </c>
      <c r="H7" s="1">
        <v>-7153399</v>
      </c>
      <c r="I7" s="1" t="s">
        <v>319</v>
      </c>
      <c r="J7" s="1">
        <v>1768000</v>
      </c>
      <c r="K7" s="1">
        <v>1366278</v>
      </c>
      <c r="L7" s="1" t="e">
        <f ca="1" t="shared" si="0"/>
        <v>#VALUE!</v>
      </c>
      <c r="M7" s="17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2">
        <v>1</v>
      </c>
      <c r="D8" s="1">
        <v>46952000</v>
      </c>
      <c r="E8" s="1">
        <v>45585722</v>
      </c>
      <c r="F8" s="1" t="s">
        <v>319</v>
      </c>
      <c r="G8" s="1">
        <v>-1986133</v>
      </c>
      <c r="H8" s="1">
        <v>-9139532</v>
      </c>
      <c r="I8" s="1" t="s">
        <v>319</v>
      </c>
      <c r="J8" s="1">
        <v>1768000</v>
      </c>
      <c r="K8" s="1">
        <v>1366278</v>
      </c>
      <c r="L8" s="1" t="e">
        <f ca="1" t="shared" si="0"/>
        <v>#VALUE!</v>
      </c>
      <c r="M8" s="17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2">
        <v>1</v>
      </c>
      <c r="D9" s="1">
        <v>46952000</v>
      </c>
      <c r="E9" s="1">
        <v>45585722</v>
      </c>
      <c r="F9" s="1" t="s">
        <v>319</v>
      </c>
      <c r="G9" s="1">
        <v>-2285978</v>
      </c>
      <c r="H9" s="1">
        <v>-10854164</v>
      </c>
      <c r="I9" s="1" t="s">
        <v>319</v>
      </c>
      <c r="J9" s="1">
        <v>1768000</v>
      </c>
      <c r="K9" s="1">
        <v>1366278</v>
      </c>
      <c r="L9" s="1" t="e">
        <f ca="1" t="shared" si="0"/>
        <v>#VALUE!</v>
      </c>
      <c r="M9" s="17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2">
        <v>1</v>
      </c>
      <c r="D10" s="1">
        <v>46952000</v>
      </c>
      <c r="E10" s="1">
        <v>45585722</v>
      </c>
      <c r="F10" s="1" t="s">
        <v>319</v>
      </c>
      <c r="G10" s="1">
        <v>-3352508</v>
      </c>
      <c r="H10" s="1">
        <v>-12492040</v>
      </c>
      <c r="I10" s="1" t="s">
        <v>319</v>
      </c>
      <c r="J10" s="1">
        <v>1768000</v>
      </c>
      <c r="K10" s="1">
        <v>1366278</v>
      </c>
      <c r="L10" s="1" t="e">
        <f ca="1" t="shared" si="0"/>
        <v>#VALUE!</v>
      </c>
      <c r="M10" s="17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2">
        <v>1</v>
      </c>
      <c r="D11" s="1">
        <v>46952000</v>
      </c>
      <c r="E11" s="1">
        <v>45585722</v>
      </c>
      <c r="F11" s="1" t="s">
        <v>319</v>
      </c>
      <c r="G11" s="1">
        <v>-2030764</v>
      </c>
      <c r="H11" s="1">
        <v>-14522804</v>
      </c>
      <c r="I11" s="1" t="s">
        <v>319</v>
      </c>
      <c r="J11" s="1">
        <v>1768000</v>
      </c>
      <c r="K11" s="1">
        <v>1366278</v>
      </c>
      <c r="L11" s="1" t="e">
        <f ca="1" t="shared" si="0"/>
        <v>#VALUE!</v>
      </c>
      <c r="M11" s="17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2">
        <v>1</v>
      </c>
      <c r="D12" s="1">
        <v>46952000</v>
      </c>
      <c r="E12" s="1">
        <v>45585722</v>
      </c>
      <c r="F12" s="1" t="s">
        <v>319</v>
      </c>
      <c r="G12" s="1">
        <v>-1745940</v>
      </c>
      <c r="H12" s="1">
        <v>-14048452</v>
      </c>
      <c r="I12" s="1" t="s">
        <v>319</v>
      </c>
      <c r="J12" s="1">
        <v>1768000</v>
      </c>
      <c r="K12" s="1">
        <v>1366278</v>
      </c>
      <c r="L12" s="1" t="e">
        <f ca="1" t="shared" si="0"/>
        <v>#VALUE!</v>
      </c>
      <c r="M12" s="17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2">
        <v>1</v>
      </c>
      <c r="D13" s="1">
        <v>46952000</v>
      </c>
      <c r="E13" s="1">
        <v>45585722</v>
      </c>
      <c r="F13" s="1" t="s">
        <v>319</v>
      </c>
      <c r="G13" s="1">
        <v>-3435075</v>
      </c>
      <c r="H13" s="1">
        <v>-14277105</v>
      </c>
      <c r="I13" s="1" t="s">
        <v>319</v>
      </c>
      <c r="J13" s="1">
        <v>1768000</v>
      </c>
      <c r="K13" s="1">
        <v>1366278</v>
      </c>
      <c r="L13" s="1" t="e">
        <f ca="1" t="shared" si="0"/>
        <v>#VALUE!</v>
      </c>
      <c r="M13" s="17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2">
        <v>1</v>
      </c>
      <c r="D14" s="1">
        <v>46952000</v>
      </c>
      <c r="E14" s="1">
        <v>45585722</v>
      </c>
      <c r="F14" s="1" t="s">
        <v>319</v>
      </c>
      <c r="G14" s="1">
        <v>-3239286</v>
      </c>
      <c r="H14" s="1">
        <v>-14100408</v>
      </c>
      <c r="I14" s="1" t="s">
        <v>319</v>
      </c>
      <c r="J14" s="1">
        <v>1768000</v>
      </c>
      <c r="K14" s="1">
        <v>1366278</v>
      </c>
      <c r="L14" s="1" t="e">
        <f ca="1" t="shared" si="0"/>
        <v>#VALUE!</v>
      </c>
      <c r="M14" s="17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2">
        <v>1</v>
      </c>
      <c r="D15" s="1">
        <v>46952000</v>
      </c>
      <c r="E15" s="1">
        <v>45585722</v>
      </c>
      <c r="F15" s="1" t="s">
        <v>319</v>
      </c>
      <c r="G15" s="1">
        <v>-1807963</v>
      </c>
      <c r="H15" s="1">
        <v>-13793750</v>
      </c>
      <c r="I15" s="1" t="s">
        <v>319</v>
      </c>
      <c r="J15" s="1">
        <v>1768000</v>
      </c>
      <c r="K15" s="1">
        <v>1366278</v>
      </c>
      <c r="L15" s="1" t="e">
        <f ca="1" t="shared" si="0"/>
        <v>#VALUE!</v>
      </c>
      <c r="M15" s="17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2">
        <v>1</v>
      </c>
      <c r="D16" s="1">
        <v>46952000</v>
      </c>
      <c r="E16" s="1">
        <v>45585722</v>
      </c>
      <c r="F16" s="1" t="s">
        <v>319</v>
      </c>
      <c r="G16" s="1">
        <v>-1872094</v>
      </c>
      <c r="H16" s="1">
        <v>-13679854</v>
      </c>
      <c r="I16" s="1" t="s">
        <v>319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2">
        <v>1</v>
      </c>
      <c r="D17" s="1">
        <v>46952000</v>
      </c>
      <c r="E17" s="1">
        <v>45585722</v>
      </c>
      <c r="F17" s="1" t="s">
        <v>319</v>
      </c>
      <c r="G17" s="1">
        <v>-2004531</v>
      </c>
      <c r="H17" s="1">
        <v>-13969753</v>
      </c>
      <c r="I17" s="1" t="s">
        <v>319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2">
        <v>1</v>
      </c>
      <c r="D18" s="1">
        <v>46952000</v>
      </c>
      <c r="E18" s="1">
        <v>45585722</v>
      </c>
      <c r="F18" s="1" t="s">
        <v>319</v>
      </c>
      <c r="G18" s="1">
        <v>-1813591</v>
      </c>
      <c r="H18" s="1">
        <v>-14145468</v>
      </c>
      <c r="I18" s="1" t="s">
        <v>319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2">
        <v>1</v>
      </c>
      <c r="D19" s="1">
        <v>46952000</v>
      </c>
      <c r="E19" s="1">
        <v>45585722</v>
      </c>
      <c r="F19" s="1" t="s">
        <v>319</v>
      </c>
      <c r="G19" s="1">
        <v>-1976578</v>
      </c>
      <c r="H19" s="1">
        <v>-14091282</v>
      </c>
      <c r="I19" s="1" t="s">
        <v>319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2">
        <v>1</v>
      </c>
      <c r="D20" s="1">
        <v>46952000</v>
      </c>
      <c r="E20" s="1">
        <v>45585722</v>
      </c>
      <c r="F20" s="1" t="s">
        <v>319</v>
      </c>
      <c r="G20" s="1">
        <v>-1809273</v>
      </c>
      <c r="H20" s="1">
        <v>-15900555</v>
      </c>
      <c r="I20" s="1" t="s">
        <v>319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2">
        <v>1</v>
      </c>
      <c r="D21" s="1">
        <v>46952000</v>
      </c>
      <c r="E21" s="1">
        <v>45585722</v>
      </c>
      <c r="F21" s="1" t="s">
        <v>319</v>
      </c>
      <c r="G21" s="1">
        <v>-3110308</v>
      </c>
      <c r="H21" s="1">
        <v>-17201590</v>
      </c>
      <c r="I21" s="1" t="s">
        <v>319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2">
        <v>1</v>
      </c>
      <c r="D22" s="1">
        <v>46952000</v>
      </c>
      <c r="E22" s="1">
        <v>45585722</v>
      </c>
      <c r="F22" s="1" t="s">
        <v>319</v>
      </c>
      <c r="G22" s="1">
        <v>-2054174</v>
      </c>
      <c r="H22" s="1">
        <v>-17705613</v>
      </c>
      <c r="I22" s="1" t="s">
        <v>319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2">
        <v>1</v>
      </c>
      <c r="D23" s="1">
        <v>46952000</v>
      </c>
      <c r="E23" s="1">
        <v>45585722</v>
      </c>
      <c r="F23" s="1" t="s">
        <v>319</v>
      </c>
      <c r="G23" s="1">
        <v>-1732435</v>
      </c>
      <c r="H23" s="1">
        <v>-17630085</v>
      </c>
      <c r="I23" s="1" t="s">
        <v>319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2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2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2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2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2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2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2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2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2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2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2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2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2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2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43664</v>
      </c>
      <c r="B4" s="5">
        <v>0.702777777777778</v>
      </c>
      <c r="C4" s="12">
        <v>0.018</v>
      </c>
      <c r="D4" s="1">
        <v>88464776</v>
      </c>
      <c r="E4" s="1">
        <v>85888164</v>
      </c>
      <c r="F4" s="1" t="s">
        <v>319</v>
      </c>
      <c r="G4" s="1">
        <v>-6054833</v>
      </c>
      <c r="H4" s="1">
        <v>-6054833</v>
      </c>
      <c r="I4" s="1" t="s">
        <v>319</v>
      </c>
      <c r="J4" s="1">
        <v>185136000</v>
      </c>
      <c r="K4" s="1">
        <v>2576616</v>
      </c>
      <c r="L4" s="1" t="e">
        <f ca="1" t="shared" ref="L4:L26" si="0">F4+G4</f>
        <v>#VALUE!</v>
      </c>
      <c r="M4" s="17" t="s">
        <v>418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318</v>
      </c>
    </row>
    <row r="5" spans="1:30">
      <c r="A5" s="4">
        <v>43665</v>
      </c>
      <c r="B5" s="5">
        <v>0.744444444444444</v>
      </c>
      <c r="C5" s="12">
        <v>0.018</v>
      </c>
      <c r="D5" s="1">
        <v>88464776</v>
      </c>
      <c r="E5" s="1">
        <v>85888164</v>
      </c>
      <c r="F5" s="1" t="s">
        <v>319</v>
      </c>
      <c r="G5" s="1">
        <v>-3407735</v>
      </c>
      <c r="H5" s="1">
        <v>-9462568</v>
      </c>
      <c r="I5" s="1" t="s">
        <v>319</v>
      </c>
      <c r="J5" s="1">
        <v>185136000</v>
      </c>
      <c r="K5" s="1">
        <v>2576616</v>
      </c>
      <c r="L5" s="1" t="e">
        <f ca="1" t="shared" si="0"/>
        <v>#VALUE!</v>
      </c>
      <c r="M5" s="17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2">
        <v>0.018</v>
      </c>
      <c r="D6" s="1">
        <v>88464776</v>
      </c>
      <c r="E6" s="1">
        <v>85888164</v>
      </c>
      <c r="F6" s="1" t="s">
        <v>319</v>
      </c>
      <c r="G6" s="1">
        <v>-3528614</v>
      </c>
      <c r="H6" s="1">
        <v>-12296267</v>
      </c>
      <c r="I6" s="1" t="s">
        <v>319</v>
      </c>
      <c r="J6" s="1">
        <v>185136000</v>
      </c>
      <c r="K6" s="1">
        <v>2576616</v>
      </c>
      <c r="L6" s="1" t="e">
        <f ca="1" t="shared" si="0"/>
        <v>#VALUE!</v>
      </c>
      <c r="M6" s="17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2">
        <v>0.018</v>
      </c>
      <c r="D7" s="1">
        <v>88464776</v>
      </c>
      <c r="E7" s="1">
        <v>85888164</v>
      </c>
      <c r="F7" s="1" t="s">
        <v>319</v>
      </c>
      <c r="G7" s="1">
        <v>-3778278</v>
      </c>
      <c r="H7" s="1">
        <v>-16074545</v>
      </c>
      <c r="I7" s="1" t="s">
        <v>319</v>
      </c>
      <c r="J7" s="1">
        <v>185136000</v>
      </c>
      <c r="K7" s="1">
        <v>2576616</v>
      </c>
      <c r="L7" s="1" t="e">
        <f ca="1" t="shared" si="0"/>
        <v>#VALUE!</v>
      </c>
      <c r="M7" s="17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2">
        <v>0.018</v>
      </c>
      <c r="D8" s="1">
        <v>88464776</v>
      </c>
      <c r="E8" s="1">
        <v>85888164</v>
      </c>
      <c r="F8" s="1" t="s">
        <v>319</v>
      </c>
      <c r="G8" s="1">
        <v>-3418343</v>
      </c>
      <c r="H8" s="1">
        <v>-19492888</v>
      </c>
      <c r="I8" s="1" t="s">
        <v>319</v>
      </c>
      <c r="J8" s="1">
        <v>185136000</v>
      </c>
      <c r="K8" s="1">
        <v>2576616</v>
      </c>
      <c r="L8" s="1" t="e">
        <f ca="1" t="shared" si="0"/>
        <v>#VALUE!</v>
      </c>
      <c r="M8" s="17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2">
        <v>0.018</v>
      </c>
      <c r="D9" s="1">
        <v>88464776</v>
      </c>
      <c r="E9" s="1">
        <v>85888164</v>
      </c>
      <c r="F9" s="1" t="s">
        <v>319</v>
      </c>
      <c r="G9" s="1">
        <v>-3725592</v>
      </c>
      <c r="H9" s="1">
        <v>-23218480</v>
      </c>
      <c r="I9" s="1" t="s">
        <v>319</v>
      </c>
      <c r="J9" s="1">
        <v>185136000</v>
      </c>
      <c r="K9" s="1">
        <v>2576616</v>
      </c>
      <c r="L9" s="1" t="e">
        <f ca="1" t="shared" si="0"/>
        <v>#VALUE!</v>
      </c>
      <c r="M9" s="17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2">
        <v>0.018</v>
      </c>
      <c r="D10" s="1">
        <v>88464776</v>
      </c>
      <c r="E10" s="1">
        <v>85888164</v>
      </c>
      <c r="F10" s="1" t="s">
        <v>319</v>
      </c>
      <c r="G10" s="1">
        <v>-3410243</v>
      </c>
      <c r="H10" s="1">
        <v>-26628723</v>
      </c>
      <c r="I10" s="1" t="s">
        <v>319</v>
      </c>
      <c r="J10" s="1">
        <v>185136000</v>
      </c>
      <c r="K10" s="1">
        <v>2576616</v>
      </c>
      <c r="L10" s="1" t="e">
        <f ca="1" t="shared" si="0"/>
        <v>#VALUE!</v>
      </c>
      <c r="M10" s="17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2">
        <v>0.018</v>
      </c>
      <c r="D11" s="1">
        <v>88464776</v>
      </c>
      <c r="E11" s="1">
        <v>85888164</v>
      </c>
      <c r="F11" s="1" t="s">
        <v>319</v>
      </c>
      <c r="G11" s="1">
        <v>-5862523</v>
      </c>
      <c r="H11" s="1">
        <v>-29081003</v>
      </c>
      <c r="I11" s="1" t="s">
        <v>319</v>
      </c>
      <c r="J11" s="1">
        <v>185136000</v>
      </c>
      <c r="K11" s="1">
        <v>2576616</v>
      </c>
      <c r="L11" s="1" t="e">
        <f ca="1" t="shared" si="0"/>
        <v>#VALUE!</v>
      </c>
      <c r="M11" s="17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2">
        <v>0.018</v>
      </c>
      <c r="D12" s="1">
        <v>88464776</v>
      </c>
      <c r="E12" s="1">
        <v>85888164</v>
      </c>
      <c r="F12" s="1" t="s">
        <v>319</v>
      </c>
      <c r="G12" s="1">
        <v>-3871849</v>
      </c>
      <c r="H12" s="1">
        <v>-30031021</v>
      </c>
      <c r="I12" s="1" t="s">
        <v>319</v>
      </c>
      <c r="J12" s="1">
        <v>185136000</v>
      </c>
      <c r="K12" s="1">
        <v>2576616</v>
      </c>
      <c r="L12" s="1" t="e">
        <f ca="1" t="shared" si="0"/>
        <v>#VALUE!</v>
      </c>
      <c r="M12" s="17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2">
        <v>0.018</v>
      </c>
      <c r="D13" s="1">
        <v>88464776</v>
      </c>
      <c r="E13" s="1">
        <v>85888164</v>
      </c>
      <c r="F13" s="1" t="s">
        <v>319</v>
      </c>
      <c r="G13" s="1">
        <v>-3265413</v>
      </c>
      <c r="H13" s="1">
        <v>-29888699</v>
      </c>
      <c r="I13" s="1" t="s">
        <v>319</v>
      </c>
      <c r="J13" s="1">
        <v>185136000</v>
      </c>
      <c r="K13" s="1">
        <v>2576616</v>
      </c>
      <c r="L13" s="1" t="e">
        <f ca="1" t="shared" si="0"/>
        <v>#VALUE!</v>
      </c>
      <c r="M13" s="17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2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7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2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7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2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2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2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2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2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2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2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2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2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2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2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2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379</v>
      </c>
    </row>
    <row r="2" ht="195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420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43636</v>
      </c>
      <c r="B4" s="5">
        <v>0.994444444444444</v>
      </c>
      <c r="C4" s="12">
        <v>0.23</v>
      </c>
      <c r="D4" s="1">
        <v>740306303</v>
      </c>
      <c r="E4" s="1">
        <v>725790650</v>
      </c>
      <c r="F4" s="1" t="s">
        <v>319</v>
      </c>
      <c r="G4" s="1">
        <v>-33365442</v>
      </c>
      <c r="H4" s="1">
        <v>-98422539</v>
      </c>
      <c r="I4" s="1" t="s">
        <v>319</v>
      </c>
      <c r="J4" s="1">
        <v>123699000</v>
      </c>
      <c r="K4" s="1">
        <v>14515640</v>
      </c>
      <c r="L4" s="1" t="e">
        <f ca="1" t="shared" ref="L4:L59" si="0">F4+G4</f>
        <v>#VALUE!</v>
      </c>
      <c r="M4" s="17" t="s">
        <v>421</v>
      </c>
      <c r="N4" s="4">
        <v>43633</v>
      </c>
      <c r="O4" s="5">
        <v>0.5</v>
      </c>
      <c r="P4" s="6" t="s">
        <v>422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318</v>
      </c>
    </row>
    <row r="5" spans="1:26">
      <c r="A5" s="4">
        <v>43637</v>
      </c>
      <c r="B5" s="5">
        <v>0.795138888888889</v>
      </c>
      <c r="C5" s="12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7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2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7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2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7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2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7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2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7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2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7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2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7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2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7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2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7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2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7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2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7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2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7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2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2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2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2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2">
        <v>0.23</v>
      </c>
      <c r="D21" s="1">
        <v>747564183</v>
      </c>
      <c r="E21" s="1">
        <v>725790650</v>
      </c>
      <c r="F21" s="1" t="s">
        <v>319</v>
      </c>
      <c r="G21" s="1">
        <v>-45145142</v>
      </c>
      <c r="H21" s="1">
        <v>1989718</v>
      </c>
      <c r="I21" s="1" t="s">
        <v>319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2">
        <v>0.23</v>
      </c>
      <c r="D22" s="1">
        <v>747564183</v>
      </c>
      <c r="E22" s="1">
        <v>725790650</v>
      </c>
      <c r="F22" s="1" t="s">
        <v>319</v>
      </c>
      <c r="G22" s="1">
        <v>-33686358</v>
      </c>
      <c r="H22" s="1">
        <v>-33239213</v>
      </c>
      <c r="I22" s="1" t="s">
        <v>319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2">
        <v>0.23</v>
      </c>
      <c r="D23" s="1">
        <v>747564183</v>
      </c>
      <c r="E23" s="1">
        <v>725790650</v>
      </c>
      <c r="F23" s="1" t="s">
        <v>319</v>
      </c>
      <c r="G23" s="1">
        <v>-29131134</v>
      </c>
      <c r="H23" s="1">
        <v>-65370205</v>
      </c>
      <c r="I23" s="1" t="s">
        <v>319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2">
        <v>0.23</v>
      </c>
      <c r="D24" s="1">
        <v>747564183</v>
      </c>
      <c r="E24" s="1">
        <v>725790650</v>
      </c>
      <c r="F24" s="1" t="s">
        <v>319</v>
      </c>
      <c r="G24" s="1">
        <v>-27505061</v>
      </c>
      <c r="H24" s="1">
        <v>-94599874</v>
      </c>
      <c r="I24" s="1" t="s">
        <v>319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2">
        <v>0.23</v>
      </c>
      <c r="D25" s="1">
        <v>747564183</v>
      </c>
      <c r="E25" s="1">
        <v>725790650</v>
      </c>
      <c r="F25" s="1" t="s">
        <v>319</v>
      </c>
      <c r="G25" s="1">
        <v>-55311283</v>
      </c>
      <c r="H25" s="1">
        <v>-123880945</v>
      </c>
      <c r="I25" s="1" t="s">
        <v>319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2">
        <v>0.23</v>
      </c>
      <c r="D26" s="1">
        <v>747564183</v>
      </c>
      <c r="E26" s="1">
        <v>725790650</v>
      </c>
      <c r="F26" s="1" t="s">
        <v>319</v>
      </c>
      <c r="G26" s="1">
        <v>-31634942</v>
      </c>
      <c r="H26" s="1">
        <v>-157869868</v>
      </c>
      <c r="I26" s="1" t="s">
        <v>319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2">
        <v>0.23</v>
      </c>
      <c r="D27" s="1">
        <v>747564183</v>
      </c>
      <c r="E27" s="1">
        <v>725790650</v>
      </c>
      <c r="F27" s="1" t="s">
        <v>319</v>
      </c>
      <c r="G27" s="1">
        <v>-36410821</v>
      </c>
      <c r="H27" s="1">
        <v>-191065844</v>
      </c>
      <c r="I27" s="1" t="s">
        <v>319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2">
        <v>0.23</v>
      </c>
      <c r="D28" s="1">
        <v>747564183</v>
      </c>
      <c r="E28" s="1">
        <v>725790650</v>
      </c>
      <c r="F28" s="1" t="s">
        <v>319</v>
      </c>
      <c r="G28" s="1">
        <v>-53398388</v>
      </c>
      <c r="H28" s="1">
        <v>-222454987</v>
      </c>
      <c r="I28" s="1" t="s">
        <v>319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2">
        <v>0.23</v>
      </c>
      <c r="D29" s="1">
        <v>747564183</v>
      </c>
      <c r="E29" s="1">
        <v>725790650</v>
      </c>
      <c r="F29" s="1" t="s">
        <v>319</v>
      </c>
      <c r="G29" s="1">
        <v>-32345800</v>
      </c>
      <c r="H29" s="1">
        <v>-235507905</v>
      </c>
      <c r="I29" s="1" t="s">
        <v>319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2">
        <v>0.23</v>
      </c>
      <c r="D30" s="1">
        <v>747564183</v>
      </c>
      <c r="E30" s="1">
        <v>725790650</v>
      </c>
      <c r="F30" s="1" t="s">
        <v>319</v>
      </c>
      <c r="G30" s="1">
        <v>-27809155</v>
      </c>
      <c r="H30" s="1">
        <v>-223761974</v>
      </c>
      <c r="I30" s="1" t="s">
        <v>319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2">
        <v>0.23</v>
      </c>
      <c r="D31" s="1">
        <v>747564183</v>
      </c>
      <c r="E31" s="1">
        <v>725790650</v>
      </c>
      <c r="F31" s="1" t="s">
        <v>319</v>
      </c>
      <c r="G31" s="1">
        <v>-54713523</v>
      </c>
      <c r="H31" s="1">
        <v>-227403936</v>
      </c>
      <c r="I31" s="1" t="s">
        <v>319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2">
        <v>0.23</v>
      </c>
      <c r="D32" s="1">
        <v>747564183</v>
      </c>
      <c r="E32" s="1">
        <v>725790650</v>
      </c>
      <c r="F32" s="1" t="s">
        <v>319</v>
      </c>
      <c r="G32" s="1">
        <v>-51595007</v>
      </c>
      <c r="H32" s="1">
        <v>-224589514</v>
      </c>
      <c r="I32" s="1" t="s">
        <v>319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2">
        <v>0.23</v>
      </c>
      <c r="D33" s="1">
        <v>747564183</v>
      </c>
      <c r="E33" s="1">
        <v>725790650</v>
      </c>
      <c r="F33" s="1" t="s">
        <v>319</v>
      </c>
      <c r="G33" s="1">
        <v>-28796728</v>
      </c>
      <c r="H33" s="1">
        <v>-219705099</v>
      </c>
      <c r="I33" s="1" t="s">
        <v>319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2">
        <v>0.23</v>
      </c>
      <c r="D34" s="1">
        <v>747564183</v>
      </c>
      <c r="E34" s="1">
        <v>725790650</v>
      </c>
      <c r="F34" s="1" t="s">
        <v>319</v>
      </c>
      <c r="G34" s="1">
        <v>-29818198</v>
      </c>
      <c r="H34" s="1">
        <v>-217890963</v>
      </c>
      <c r="I34" s="1" t="s">
        <v>319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2">
        <v>0.23</v>
      </c>
      <c r="D35" s="1">
        <v>747564183</v>
      </c>
      <c r="E35" s="1">
        <v>725790650</v>
      </c>
      <c r="F35" s="1" t="s">
        <v>319</v>
      </c>
      <c r="G35" s="1">
        <v>-31927956</v>
      </c>
      <c r="H35" s="1">
        <v>-222508440</v>
      </c>
      <c r="I35" s="1" t="s">
        <v>319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2">
        <v>0.23</v>
      </c>
      <c r="D36" s="1">
        <v>747564183</v>
      </c>
      <c r="E36" s="1">
        <v>725790650</v>
      </c>
      <c r="F36" s="1" t="s">
        <v>319</v>
      </c>
      <c r="G36" s="1">
        <v>-28886360</v>
      </c>
      <c r="H36" s="1">
        <v>-225306891</v>
      </c>
      <c r="I36" s="1" t="s">
        <v>319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2">
        <v>0.23</v>
      </c>
      <c r="D37" s="1">
        <v>747564183</v>
      </c>
      <c r="E37" s="1">
        <v>725790650</v>
      </c>
      <c r="F37" s="1" t="s">
        <v>319</v>
      </c>
      <c r="G37" s="1">
        <v>-31482733</v>
      </c>
      <c r="H37" s="1">
        <v>-224443824</v>
      </c>
      <c r="I37" s="1" t="s">
        <v>319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2">
        <v>0.23</v>
      </c>
      <c r="D38" s="1">
        <v>747564183</v>
      </c>
      <c r="E38" s="1">
        <v>725790650</v>
      </c>
      <c r="F38" s="1" t="s">
        <v>319</v>
      </c>
      <c r="G38" s="1">
        <v>-28817914</v>
      </c>
      <c r="H38" s="1">
        <v>-253261738</v>
      </c>
      <c r="I38" s="1" t="s">
        <v>319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2">
        <v>0.23</v>
      </c>
      <c r="D39" s="1">
        <v>747564183</v>
      </c>
      <c r="E39" s="1">
        <v>725790650</v>
      </c>
      <c r="F39" s="1" t="s">
        <v>319</v>
      </c>
      <c r="G39" s="1">
        <v>-49540659</v>
      </c>
      <c r="H39" s="1">
        <v>-273984483</v>
      </c>
      <c r="I39" s="1" t="s">
        <v>319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2">
        <v>0.23</v>
      </c>
      <c r="D40" s="1">
        <v>747564183</v>
      </c>
      <c r="E40" s="1">
        <v>725790650</v>
      </c>
      <c r="F40" s="1" t="s">
        <v>319</v>
      </c>
      <c r="G40" s="1">
        <v>-32718666</v>
      </c>
      <c r="H40" s="1">
        <v>-282012510</v>
      </c>
      <c r="I40" s="1" t="s">
        <v>319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2">
        <v>0.23</v>
      </c>
      <c r="D41" s="1">
        <v>747564183</v>
      </c>
      <c r="E41" s="1">
        <v>725790650</v>
      </c>
      <c r="F41" s="1" t="s">
        <v>319</v>
      </c>
      <c r="G41" s="1">
        <v>-60312706</v>
      </c>
      <c r="H41" s="1">
        <v>-280809822</v>
      </c>
      <c r="I41" s="1" t="s">
        <v>319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2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2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2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2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2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2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2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2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2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2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2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2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2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2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2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2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2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2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2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380</v>
      </c>
      <c r="AL3" t="s">
        <v>381</v>
      </c>
      <c r="AM3" t="s">
        <v>382</v>
      </c>
    </row>
    <row r="4" spans="1:36">
      <c r="A4" s="4">
        <v>43676</v>
      </c>
      <c r="B4" s="5">
        <v>0.848611111111111</v>
      </c>
      <c r="C4" s="12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318</v>
      </c>
    </row>
    <row r="5" spans="1:39">
      <c r="A5" s="4">
        <v>43677</v>
      </c>
      <c r="B5" s="5">
        <v>0.669444444444444</v>
      </c>
      <c r="C5" s="12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2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2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2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2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2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2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2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2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2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2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2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2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2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2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2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2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2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121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43662</v>
      </c>
      <c r="B4" s="5">
        <v>0.85625</v>
      </c>
      <c r="C4" s="12">
        <v>1</v>
      </c>
      <c r="D4" s="1">
        <v>919430000</v>
      </c>
      <c r="E4" s="1">
        <v>892651100</v>
      </c>
      <c r="F4" s="1" t="s">
        <v>319</v>
      </c>
      <c r="G4" s="1">
        <v>-34201876</v>
      </c>
      <c r="H4" s="1">
        <v>-139211842</v>
      </c>
      <c r="I4" s="1" t="s">
        <v>319</v>
      </c>
      <c r="J4" s="1">
        <v>34634000</v>
      </c>
      <c r="K4" s="1">
        <v>26778900</v>
      </c>
      <c r="L4" s="1" t="e">
        <f ca="1" t="shared" ref="L4:L36" si="0">F4+G4</f>
        <v>#VALUE!</v>
      </c>
      <c r="M4" s="17" t="s">
        <v>424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318</v>
      </c>
    </row>
    <row r="5" spans="1:30">
      <c r="A5" s="4">
        <v>43663</v>
      </c>
      <c r="B5" s="5">
        <v>0.842361111111111</v>
      </c>
      <c r="C5" s="12">
        <v>1</v>
      </c>
      <c r="D5" s="1">
        <v>919430000</v>
      </c>
      <c r="E5" s="1">
        <v>892651100</v>
      </c>
      <c r="F5" s="1" t="s">
        <v>319</v>
      </c>
      <c r="G5" s="1">
        <v>-67290975</v>
      </c>
      <c r="H5" s="1">
        <v>-172300941</v>
      </c>
      <c r="I5" s="1" t="s">
        <v>319</v>
      </c>
      <c r="J5" s="1">
        <v>34634000</v>
      </c>
      <c r="K5" s="1">
        <v>26778900</v>
      </c>
      <c r="L5" s="1" t="e">
        <f ca="1" t="shared" si="0"/>
        <v>#VALUE!</v>
      </c>
      <c r="M5" s="17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2">
        <v>1</v>
      </c>
      <c r="D6" s="1">
        <v>919430000</v>
      </c>
      <c r="E6" s="1">
        <v>892651100</v>
      </c>
      <c r="F6" s="1" t="s">
        <v>319</v>
      </c>
      <c r="G6" s="1">
        <v>-63455580</v>
      </c>
      <c r="H6" s="1">
        <v>-202667422</v>
      </c>
      <c r="I6" s="1" t="s">
        <v>319</v>
      </c>
      <c r="J6" s="1">
        <v>34634000</v>
      </c>
      <c r="K6" s="1">
        <v>26778900</v>
      </c>
      <c r="L6" s="1" t="e">
        <f ca="1" t="shared" si="0"/>
        <v>#VALUE!</v>
      </c>
      <c r="M6" s="17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2">
        <v>1</v>
      </c>
      <c r="D7" s="1">
        <v>919430000</v>
      </c>
      <c r="E7" s="1">
        <v>892651100</v>
      </c>
      <c r="F7" s="1" t="s">
        <v>319</v>
      </c>
      <c r="G7" s="1">
        <v>-35416872</v>
      </c>
      <c r="H7" s="1">
        <v>-238084294</v>
      </c>
      <c r="I7" s="1" t="s">
        <v>319</v>
      </c>
      <c r="J7" s="1">
        <v>34634000</v>
      </c>
      <c r="K7" s="1">
        <v>26778900</v>
      </c>
      <c r="L7" s="1" t="e">
        <f ca="1" t="shared" si="0"/>
        <v>#VALUE!</v>
      </c>
      <c r="M7" s="17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2">
        <v>1</v>
      </c>
      <c r="D8" s="1">
        <v>919430000</v>
      </c>
      <c r="E8" s="1">
        <v>892651100</v>
      </c>
      <c r="F8" s="1" t="s">
        <v>319</v>
      </c>
      <c r="G8" s="1">
        <v>-36673156</v>
      </c>
      <c r="H8" s="1">
        <v>-267534818</v>
      </c>
      <c r="I8" s="1" t="s">
        <v>319</v>
      </c>
      <c r="J8" s="1">
        <v>34634000</v>
      </c>
      <c r="K8" s="1">
        <v>26778900</v>
      </c>
      <c r="L8" s="1" t="e">
        <f ca="1" t="shared" si="0"/>
        <v>#VALUE!</v>
      </c>
      <c r="M8" s="17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2">
        <v>1</v>
      </c>
      <c r="D9" s="1">
        <v>919430000</v>
      </c>
      <c r="E9" s="1">
        <v>892651100</v>
      </c>
      <c r="F9" s="1" t="s">
        <v>319</v>
      </c>
      <c r="G9" s="1">
        <v>-39267500</v>
      </c>
      <c r="H9" s="1">
        <v>-273658703</v>
      </c>
      <c r="I9" s="1" t="s">
        <v>319</v>
      </c>
      <c r="J9" s="1">
        <v>34634000</v>
      </c>
      <c r="K9" s="1">
        <v>26778900</v>
      </c>
      <c r="L9" s="1" t="e">
        <f ca="1" t="shared" si="0"/>
        <v>#VALUE!</v>
      </c>
      <c r="M9" s="17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2">
        <v>1</v>
      </c>
      <c r="D10" s="1">
        <v>919430000</v>
      </c>
      <c r="E10" s="1">
        <v>892651100</v>
      </c>
      <c r="F10" s="1" t="s">
        <v>319</v>
      </c>
      <c r="G10" s="1">
        <v>-35527108</v>
      </c>
      <c r="H10" s="1">
        <v>-277100858</v>
      </c>
      <c r="I10" s="1" t="s">
        <v>319</v>
      </c>
      <c r="J10" s="1">
        <v>34634000</v>
      </c>
      <c r="K10" s="1">
        <v>26778900</v>
      </c>
      <c r="L10" s="1" t="e">
        <f ca="1" t="shared" si="0"/>
        <v>#VALUE!</v>
      </c>
      <c r="M10" s="17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2">
        <v>1</v>
      </c>
      <c r="D11" s="1">
        <v>919430000</v>
      </c>
      <c r="E11" s="1">
        <v>892651100</v>
      </c>
      <c r="F11" s="1" t="s">
        <v>319</v>
      </c>
      <c r="G11" s="1">
        <v>-38719930</v>
      </c>
      <c r="H11" s="1">
        <v>-276039390</v>
      </c>
      <c r="I11" s="1" t="s">
        <v>319</v>
      </c>
      <c r="J11" s="1">
        <v>34634000</v>
      </c>
      <c r="K11" s="1">
        <v>26778900</v>
      </c>
      <c r="L11" s="1" t="e">
        <f ca="1" t="shared" si="0"/>
        <v>#VALUE!</v>
      </c>
      <c r="M11" s="17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2">
        <v>1</v>
      </c>
      <c r="D12" s="1">
        <v>919430000</v>
      </c>
      <c r="E12" s="1">
        <v>892651100</v>
      </c>
      <c r="F12" s="1" t="s">
        <v>319</v>
      </c>
      <c r="G12" s="1">
        <v>-60928982</v>
      </c>
      <c r="H12" s="1">
        <v>-336968372</v>
      </c>
      <c r="I12" s="1" t="s">
        <v>319</v>
      </c>
      <c r="J12" s="1">
        <v>34634000</v>
      </c>
      <c r="K12" s="1">
        <v>26778900</v>
      </c>
      <c r="L12" s="1" t="e">
        <f ca="1" t="shared" si="0"/>
        <v>#VALUE!</v>
      </c>
      <c r="M12" s="17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2">
        <v>1</v>
      </c>
      <c r="D13" s="1">
        <v>919430000</v>
      </c>
      <c r="E13" s="1">
        <v>892651100</v>
      </c>
      <c r="F13" s="1" t="s">
        <v>319</v>
      </c>
      <c r="G13" s="1">
        <v>-40239977</v>
      </c>
      <c r="H13" s="1">
        <v>-346841868</v>
      </c>
      <c r="I13" s="1" t="s">
        <v>319</v>
      </c>
      <c r="J13" s="1">
        <v>34634000</v>
      </c>
      <c r="K13" s="1">
        <v>26778900</v>
      </c>
      <c r="L13" s="1" t="e">
        <f ca="1" t="shared" si="0"/>
        <v>#VALUE!</v>
      </c>
      <c r="M13" s="17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2">
        <v>1</v>
      </c>
      <c r="D14" s="1">
        <v>919430000</v>
      </c>
      <c r="E14" s="1">
        <v>892651100</v>
      </c>
      <c r="F14" s="1" t="s">
        <v>319</v>
      </c>
      <c r="G14" s="1">
        <v>-33937311</v>
      </c>
      <c r="H14" s="1">
        <v>-345362307</v>
      </c>
      <c r="I14" s="1" t="s">
        <v>319</v>
      </c>
      <c r="J14" s="1">
        <v>34634000</v>
      </c>
      <c r="K14" s="1">
        <v>26778900</v>
      </c>
      <c r="L14" s="1" t="e">
        <f ca="1" t="shared" si="0"/>
        <v>#VALUE!</v>
      </c>
      <c r="M14" s="17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2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7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2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2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2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2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2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2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2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2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2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2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2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2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2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2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2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2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2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2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2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2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2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2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379</v>
      </c>
    </row>
    <row r="2" ht="228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84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43635</v>
      </c>
      <c r="B4" s="5">
        <v>0.902083333333333</v>
      </c>
      <c r="C4" s="12">
        <v>0.005</v>
      </c>
      <c r="D4" s="1">
        <v>523318653</v>
      </c>
      <c r="E4" s="1">
        <v>513057519</v>
      </c>
      <c r="F4" s="1" t="s">
        <v>319</v>
      </c>
      <c r="G4" s="1">
        <v>-20486852</v>
      </c>
      <c r="H4" s="1">
        <v>-64420070</v>
      </c>
      <c r="I4" s="1" t="s">
        <v>319</v>
      </c>
      <c r="J4" s="1">
        <v>4022370000</v>
      </c>
      <c r="K4" s="1">
        <v>10261146</v>
      </c>
      <c r="L4" s="1" t="e">
        <f ca="1">F4+G4</f>
        <v>#VALUE!</v>
      </c>
      <c r="M4" s="17" t="s">
        <v>426</v>
      </c>
      <c r="N4" s="4">
        <v>43632</v>
      </c>
      <c r="O4" s="5">
        <v>0.577777777777778</v>
      </c>
      <c r="P4" s="6" t="s">
        <v>422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318</v>
      </c>
    </row>
    <row r="5" spans="1:27">
      <c r="A5" s="4">
        <v>43636</v>
      </c>
      <c r="B5" s="5">
        <v>0.990972222222222</v>
      </c>
      <c r="C5" s="12">
        <v>0.005</v>
      </c>
      <c r="D5" s="1">
        <v>523318653</v>
      </c>
      <c r="E5" s="1">
        <v>513057519</v>
      </c>
      <c r="F5" s="1" t="s">
        <v>319</v>
      </c>
      <c r="G5" s="1">
        <v>-23586032</v>
      </c>
      <c r="H5" s="1">
        <v>-880061020</v>
      </c>
      <c r="I5" s="1" t="s">
        <v>319</v>
      </c>
      <c r="J5" s="1">
        <v>4022370000</v>
      </c>
      <c r="K5" s="1">
        <v>10261146</v>
      </c>
      <c r="L5" s="1" t="e">
        <f ca="1">F5+G5</f>
        <v>#VALUE!</v>
      </c>
      <c r="M5" s="17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2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7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2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7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2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7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2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7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2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7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2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7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2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7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2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7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2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7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2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7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2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7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2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2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2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2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2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2">
        <v>0.005</v>
      </c>
      <c r="D22" s="1">
        <v>528449228</v>
      </c>
      <c r="E22" s="1">
        <v>513057519</v>
      </c>
      <c r="F22" s="1" t="s">
        <v>319</v>
      </c>
      <c r="G22" s="1">
        <v>-31913046</v>
      </c>
      <c r="H22" s="1">
        <v>2465916</v>
      </c>
      <c r="I22" s="1" t="s">
        <v>319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2">
        <v>0.005</v>
      </c>
      <c r="D23" s="1">
        <v>528449228</v>
      </c>
      <c r="E23" s="1">
        <v>513057519</v>
      </c>
      <c r="F23" s="1" t="s">
        <v>319</v>
      </c>
      <c r="G23" s="1">
        <v>-23812845</v>
      </c>
      <c r="H23" s="1">
        <v>-22625928</v>
      </c>
      <c r="I23" s="1" t="s">
        <v>319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2">
        <v>0.005</v>
      </c>
      <c r="D24" s="1">
        <v>528449228</v>
      </c>
      <c r="E24" s="1">
        <v>513057519</v>
      </c>
      <c r="F24" s="1" t="s">
        <v>319</v>
      </c>
      <c r="G24" s="1">
        <v>-20592762</v>
      </c>
      <c r="H24" s="1">
        <v>-43441603</v>
      </c>
      <c r="I24" s="1" t="s">
        <v>319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2">
        <v>0.005</v>
      </c>
      <c r="D25" s="1">
        <v>528449228</v>
      </c>
      <c r="E25" s="1">
        <v>513057519</v>
      </c>
      <c r="F25" s="1" t="s">
        <v>319</v>
      </c>
      <c r="G25" s="1">
        <v>-19443293</v>
      </c>
      <c r="H25" s="1">
        <v>-65442028</v>
      </c>
      <c r="I25" s="1" t="s">
        <v>319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2">
        <v>0.005</v>
      </c>
      <c r="D26" s="1">
        <v>528449228</v>
      </c>
      <c r="E26" s="1">
        <v>513057519</v>
      </c>
      <c r="F26" s="1" t="s">
        <v>319</v>
      </c>
      <c r="G26" s="1">
        <v>-39099477</v>
      </c>
      <c r="H26" s="1">
        <v>-87620830</v>
      </c>
      <c r="I26" s="1" t="s">
        <v>319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2">
        <v>0.005</v>
      </c>
      <c r="D27" s="1">
        <v>528449228</v>
      </c>
      <c r="E27" s="1">
        <v>513057519</v>
      </c>
      <c r="F27" s="1" t="s">
        <v>319</v>
      </c>
      <c r="G27" s="1">
        <v>-22362702</v>
      </c>
      <c r="H27" s="1">
        <v>-113445734</v>
      </c>
      <c r="I27" s="1" t="s">
        <v>319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2">
        <v>0.005</v>
      </c>
      <c r="D28" s="1">
        <v>528449228</v>
      </c>
      <c r="E28" s="1">
        <v>513057519</v>
      </c>
      <c r="F28" s="1" t="s">
        <v>319</v>
      </c>
      <c r="G28" s="1">
        <v>-25738765</v>
      </c>
      <c r="H28" s="1">
        <v>-136501773</v>
      </c>
      <c r="I28" s="1" t="s">
        <v>319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2">
        <v>0.005</v>
      </c>
      <c r="D29" s="1">
        <v>528449228</v>
      </c>
      <c r="E29" s="1">
        <v>513057519</v>
      </c>
      <c r="F29" s="1" t="s">
        <v>319</v>
      </c>
      <c r="G29" s="1">
        <v>-37747255</v>
      </c>
      <c r="H29" s="1">
        <v>-157253156</v>
      </c>
      <c r="I29" s="1" t="s">
        <v>319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2">
        <v>0.005</v>
      </c>
      <c r="D30" s="1">
        <v>528449228</v>
      </c>
      <c r="E30" s="1">
        <v>513057519</v>
      </c>
      <c r="F30" s="1" t="s">
        <v>319</v>
      </c>
      <c r="G30" s="1">
        <v>-22865206</v>
      </c>
      <c r="H30" s="1">
        <v>-166480247</v>
      </c>
      <c r="I30" s="1" t="s">
        <v>319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2">
        <v>0.005</v>
      </c>
      <c r="D31" s="1">
        <v>528449228</v>
      </c>
      <c r="E31" s="1">
        <v>513057519</v>
      </c>
      <c r="F31" s="1" t="s">
        <v>319</v>
      </c>
      <c r="G31" s="1">
        <v>-19658257</v>
      </c>
      <c r="H31" s="1">
        <v>-158177063</v>
      </c>
      <c r="I31" s="1" t="s">
        <v>319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2">
        <v>0.005</v>
      </c>
      <c r="D32" s="1">
        <v>528449228</v>
      </c>
      <c r="E32" s="1">
        <v>513057519</v>
      </c>
      <c r="F32" s="1" t="s">
        <v>319</v>
      </c>
      <c r="G32" s="1">
        <v>-38676922</v>
      </c>
      <c r="H32" s="1">
        <v>-160751562</v>
      </c>
      <c r="I32" s="1" t="s">
        <v>319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2">
        <v>0.005</v>
      </c>
      <c r="D33" s="1">
        <v>528449228</v>
      </c>
      <c r="E33" s="1">
        <v>513057519</v>
      </c>
      <c r="F33" s="1" t="s">
        <v>319</v>
      </c>
      <c r="G33" s="1">
        <v>-36472447</v>
      </c>
      <c r="H33" s="1">
        <v>-158762051</v>
      </c>
      <c r="I33" s="1" t="s">
        <v>319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2">
        <v>0.005</v>
      </c>
      <c r="D34" s="1">
        <v>528449228</v>
      </c>
      <c r="E34" s="1">
        <v>513057519</v>
      </c>
      <c r="F34" s="1" t="s">
        <v>319</v>
      </c>
      <c r="G34" s="1">
        <v>-20356371</v>
      </c>
      <c r="H34" s="1">
        <v>-155309264</v>
      </c>
      <c r="I34" s="1" t="s">
        <v>319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2">
        <v>0.005</v>
      </c>
      <c r="D35" s="1">
        <v>528449228</v>
      </c>
      <c r="E35" s="1">
        <v>513057519</v>
      </c>
      <c r="F35" s="1" t="s">
        <v>319</v>
      </c>
      <c r="G35" s="1">
        <v>-21078448</v>
      </c>
      <c r="H35" s="1">
        <v>-154026853</v>
      </c>
      <c r="I35" s="1" t="s">
        <v>319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2">
        <v>0.005</v>
      </c>
      <c r="D36" s="1">
        <v>528449228</v>
      </c>
      <c r="E36" s="1">
        <v>513057519</v>
      </c>
      <c r="F36" s="1" t="s">
        <v>319</v>
      </c>
      <c r="G36" s="1">
        <v>-22569832</v>
      </c>
      <c r="H36" s="1">
        <v>-157290941</v>
      </c>
      <c r="I36" s="1" t="s">
        <v>319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2">
        <v>0.005</v>
      </c>
      <c r="D37" s="1">
        <v>528449228</v>
      </c>
      <c r="E37" s="1">
        <v>513057519</v>
      </c>
      <c r="F37" s="1" t="s">
        <v>319</v>
      </c>
      <c r="G37" s="1">
        <v>-20419732</v>
      </c>
      <c r="H37" s="1">
        <v>-159269162</v>
      </c>
      <c r="I37" s="1" t="s">
        <v>319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2">
        <v>0.005</v>
      </c>
      <c r="D38" s="1">
        <v>528449228</v>
      </c>
      <c r="E38" s="1">
        <v>513057519</v>
      </c>
      <c r="F38" s="1" t="s">
        <v>319</v>
      </c>
      <c r="G38" s="1">
        <v>-22255105</v>
      </c>
      <c r="H38" s="1">
        <v>-158659061</v>
      </c>
      <c r="I38" s="1" t="s">
        <v>319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2">
        <v>0.005</v>
      </c>
      <c r="D39" s="1">
        <v>528449228</v>
      </c>
      <c r="E39" s="1">
        <v>513057519</v>
      </c>
      <c r="F39" s="1" t="s">
        <v>319</v>
      </c>
      <c r="G39" s="1">
        <v>-20371348</v>
      </c>
      <c r="H39" s="1">
        <v>-179030409</v>
      </c>
      <c r="I39" s="1" t="s">
        <v>319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2">
        <v>0.005</v>
      </c>
      <c r="D40" s="1">
        <v>528449228</v>
      </c>
      <c r="E40" s="1">
        <v>513057519</v>
      </c>
      <c r="F40" s="1" t="s">
        <v>319</v>
      </c>
      <c r="G40" s="1">
        <v>-35020231</v>
      </c>
      <c r="H40" s="1">
        <v>-193679292</v>
      </c>
      <c r="I40" s="1" t="s">
        <v>319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2">
        <v>0.005</v>
      </c>
      <c r="D41" s="1">
        <v>528449228</v>
      </c>
      <c r="E41" s="1">
        <v>513057519</v>
      </c>
      <c r="F41" s="1" t="s">
        <v>319</v>
      </c>
      <c r="G41" s="1">
        <v>-23128785</v>
      </c>
      <c r="H41" s="1">
        <v>-199354295</v>
      </c>
      <c r="I41" s="1" t="s">
        <v>319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2">
        <v>0.005</v>
      </c>
      <c r="D42" s="1">
        <v>528449228</v>
      </c>
      <c r="E42" s="1">
        <v>513057519</v>
      </c>
      <c r="F42" s="1" t="s">
        <v>319</v>
      </c>
      <c r="G42" s="1">
        <v>-42634978</v>
      </c>
      <c r="H42" s="1">
        <v>-198504117</v>
      </c>
      <c r="I42" s="1" t="s">
        <v>319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2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2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2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2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2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2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2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2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2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2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2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2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2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2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2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2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2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2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2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2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2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2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2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0.788194444444444</v>
      </c>
      <c r="C4" s="12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318</v>
      </c>
    </row>
    <row r="5" spans="1:30">
      <c r="A5" s="4">
        <v>43691</v>
      </c>
      <c r="B5" s="5">
        <v>0.725694444444444</v>
      </c>
      <c r="C5" s="12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2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2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2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2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2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2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2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2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2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2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2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2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2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24" t="s">
        <v>427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0.532638888888889</v>
      </c>
      <c r="C4" s="12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318</v>
      </c>
    </row>
    <row r="5" spans="1:30">
      <c r="A5" s="4">
        <v>43695</v>
      </c>
      <c r="B5" s="5">
        <v>0.709722222222222</v>
      </c>
      <c r="C5" s="12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2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2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2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2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2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2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2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2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2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2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2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2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2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2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2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2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2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2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2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2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2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2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2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2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2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320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428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0.534027777777778</v>
      </c>
      <c r="C4" s="12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318</v>
      </c>
    </row>
    <row r="5" spans="1:30">
      <c r="A5" s="4">
        <v>43695</v>
      </c>
      <c r="B5" s="5">
        <v>0.711111111111111</v>
      </c>
      <c r="C5" s="12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2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2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2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2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2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2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2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2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2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2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2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2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2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2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2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2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2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2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2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2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2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2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2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2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2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2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2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2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2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320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379</v>
      </c>
    </row>
    <row r="2" ht="201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43619</v>
      </c>
      <c r="B4" s="5">
        <v>0.761111111111111</v>
      </c>
      <c r="C4" s="12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390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318</v>
      </c>
    </row>
    <row r="5" spans="1:31">
      <c r="A5" s="4">
        <v>43620</v>
      </c>
      <c r="B5" s="5">
        <v>0.809027777777778</v>
      </c>
      <c r="C5" s="12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2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2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2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2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2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2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2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2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2">
        <v>0.01</v>
      </c>
      <c r="D15" s="1">
        <v>9449</v>
      </c>
      <c r="E15" s="1">
        <v>9277</v>
      </c>
      <c r="F15" s="1" t="s">
        <v>319</v>
      </c>
      <c r="G15" s="1">
        <v>-327</v>
      </c>
      <c r="H15" s="1">
        <v>4702</v>
      </c>
      <c r="I15" s="1" t="s">
        <v>319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2">
        <v>0.01</v>
      </c>
      <c r="D16" s="1">
        <v>9449</v>
      </c>
      <c r="E16" s="1">
        <v>9277</v>
      </c>
      <c r="F16" s="1" t="s">
        <v>319</v>
      </c>
      <c r="G16" s="1">
        <v>-340</v>
      </c>
      <c r="H16" s="1">
        <v>3530</v>
      </c>
      <c r="I16" s="1" t="s">
        <v>319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2">
        <v>0.01</v>
      </c>
      <c r="D17" s="1">
        <v>9449</v>
      </c>
      <c r="E17" s="1">
        <v>9277</v>
      </c>
      <c r="F17" s="1" t="s">
        <v>319</v>
      </c>
      <c r="G17" s="1">
        <v>-630</v>
      </c>
      <c r="H17" s="1">
        <v>2659</v>
      </c>
      <c r="I17" s="1" t="s">
        <v>319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2">
        <v>0.01</v>
      </c>
      <c r="D18" s="1">
        <v>9449</v>
      </c>
      <c r="E18" s="1">
        <v>9277</v>
      </c>
      <c r="F18" s="1" t="s">
        <v>319</v>
      </c>
      <c r="G18" s="1">
        <v>-367</v>
      </c>
      <c r="H18" s="1">
        <v>1540</v>
      </c>
      <c r="I18" s="1" t="s">
        <v>319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2">
        <v>0.01</v>
      </c>
      <c r="D19" s="1">
        <v>9449</v>
      </c>
      <c r="E19" s="1">
        <v>9277</v>
      </c>
      <c r="F19" s="1" t="s">
        <v>319</v>
      </c>
      <c r="G19" s="1">
        <v>-475</v>
      </c>
      <c r="H19" s="1">
        <v>296</v>
      </c>
      <c r="I19" s="1" t="s">
        <v>319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2">
        <v>0.01</v>
      </c>
      <c r="D20" s="1">
        <v>9449</v>
      </c>
      <c r="E20" s="1">
        <v>9277</v>
      </c>
      <c r="F20" s="1" t="s">
        <v>319</v>
      </c>
      <c r="G20" s="1">
        <v>-366</v>
      </c>
      <c r="H20" s="1">
        <v>-731</v>
      </c>
      <c r="I20" s="1" t="s">
        <v>319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2">
        <v>0.01</v>
      </c>
      <c r="D21" s="1">
        <v>9449</v>
      </c>
      <c r="E21" s="1">
        <v>9277</v>
      </c>
      <c r="F21" s="1" t="s">
        <v>319</v>
      </c>
      <c r="G21" s="1">
        <v>-422</v>
      </c>
      <c r="H21" s="1">
        <v>-1936</v>
      </c>
      <c r="I21" s="1" t="s">
        <v>319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2">
        <v>0.01</v>
      </c>
      <c r="D22" s="1">
        <v>9449</v>
      </c>
      <c r="E22" s="1">
        <v>9277</v>
      </c>
      <c r="F22" s="1" t="s">
        <v>319</v>
      </c>
      <c r="G22" s="1">
        <v>-702</v>
      </c>
      <c r="H22" s="1">
        <v>-156</v>
      </c>
      <c r="I22" s="1" t="s">
        <v>319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2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2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2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2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2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2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2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2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2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2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2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2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2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2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2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2">
        <v>0.01</v>
      </c>
      <c r="D38" s="1">
        <v>9349</v>
      </c>
      <c r="E38" s="1">
        <v>9277</v>
      </c>
      <c r="F38" s="1" t="s">
        <v>319</v>
      </c>
      <c r="G38" s="1">
        <v>-544</v>
      </c>
      <c r="H38" s="1">
        <v>-16</v>
      </c>
      <c r="I38" s="1" t="s">
        <v>319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2">
        <v>0.01</v>
      </c>
      <c r="D39" s="1">
        <v>9349</v>
      </c>
      <c r="E39" s="1">
        <v>9277</v>
      </c>
      <c r="F39" s="1" t="s">
        <v>319</v>
      </c>
      <c r="G39" s="1">
        <v>-406</v>
      </c>
      <c r="H39" s="1">
        <v>-413</v>
      </c>
      <c r="I39" s="1" t="s">
        <v>319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2">
        <v>0.01</v>
      </c>
      <c r="D40" s="1">
        <v>9349</v>
      </c>
      <c r="E40" s="1">
        <v>9277</v>
      </c>
      <c r="F40" s="1" t="s">
        <v>319</v>
      </c>
      <c r="G40" s="1">
        <v>-351</v>
      </c>
      <c r="H40" s="1">
        <v>-780</v>
      </c>
      <c r="I40" s="1" t="s">
        <v>319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2">
        <v>0.01</v>
      </c>
      <c r="D41" s="1">
        <v>9349</v>
      </c>
      <c r="E41" s="1">
        <v>9277</v>
      </c>
      <c r="F41" s="1" t="s">
        <v>319</v>
      </c>
      <c r="G41" s="1">
        <v>-332</v>
      </c>
      <c r="H41" s="1">
        <v>-1141</v>
      </c>
      <c r="I41" s="1" t="s">
        <v>319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2">
        <v>0.01</v>
      </c>
      <c r="D42" s="1">
        <v>9349</v>
      </c>
      <c r="E42" s="1">
        <v>9277</v>
      </c>
      <c r="F42" s="1" t="s">
        <v>319</v>
      </c>
      <c r="G42" s="1">
        <v>-667</v>
      </c>
      <c r="H42" s="1">
        <v>-1516</v>
      </c>
      <c r="I42" s="1" t="s">
        <v>319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2">
        <v>0.01</v>
      </c>
      <c r="D43" s="1">
        <v>9349</v>
      </c>
      <c r="E43" s="1">
        <v>9277</v>
      </c>
      <c r="F43" s="1" t="s">
        <v>319</v>
      </c>
      <c r="G43" s="1">
        <v>-381</v>
      </c>
      <c r="H43" s="1">
        <v>-1927</v>
      </c>
      <c r="I43" s="1" t="s">
        <v>319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2">
        <v>0.01</v>
      </c>
      <c r="D44" s="1">
        <v>9349</v>
      </c>
      <c r="E44" s="1">
        <v>9277</v>
      </c>
      <c r="F44" s="1" t="s">
        <v>319</v>
      </c>
      <c r="G44" s="1">
        <v>-438</v>
      </c>
      <c r="H44" s="1">
        <v>-2343</v>
      </c>
      <c r="I44" s="1" t="s">
        <v>319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2">
        <v>0.01</v>
      </c>
      <c r="D45" s="1">
        <v>9349</v>
      </c>
      <c r="E45" s="1">
        <v>9277</v>
      </c>
      <c r="F45" s="1" t="s">
        <v>319</v>
      </c>
      <c r="G45" s="1">
        <v>-643</v>
      </c>
      <c r="H45" s="1">
        <v>-2680</v>
      </c>
      <c r="I45" s="1" t="s">
        <v>319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2">
        <v>0.01</v>
      </c>
      <c r="D46" s="1">
        <v>9349</v>
      </c>
      <c r="E46" s="1">
        <v>9277</v>
      </c>
      <c r="F46" s="1" t="s">
        <v>319</v>
      </c>
      <c r="G46" s="1">
        <v>-390</v>
      </c>
      <c r="H46" s="1">
        <v>-2838</v>
      </c>
      <c r="I46" s="1" t="s">
        <v>319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2">
        <v>0.01</v>
      </c>
      <c r="D47" s="1">
        <v>9349</v>
      </c>
      <c r="E47" s="1">
        <v>9277</v>
      </c>
      <c r="F47" s="1" t="s">
        <v>319</v>
      </c>
      <c r="G47" s="1">
        <v>-335</v>
      </c>
      <c r="H47" s="1">
        <v>-2767</v>
      </c>
      <c r="I47" s="1" t="s">
        <v>319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2">
        <v>0.01</v>
      </c>
      <c r="D48" s="1">
        <v>9349</v>
      </c>
      <c r="E48" s="1">
        <v>9277</v>
      </c>
      <c r="F48" s="1" t="s">
        <v>319</v>
      </c>
      <c r="G48" s="1">
        <v>-659</v>
      </c>
      <c r="H48" s="1">
        <v>-2740</v>
      </c>
      <c r="I48" s="1" t="s">
        <v>319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2">
        <v>0.01</v>
      </c>
      <c r="D49" s="1">
        <v>9349</v>
      </c>
      <c r="E49" s="1">
        <v>9277</v>
      </c>
      <c r="F49" s="1" t="s">
        <v>319</v>
      </c>
      <c r="G49" s="1">
        <v>-622</v>
      </c>
      <c r="H49" s="1">
        <v>-2706</v>
      </c>
      <c r="I49" s="1" t="s">
        <v>319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2">
        <v>1</v>
      </c>
      <c r="D50" s="1">
        <v>935000</v>
      </c>
      <c r="E50" s="1">
        <v>908649</v>
      </c>
      <c r="F50" s="1" t="s">
        <v>319</v>
      </c>
      <c r="G50" s="1">
        <v>-34768</v>
      </c>
      <c r="H50" s="1">
        <v>-37139</v>
      </c>
      <c r="I50" s="1" t="s">
        <v>319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2">
        <v>1</v>
      </c>
      <c r="D51" s="1">
        <v>935000</v>
      </c>
      <c r="E51" s="1">
        <v>908649</v>
      </c>
      <c r="F51" s="1" t="s">
        <v>319</v>
      </c>
      <c r="G51" s="1">
        <v>-36001</v>
      </c>
      <c r="H51" s="1">
        <v>-65669</v>
      </c>
      <c r="I51" s="1" t="s">
        <v>319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2">
        <v>1</v>
      </c>
      <c r="D52" s="1">
        <v>935000</v>
      </c>
      <c r="E52" s="1">
        <v>908649</v>
      </c>
      <c r="F52" s="1" t="s">
        <v>319</v>
      </c>
      <c r="G52" s="1">
        <v>-38548</v>
      </c>
      <c r="H52" s="1">
        <v>-103888</v>
      </c>
      <c r="I52" s="1" t="s">
        <v>319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2">
        <v>1</v>
      </c>
      <c r="D53" s="1">
        <v>935000</v>
      </c>
      <c r="E53" s="1">
        <v>908649</v>
      </c>
      <c r="F53" s="1" t="s">
        <v>319</v>
      </c>
      <c r="G53" s="1">
        <v>-34876</v>
      </c>
      <c r="H53" s="1">
        <v>-138450</v>
      </c>
      <c r="I53" s="1" t="s">
        <v>319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2">
        <v>1</v>
      </c>
      <c r="D54" s="1">
        <v>935000</v>
      </c>
      <c r="E54" s="1">
        <v>908649</v>
      </c>
      <c r="F54" s="1" t="s">
        <v>319</v>
      </c>
      <c r="G54" s="1">
        <v>-38011</v>
      </c>
      <c r="H54" s="1">
        <v>-176071</v>
      </c>
      <c r="I54" s="1" t="s">
        <v>319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2">
        <v>1</v>
      </c>
      <c r="D55" s="1">
        <v>935000</v>
      </c>
      <c r="E55" s="1">
        <v>908649</v>
      </c>
      <c r="F55" s="1" t="s">
        <v>319</v>
      </c>
      <c r="G55" s="1">
        <v>-34793</v>
      </c>
      <c r="H55" s="1">
        <v>-210864</v>
      </c>
      <c r="I55" s="1" t="s">
        <v>319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2">
        <v>1</v>
      </c>
      <c r="D56" s="1">
        <v>935000</v>
      </c>
      <c r="E56" s="1">
        <v>908649</v>
      </c>
      <c r="F56" s="1" t="s">
        <v>319</v>
      </c>
      <c r="G56" s="1">
        <v>-59812</v>
      </c>
      <c r="H56" s="1">
        <v>-235883</v>
      </c>
      <c r="I56" s="1" t="s">
        <v>319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2">
        <v>1</v>
      </c>
      <c r="D57" s="1">
        <v>935000</v>
      </c>
      <c r="E57" s="1">
        <v>908649</v>
      </c>
      <c r="F57" s="1" t="s">
        <v>319</v>
      </c>
      <c r="G57" s="1">
        <v>-39503</v>
      </c>
      <c r="H57" s="1">
        <v>-275088</v>
      </c>
      <c r="I57" s="1" t="s">
        <v>319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2">
        <v>1</v>
      </c>
      <c r="D58" s="1">
        <v>935000</v>
      </c>
      <c r="E58" s="1">
        <v>908649</v>
      </c>
      <c r="F58" s="1" t="s">
        <v>319</v>
      </c>
      <c r="G58" s="1">
        <v>-33316</v>
      </c>
      <c r="H58" s="1">
        <v>-273636</v>
      </c>
      <c r="I58" s="1" t="s">
        <v>319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2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2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2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2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2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2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2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2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2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2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2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2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2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2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2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2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2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2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2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2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2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2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2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2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2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2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2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2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2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2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2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2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2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2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2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2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2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2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2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2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2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2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2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2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2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2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2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2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2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2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2">
        <v>1</v>
      </c>
      <c r="D109" s="1">
        <v>1056000</v>
      </c>
      <c r="E109" s="1">
        <v>908649</v>
      </c>
      <c r="F109" s="1" t="s">
        <v>319</v>
      </c>
      <c r="G109" s="1">
        <v>-57881</v>
      </c>
      <c r="H109" s="1">
        <v>-13068</v>
      </c>
      <c r="I109" s="1" t="s">
        <v>319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2">
        <v>1</v>
      </c>
      <c r="D110" s="1">
        <v>935000</v>
      </c>
      <c r="E110" s="1">
        <v>908649</v>
      </c>
      <c r="F110" s="1" t="s">
        <v>319</v>
      </c>
      <c r="G110" s="1">
        <v>-39069</v>
      </c>
      <c r="H110" s="1">
        <v>-67341</v>
      </c>
      <c r="I110" s="1" t="s">
        <v>319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2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2">
        <v>1</v>
      </c>
      <c r="D112" s="1">
        <v>935000</v>
      </c>
      <c r="E112" s="1">
        <v>908649</v>
      </c>
      <c r="F112" s="1" t="s">
        <v>319</v>
      </c>
      <c r="G112" s="1">
        <v>-58018</v>
      </c>
      <c r="H112" s="1">
        <v>29714</v>
      </c>
      <c r="I112" s="1" t="s">
        <v>319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2">
        <v>1</v>
      </c>
      <c r="D113" s="1">
        <v>973000</v>
      </c>
      <c r="E113" s="1">
        <v>908649</v>
      </c>
      <c r="F113" s="1" t="s">
        <v>319</v>
      </c>
      <c r="G113" s="1">
        <v>-38461</v>
      </c>
      <c r="H113" s="1">
        <v>-9995</v>
      </c>
      <c r="I113" s="1" t="s">
        <v>319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2">
        <v>1</v>
      </c>
      <c r="D114" s="1">
        <v>973000</v>
      </c>
      <c r="E114" s="1">
        <v>908649</v>
      </c>
      <c r="F114" s="1" t="s">
        <v>319</v>
      </c>
      <c r="G114" s="1">
        <v>-42207</v>
      </c>
      <c r="H114" s="1">
        <v>35900</v>
      </c>
      <c r="I114" s="1" t="s">
        <v>319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2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2">
        <v>1</v>
      </c>
      <c r="D116" s="1">
        <v>918000</v>
      </c>
      <c r="E116" s="1">
        <v>908649</v>
      </c>
      <c r="F116" s="1" t="s">
        <v>319</v>
      </c>
      <c r="G116" s="1">
        <v>-60559</v>
      </c>
      <c r="H116" s="1">
        <v>37082</v>
      </c>
      <c r="I116" s="1" t="s">
        <v>319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2">
        <v>1</v>
      </c>
      <c r="D117" s="1">
        <v>918000</v>
      </c>
      <c r="E117" s="1">
        <v>908649</v>
      </c>
      <c r="F117" s="1" t="s">
        <v>319</v>
      </c>
      <c r="G117" s="1">
        <v>-60588</v>
      </c>
      <c r="H117" s="1">
        <v>60586</v>
      </c>
      <c r="I117" s="1" t="s">
        <v>319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2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2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2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2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2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2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2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2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2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320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379</v>
      </c>
    </row>
    <row r="2" ht="197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43610</v>
      </c>
      <c r="B4" s="5">
        <v>0.938888888888889</v>
      </c>
      <c r="C4" s="12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390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318</v>
      </c>
    </row>
    <row r="5" spans="1:31">
      <c r="A5" s="4">
        <v>43611</v>
      </c>
      <c r="B5" s="5">
        <v>0.491666666666667</v>
      </c>
      <c r="C5" s="12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2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2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2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2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2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2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2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2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2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2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2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2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2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2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2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2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2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2">
        <v>0.01</v>
      </c>
      <c r="D24" s="1">
        <v>16339</v>
      </c>
      <c r="E24" s="1">
        <v>16020</v>
      </c>
      <c r="F24" s="1" t="s">
        <v>319</v>
      </c>
      <c r="G24" s="1">
        <v>-617</v>
      </c>
      <c r="H24" s="1">
        <v>7889</v>
      </c>
      <c r="I24" s="1" t="s">
        <v>319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2">
        <v>0.01</v>
      </c>
      <c r="D25" s="1">
        <v>16339</v>
      </c>
      <c r="E25" s="1">
        <v>16020</v>
      </c>
      <c r="F25" s="1" t="s">
        <v>319</v>
      </c>
      <c r="G25" s="1">
        <v>-714</v>
      </c>
      <c r="H25" s="1">
        <v>5974</v>
      </c>
      <c r="I25" s="1" t="s">
        <v>319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2">
        <v>0.01</v>
      </c>
      <c r="D26" s="1">
        <v>16339</v>
      </c>
      <c r="E26" s="1">
        <v>16020</v>
      </c>
      <c r="F26" s="1" t="s">
        <v>319</v>
      </c>
      <c r="G26" s="1">
        <v>-948</v>
      </c>
      <c r="H26" s="1">
        <v>4509</v>
      </c>
      <c r="I26" s="1" t="s">
        <v>319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2">
        <v>0.01</v>
      </c>
      <c r="D27" s="1">
        <v>16339</v>
      </c>
      <c r="E27" s="1">
        <v>16020</v>
      </c>
      <c r="F27" s="1" t="s">
        <v>319</v>
      </c>
      <c r="G27" s="1">
        <v>-632</v>
      </c>
      <c r="H27" s="1">
        <v>2616</v>
      </c>
      <c r="I27" s="1" t="s">
        <v>319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2">
        <v>0.01</v>
      </c>
      <c r="D28" s="1">
        <v>16339</v>
      </c>
      <c r="E28" s="1">
        <v>16020</v>
      </c>
      <c r="F28" s="1" t="s">
        <v>319</v>
      </c>
      <c r="G28" s="1">
        <v>-818</v>
      </c>
      <c r="H28" s="1">
        <v>450</v>
      </c>
      <c r="I28" s="1" t="s">
        <v>319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2">
        <v>0.01</v>
      </c>
      <c r="D29" s="1">
        <v>16339</v>
      </c>
      <c r="E29" s="1">
        <v>16020</v>
      </c>
      <c r="F29" s="1" t="s">
        <v>319</v>
      </c>
      <c r="G29" s="1">
        <v>-631</v>
      </c>
      <c r="H29" s="1">
        <v>-1135</v>
      </c>
      <c r="I29" s="1" t="s">
        <v>319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2">
        <v>0.01</v>
      </c>
      <c r="D30" s="1">
        <v>16339</v>
      </c>
      <c r="E30" s="1">
        <v>16020</v>
      </c>
      <c r="F30" s="1" t="s">
        <v>319</v>
      </c>
      <c r="G30" s="1">
        <v>-727</v>
      </c>
      <c r="H30" s="1">
        <v>-3086</v>
      </c>
      <c r="I30" s="1" t="s">
        <v>319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2">
        <v>0.01</v>
      </c>
      <c r="D31" s="1">
        <v>16339</v>
      </c>
      <c r="E31" s="1">
        <v>16020</v>
      </c>
      <c r="F31" s="1" t="s">
        <v>319</v>
      </c>
      <c r="G31" s="1">
        <v>-1210</v>
      </c>
      <c r="H31" s="1">
        <v>-590</v>
      </c>
      <c r="I31" s="1" t="s">
        <v>319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2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2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2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2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2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2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2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2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2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2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2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2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2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2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2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2">
        <v>0.01</v>
      </c>
      <c r="D47" s="1">
        <v>14439</v>
      </c>
      <c r="E47" s="1">
        <v>16020</v>
      </c>
      <c r="F47" s="1" t="s">
        <v>319</v>
      </c>
      <c r="G47" s="1">
        <v>-864</v>
      </c>
      <c r="H47" s="1">
        <v>18</v>
      </c>
      <c r="I47" s="1" t="s">
        <v>319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2">
        <v>0.01</v>
      </c>
      <c r="D48" s="1">
        <v>14439</v>
      </c>
      <c r="E48" s="1">
        <v>16020</v>
      </c>
      <c r="F48" s="1" t="s">
        <v>319</v>
      </c>
      <c r="G48" s="1">
        <v>-645</v>
      </c>
      <c r="H48" s="1">
        <v>-721</v>
      </c>
      <c r="I48" s="1" t="s">
        <v>319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2">
        <v>0.01</v>
      </c>
      <c r="D49" s="1">
        <v>14439</v>
      </c>
      <c r="E49" s="1">
        <v>16020</v>
      </c>
      <c r="F49" s="1" t="s">
        <v>319</v>
      </c>
      <c r="G49" s="1">
        <v>-558</v>
      </c>
      <c r="H49" s="1">
        <v>-1354</v>
      </c>
      <c r="I49" s="1" t="s">
        <v>319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2">
        <v>0.01</v>
      </c>
      <c r="D50" s="1">
        <v>14439</v>
      </c>
      <c r="E50" s="1">
        <v>16020</v>
      </c>
      <c r="F50" s="1" t="s">
        <v>319</v>
      </c>
      <c r="G50" s="1">
        <v>-527</v>
      </c>
      <c r="H50" s="1">
        <v>-1900</v>
      </c>
      <c r="I50" s="1" t="s">
        <v>319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2">
        <v>0.01</v>
      </c>
      <c r="D51" s="1">
        <v>14439</v>
      </c>
      <c r="E51" s="1">
        <v>16020</v>
      </c>
      <c r="F51" s="1" t="s">
        <v>319</v>
      </c>
      <c r="G51" s="1">
        <v>-1060</v>
      </c>
      <c r="H51" s="1">
        <v>-2513</v>
      </c>
      <c r="I51" s="1" t="s">
        <v>319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2">
        <v>0.01</v>
      </c>
      <c r="D52" s="1">
        <v>14439</v>
      </c>
      <c r="E52" s="1">
        <v>16020</v>
      </c>
      <c r="F52" s="1" t="s">
        <v>319</v>
      </c>
      <c r="G52" s="1">
        <v>-605</v>
      </c>
      <c r="H52" s="1">
        <v>-3157</v>
      </c>
      <c r="I52" s="1" t="s">
        <v>319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2">
        <v>0.01</v>
      </c>
      <c r="D53" s="1">
        <v>14439</v>
      </c>
      <c r="E53" s="1">
        <v>16020</v>
      </c>
      <c r="F53" s="1" t="s">
        <v>319</v>
      </c>
      <c r="G53" s="1">
        <v>-697</v>
      </c>
      <c r="H53" s="1">
        <v>-3734</v>
      </c>
      <c r="I53" s="1" t="s">
        <v>319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2">
        <v>0.01</v>
      </c>
      <c r="D54" s="1">
        <v>14439</v>
      </c>
      <c r="E54" s="1">
        <v>16020</v>
      </c>
      <c r="F54" s="1" t="s">
        <v>319</v>
      </c>
      <c r="G54" s="1">
        <v>-1023</v>
      </c>
      <c r="H54" s="1">
        <v>-4260</v>
      </c>
      <c r="I54" s="1" t="s">
        <v>319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2">
        <v>0.01</v>
      </c>
      <c r="D55" s="1">
        <v>14439</v>
      </c>
      <c r="E55" s="1">
        <v>16020</v>
      </c>
      <c r="F55" s="1" t="s">
        <v>319</v>
      </c>
      <c r="G55" s="1">
        <v>-620</v>
      </c>
      <c r="H55" s="1">
        <v>-4511</v>
      </c>
      <c r="I55" s="1" t="s">
        <v>319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2">
        <v>0.01</v>
      </c>
      <c r="D56" s="1">
        <v>14439</v>
      </c>
      <c r="E56" s="1">
        <v>16020</v>
      </c>
      <c r="F56" s="1" t="s">
        <v>319</v>
      </c>
      <c r="G56" s="1">
        <v>-533</v>
      </c>
      <c r="H56" s="1">
        <v>-4287</v>
      </c>
      <c r="I56" s="1" t="s">
        <v>319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2">
        <v>0.01</v>
      </c>
      <c r="D57" s="1">
        <v>14439</v>
      </c>
      <c r="E57" s="1">
        <v>16020</v>
      </c>
      <c r="F57" s="1" t="s">
        <v>319</v>
      </c>
      <c r="G57" s="1">
        <v>-1048</v>
      </c>
      <c r="H57" s="1">
        <v>-4356</v>
      </c>
      <c r="I57" s="1" t="s">
        <v>319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2">
        <v>0.01</v>
      </c>
      <c r="D58" s="1">
        <v>14439</v>
      </c>
      <c r="E58" s="1">
        <v>16020</v>
      </c>
      <c r="F58" s="1" t="s">
        <v>319</v>
      </c>
      <c r="G58" s="1">
        <v>-988</v>
      </c>
      <c r="H58" s="1">
        <v>-4302</v>
      </c>
      <c r="I58" s="1" t="s">
        <v>319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2">
        <v>1</v>
      </c>
      <c r="D59" s="1">
        <v>1444000</v>
      </c>
      <c r="E59" s="1">
        <v>1404180</v>
      </c>
      <c r="F59" s="1" t="s">
        <v>319</v>
      </c>
      <c r="G59" s="1">
        <v>-55219</v>
      </c>
      <c r="H59" s="1">
        <v>-58876</v>
      </c>
      <c r="I59" s="1" t="s">
        <v>319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2">
        <v>1</v>
      </c>
      <c r="D60" s="1">
        <v>1444000</v>
      </c>
      <c r="E60" s="1">
        <v>1404180</v>
      </c>
      <c r="F60" s="1" t="s">
        <v>319</v>
      </c>
      <c r="G60" s="1">
        <v>-57178</v>
      </c>
      <c r="H60" s="1">
        <v>-104301</v>
      </c>
      <c r="I60" s="1" t="s">
        <v>319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2">
        <v>1</v>
      </c>
      <c r="D61" s="1">
        <v>1444000</v>
      </c>
      <c r="E61" s="1">
        <v>1404180</v>
      </c>
      <c r="F61" s="1" t="s">
        <v>319</v>
      </c>
      <c r="G61" s="1">
        <v>-61224</v>
      </c>
      <c r="H61" s="1">
        <v>-165002</v>
      </c>
      <c r="I61" s="1" t="s">
        <v>319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2">
        <v>1</v>
      </c>
      <c r="D62" s="1">
        <v>1444000</v>
      </c>
      <c r="E62" s="1">
        <v>1404180</v>
      </c>
      <c r="F62" s="1" t="s">
        <v>319</v>
      </c>
      <c r="G62" s="1">
        <v>-55391</v>
      </c>
      <c r="H62" s="1">
        <v>-219893</v>
      </c>
      <c r="I62" s="1" t="s">
        <v>319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2">
        <v>1</v>
      </c>
      <c r="D63" s="1">
        <v>1444000</v>
      </c>
      <c r="E63" s="1">
        <v>1404180</v>
      </c>
      <c r="F63" s="1" t="s">
        <v>319</v>
      </c>
      <c r="G63" s="1">
        <v>-60370</v>
      </c>
      <c r="H63" s="1">
        <v>-279643</v>
      </c>
      <c r="I63" s="1" t="s">
        <v>319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2">
        <v>1</v>
      </c>
      <c r="D64" s="1">
        <v>1444000</v>
      </c>
      <c r="E64" s="1">
        <v>1404180</v>
      </c>
      <c r="F64" s="1" t="s">
        <v>319</v>
      </c>
      <c r="G64" s="1">
        <v>-55260</v>
      </c>
      <c r="H64" s="1">
        <v>-334903</v>
      </c>
      <c r="I64" s="1" t="s">
        <v>319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2">
        <v>1</v>
      </c>
      <c r="D65" s="1">
        <v>1444000</v>
      </c>
      <c r="E65" s="1">
        <v>1404180</v>
      </c>
      <c r="F65" s="1" t="s">
        <v>319</v>
      </c>
      <c r="G65" s="1">
        <v>-94997</v>
      </c>
      <c r="H65" s="1">
        <v>-374640</v>
      </c>
      <c r="I65" s="1" t="s">
        <v>319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2">
        <v>1</v>
      </c>
      <c r="D66" s="1">
        <v>1444000</v>
      </c>
      <c r="E66" s="1">
        <v>1404180</v>
      </c>
      <c r="F66" s="1" t="s">
        <v>319</v>
      </c>
      <c r="G66" s="1">
        <v>-62740</v>
      </c>
      <c r="H66" s="1">
        <v>-436907</v>
      </c>
      <c r="I66" s="1" t="s">
        <v>319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2">
        <v>1</v>
      </c>
      <c r="D67" s="1">
        <v>1444000</v>
      </c>
      <c r="E67" s="1">
        <v>1404180</v>
      </c>
      <c r="F67" s="1" t="s">
        <v>319</v>
      </c>
      <c r="G67" s="1">
        <v>-52913</v>
      </c>
      <c r="H67" s="1">
        <v>-434601</v>
      </c>
      <c r="I67" s="1" t="s">
        <v>319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2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2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2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2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2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2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2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2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2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2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2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2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2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2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2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2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2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2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2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2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2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2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2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2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2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2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2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2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2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2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2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2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2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2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2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2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2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2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2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2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2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2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2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2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2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2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2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2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2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2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2">
        <v>1</v>
      </c>
      <c r="D118" s="1">
        <v>1520000</v>
      </c>
      <c r="E118" s="1">
        <v>1404180</v>
      </c>
      <c r="F118" s="1" t="s">
        <v>319</v>
      </c>
      <c r="G118" s="1">
        <v>-84596</v>
      </c>
      <c r="H118" s="1">
        <v>-23197</v>
      </c>
      <c r="I118" s="1" t="s">
        <v>319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2">
        <v>1</v>
      </c>
      <c r="D119" s="1">
        <v>1497000</v>
      </c>
      <c r="E119" s="1">
        <v>1404180</v>
      </c>
      <c r="F119" s="1" t="s">
        <v>319</v>
      </c>
      <c r="G119" s="1">
        <v>-62407</v>
      </c>
      <c r="H119" s="1">
        <v>-104018</v>
      </c>
      <c r="I119" s="1" t="s">
        <v>319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2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2">
        <v>1</v>
      </c>
      <c r="D121" s="1">
        <v>1497000</v>
      </c>
      <c r="E121" s="1">
        <v>1404180</v>
      </c>
      <c r="F121" s="1" t="s">
        <v>319</v>
      </c>
      <c r="G121" s="1">
        <v>-95561</v>
      </c>
      <c r="H121" s="1">
        <v>31904</v>
      </c>
      <c r="I121" s="1" t="s">
        <v>319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2">
        <v>1</v>
      </c>
      <c r="D122" s="1">
        <v>1533000</v>
      </c>
      <c r="E122" s="1">
        <v>1404180</v>
      </c>
      <c r="F122" s="1" t="s">
        <v>319</v>
      </c>
      <c r="G122" s="1">
        <v>-62637</v>
      </c>
      <c r="H122" s="1">
        <v>-33526</v>
      </c>
      <c r="I122" s="1" t="s">
        <v>319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2">
        <v>1</v>
      </c>
      <c r="D123" s="1">
        <v>1533000</v>
      </c>
      <c r="E123" s="1">
        <v>1404180</v>
      </c>
      <c r="F123" s="1" t="s">
        <v>319</v>
      </c>
      <c r="G123" s="1">
        <v>-68738</v>
      </c>
      <c r="H123" s="1">
        <v>44718</v>
      </c>
      <c r="I123" s="1" t="s">
        <v>319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2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2">
        <v>1</v>
      </c>
      <c r="D125" s="1">
        <v>1612000</v>
      </c>
      <c r="E125" s="1">
        <v>1404180</v>
      </c>
      <c r="F125" s="1" t="s">
        <v>319</v>
      </c>
      <c r="G125" s="1">
        <v>-110108</v>
      </c>
      <c r="H125" s="1">
        <v>29892</v>
      </c>
      <c r="I125" s="1" t="s">
        <v>319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2">
        <v>1</v>
      </c>
      <c r="D126" s="1">
        <v>1612000</v>
      </c>
      <c r="E126" s="1">
        <v>1404180</v>
      </c>
      <c r="F126" s="1" t="s">
        <v>319</v>
      </c>
      <c r="G126" s="1">
        <v>-110160</v>
      </c>
      <c r="H126" s="1">
        <v>52796</v>
      </c>
      <c r="I126" s="1" t="s">
        <v>319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2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2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2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2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2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2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2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2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2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2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2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320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379</v>
      </c>
    </row>
    <row r="2" ht="180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318</v>
      </c>
    </row>
    <row r="5" spans="1:17">
      <c r="A5" s="4">
        <v>43604</v>
      </c>
      <c r="B5" s="5">
        <v>0.4375</v>
      </c>
      <c r="C5" s="12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2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2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2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2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2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2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2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2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2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2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2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2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2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2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2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2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2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2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2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2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2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2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2057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1539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1193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682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154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-294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-772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-16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2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2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2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2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2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2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2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2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2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2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-192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-363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-689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-821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-1027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-174277</v>
      </c>
      <c r="H73" s="1">
        <v>-1211017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-1204611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2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2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2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2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2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2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2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2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2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2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2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2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2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2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2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2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2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2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2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2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2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2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2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2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2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2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2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2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2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2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2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2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2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2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2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2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2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2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2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2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2">
        <v>1</v>
      </c>
      <c r="D125" s="1">
        <v>4352000</v>
      </c>
      <c r="E125" s="1">
        <v>3895155</v>
      </c>
      <c r="F125" s="1" t="s">
        <v>319</v>
      </c>
      <c r="G125" s="13">
        <v>-241918</v>
      </c>
      <c r="H125" s="1">
        <v>-38107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-240773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80209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-99402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112596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2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-262425</v>
      </c>
      <c r="H132" s="1">
        <v>96463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-262551</v>
      </c>
      <c r="H133" s="1">
        <v>189765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2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2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2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2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2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2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2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2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2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320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379</v>
      </c>
    </row>
    <row r="2" ht="208" customHeight="1"/>
    <row r="3" ht="40.5" spans="1:34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392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380</v>
      </c>
      <c r="AG3" t="s">
        <v>381</v>
      </c>
      <c r="AH3" t="s">
        <v>382</v>
      </c>
    </row>
    <row r="4" spans="1:31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318</v>
      </c>
    </row>
    <row r="5" spans="1:34">
      <c r="A5" s="4">
        <v>43604</v>
      </c>
      <c r="B5" s="5">
        <v>0.438888888888889</v>
      </c>
      <c r="C5" s="12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2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2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2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2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2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2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2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2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2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2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2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2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2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2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2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2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2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2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2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2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2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2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2054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1550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1213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736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131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-289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-761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-157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2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2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2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2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2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2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2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2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2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2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-23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-212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-372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-690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-820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-1030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-174279</v>
      </c>
      <c r="H73" s="1">
        <v>-1211019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-1204613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2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2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2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2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2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2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2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2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2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2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2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2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2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2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2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2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2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2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2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2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2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2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2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2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2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2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2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2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2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2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2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2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2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2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2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2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2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2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2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2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2">
        <v>1</v>
      </c>
      <c r="D125" s="1">
        <v>4352000</v>
      </c>
      <c r="E125" s="1">
        <v>3895155</v>
      </c>
      <c r="F125" s="1" t="s">
        <v>319</v>
      </c>
      <c r="G125" s="1">
        <v>-241918</v>
      </c>
      <c r="H125" s="1">
        <v>-63434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-263051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53611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-103216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107938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2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-262424</v>
      </c>
      <c r="H132" s="1">
        <v>63176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-262553</v>
      </c>
      <c r="H133" s="1">
        <v>156474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2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2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2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2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2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2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2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2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2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320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379</v>
      </c>
    </row>
    <row r="2" ht="228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350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43640</v>
      </c>
      <c r="B4" s="5">
        <v>0.779166666666667</v>
      </c>
      <c r="C4" s="12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7" t="s">
        <v>88</v>
      </c>
      <c r="N4" s="4">
        <v>43637</v>
      </c>
      <c r="O4" s="5">
        <v>0.0277777777777778</v>
      </c>
      <c r="P4" s="6" t="s">
        <v>422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318</v>
      </c>
    </row>
    <row r="5" spans="1:27">
      <c r="A5" s="4">
        <v>43641</v>
      </c>
      <c r="B5" s="5">
        <v>0.699305555555556</v>
      </c>
      <c r="C5" s="12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7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2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7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2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7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2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7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2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7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2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7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2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7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2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7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2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7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2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7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2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7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2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7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2">
        <v>1</v>
      </c>
      <c r="D17" s="1">
        <v>1085475000</v>
      </c>
      <c r="E17" s="1">
        <v>1053860004</v>
      </c>
      <c r="F17" s="1" t="s">
        <v>319</v>
      </c>
      <c r="G17" s="1">
        <v>-65550651</v>
      </c>
      <c r="H17" s="1">
        <v>-1323319</v>
      </c>
      <c r="I17" s="1" t="s">
        <v>319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2">
        <v>1</v>
      </c>
      <c r="D18" s="1">
        <v>1085475000</v>
      </c>
      <c r="E18" s="1">
        <v>1053860004</v>
      </c>
      <c r="F18" s="1" t="s">
        <v>319</v>
      </c>
      <c r="G18" s="1">
        <v>-48912519</v>
      </c>
      <c r="H18" s="1">
        <v>-56431922</v>
      </c>
      <c r="I18" s="1" t="s">
        <v>319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2">
        <v>1</v>
      </c>
      <c r="D19" s="1">
        <v>1085475000</v>
      </c>
      <c r="E19" s="1">
        <v>1053860004</v>
      </c>
      <c r="F19" s="1" t="s">
        <v>319</v>
      </c>
      <c r="G19" s="1">
        <v>-42298345</v>
      </c>
      <c r="H19" s="1">
        <v>-100912980</v>
      </c>
      <c r="I19" s="1" t="s">
        <v>319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-39937289</v>
      </c>
      <c r="H20" s="1">
        <v>-144776843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-80311863</v>
      </c>
      <c r="H21" s="1">
        <v>-185355240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-45933867</v>
      </c>
      <c r="H22" s="1">
        <v>-235123457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-52868434</v>
      </c>
      <c r="H23" s="1">
        <v>-279677316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-77534345</v>
      </c>
      <c r="H24" s="1">
        <v>-323004163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-46966032</v>
      </c>
      <c r="H25" s="1">
        <v>-341956971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-40378834</v>
      </c>
      <c r="H26" s="1">
        <v>-324901905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-79443919</v>
      </c>
      <c r="H27" s="1">
        <v>-330190026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-74915840</v>
      </c>
      <c r="H28" s="1">
        <v>-326103492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-41812787</v>
      </c>
      <c r="H29" s="1">
        <v>-319011333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-43295960</v>
      </c>
      <c r="H30" s="1">
        <v>-316377212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-46359323</v>
      </c>
      <c r="H31" s="1">
        <v>-323081778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-41942932</v>
      </c>
      <c r="H32" s="1">
        <v>-327145122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-45712860</v>
      </c>
      <c r="H33" s="1">
        <v>-325891950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-41843549</v>
      </c>
      <c r="H34" s="1">
        <v>-367735499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-71932931</v>
      </c>
      <c r="H35" s="1">
        <v>-397824881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-47507433</v>
      </c>
      <c r="H36" s="1">
        <v>-409481559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-87573920</v>
      </c>
      <c r="H37" s="1">
        <v>-407735259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2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2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2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2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2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2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2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2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2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2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2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2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2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2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2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2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2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2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2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2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2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2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2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2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2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2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2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2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2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2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2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2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2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2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2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2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2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2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2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2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2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2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2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2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2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2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2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2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2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2">
        <v>1</v>
      </c>
      <c r="D87" s="1">
        <v>1085475000</v>
      </c>
      <c r="E87" s="1">
        <v>1053860004</v>
      </c>
      <c r="F87" s="1" t="s">
        <v>319</v>
      </c>
      <c r="G87" s="1">
        <v>-60686090</v>
      </c>
      <c r="H87" s="1">
        <v>-12099631</v>
      </c>
      <c r="I87" s="1" t="s">
        <v>319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2">
        <v>1</v>
      </c>
      <c r="D88" s="1">
        <v>1085475000</v>
      </c>
      <c r="E88" s="1">
        <v>1053860004</v>
      </c>
      <c r="F88" s="1" t="s">
        <v>319</v>
      </c>
      <c r="G88" s="1">
        <v>-45372118</v>
      </c>
      <c r="H88" s="1">
        <v>-65157487</v>
      </c>
      <c r="I88" s="1" t="s">
        <v>319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2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2">
        <v>1</v>
      </c>
      <c r="D90" s="1">
        <v>1085475000</v>
      </c>
      <c r="E90" s="1">
        <v>1053860004</v>
      </c>
      <c r="F90" s="1" t="s">
        <v>319</v>
      </c>
      <c r="G90" s="1">
        <v>-69775374</v>
      </c>
      <c r="H90" s="1">
        <v>24967277</v>
      </c>
      <c r="I90" s="1" t="s">
        <v>319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-44932941</v>
      </c>
      <c r="H91" s="1">
        <v>-25900524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-43995078</v>
      </c>
      <c r="H92" s="1">
        <v>14031326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2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-75036993</v>
      </c>
      <c r="H94" s="1">
        <v>11320750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-75073905</v>
      </c>
      <c r="H95" s="1">
        <v>29844792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2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2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2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2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2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2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2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2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2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2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2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2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2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2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2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2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2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2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320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320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320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379</v>
      </c>
    </row>
    <row r="2" ht="174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353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43638</v>
      </c>
      <c r="B4" s="5">
        <v>0.868055555555556</v>
      </c>
      <c r="C4" s="12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7" t="s">
        <v>431</v>
      </c>
      <c r="N4" s="4">
        <v>43634</v>
      </c>
      <c r="O4" s="5">
        <v>0.817361111111111</v>
      </c>
      <c r="P4" s="6" t="s">
        <v>422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318</v>
      </c>
    </row>
    <row r="5" spans="1:27">
      <c r="A5" s="4">
        <v>43639</v>
      </c>
      <c r="B5" s="5">
        <v>0.891666666666667</v>
      </c>
      <c r="C5" s="12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7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2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7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2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7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2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7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2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7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2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7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2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7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2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7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2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7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2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7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2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7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2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7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2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2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2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-65550651</v>
      </c>
      <c r="H20" s="1">
        <v>-14542274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-48912519</v>
      </c>
      <c r="H21" s="1">
        <v>-64599777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-42298345</v>
      </c>
      <c r="H22" s="1">
        <v>-107525110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-39937289</v>
      </c>
      <c r="H23" s="1">
        <v>-147961874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-80311863</v>
      </c>
      <c r="H24" s="1">
        <v>-192786793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-45933867</v>
      </c>
      <c r="H25" s="1">
        <v>-237672217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-52868434</v>
      </c>
      <c r="H26" s="1">
        <v>-284161084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-77534345</v>
      </c>
      <c r="H27" s="1">
        <v>-323004163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-46966032</v>
      </c>
      <c r="H28" s="1">
        <v>-341956971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-40378834</v>
      </c>
      <c r="H29" s="1">
        <v>-324901905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-79443919</v>
      </c>
      <c r="H30" s="1">
        <v>-330190026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-74915840</v>
      </c>
      <c r="H31" s="1">
        <v>-326103492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-41812787</v>
      </c>
      <c r="H32" s="1">
        <v>-319011333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-43295960</v>
      </c>
      <c r="H33" s="1">
        <v>-316377212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-46359323</v>
      </c>
      <c r="H34" s="1">
        <v>-323081778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-41942932</v>
      </c>
      <c r="H35" s="1">
        <v>-327145122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-45712860</v>
      </c>
      <c r="H36" s="1">
        <v>-325891950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-41843549</v>
      </c>
      <c r="H37" s="1">
        <v>-367735499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2">
        <v>1</v>
      </c>
      <c r="D38" s="1">
        <v>1085475000</v>
      </c>
      <c r="E38" s="1">
        <v>1053860004</v>
      </c>
      <c r="F38" s="1" t="s">
        <v>319</v>
      </c>
      <c r="G38" s="1">
        <v>-71932931</v>
      </c>
      <c r="H38" s="1">
        <v>-397824881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2">
        <v>1</v>
      </c>
      <c r="D39" s="1">
        <v>1085475000</v>
      </c>
      <c r="E39" s="1">
        <v>1053860004</v>
      </c>
      <c r="F39" s="1" t="s">
        <v>319</v>
      </c>
      <c r="G39" s="1">
        <v>-47506960</v>
      </c>
      <c r="H39" s="1">
        <v>-409481086</v>
      </c>
      <c r="I39" s="1" t="s">
        <v>319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2">
        <v>1</v>
      </c>
      <c r="D40" s="1">
        <v>1085475000</v>
      </c>
      <c r="E40" s="1">
        <v>1053860004</v>
      </c>
      <c r="F40" s="1" t="s">
        <v>319</v>
      </c>
      <c r="G40" s="1">
        <v>-87573447</v>
      </c>
      <c r="H40" s="1">
        <v>-447734786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2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2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2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2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2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2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2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2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2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2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2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2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2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2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2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2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2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2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2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2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2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2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2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2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2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2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2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2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2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2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2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2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2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2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2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2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2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2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2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2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2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2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2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2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2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2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2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2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2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2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-60686090</v>
      </c>
      <c r="H91" s="1">
        <v>-17390658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-45372118</v>
      </c>
      <c r="H92" s="1">
        <v>-75334569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2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-69775374</v>
      </c>
      <c r="H94" s="1">
        <v>36355737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-44932941</v>
      </c>
      <c r="H95" s="1">
        <v>-9179608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2">
        <v>1</v>
      </c>
      <c r="D96" s="1">
        <v>1085475000</v>
      </c>
      <c r="E96" s="1">
        <v>1053860004</v>
      </c>
      <c r="F96" s="1" t="s">
        <v>319</v>
      </c>
      <c r="G96" s="1">
        <v>-49309578</v>
      </c>
      <c r="H96" s="1">
        <v>48541986</v>
      </c>
      <c r="I96" s="1" t="s">
        <v>319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2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2">
        <v>1</v>
      </c>
      <c r="D98" s="1">
        <v>1085475000</v>
      </c>
      <c r="E98" s="1">
        <v>1053860004</v>
      </c>
      <c r="F98" s="1" t="s">
        <v>319</v>
      </c>
      <c r="G98" s="1">
        <v>-75037466</v>
      </c>
      <c r="H98" s="1">
        <v>55111156</v>
      </c>
      <c r="I98" s="1" t="s">
        <v>319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2">
        <v>1</v>
      </c>
      <c r="D99" s="1">
        <v>1085475000</v>
      </c>
      <c r="E99" s="1">
        <v>1053860004</v>
      </c>
      <c r="F99" s="1" t="s">
        <v>319</v>
      </c>
      <c r="G99" s="1">
        <v>-75073432</v>
      </c>
      <c r="H99" s="1">
        <v>73635671</v>
      </c>
      <c r="I99" s="1" t="s">
        <v>319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2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2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2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2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2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2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2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2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2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2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2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2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2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2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2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2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2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2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2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2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2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2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2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2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2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2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2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2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2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2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2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320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216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320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319</v>
      </c>
      <c r="G13" s="1">
        <v>-457342330</v>
      </c>
      <c r="H13" s="1">
        <v>326212361</v>
      </c>
      <c r="I13" s="1" t="s">
        <v>319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319</v>
      </c>
      <c r="G14" s="1">
        <v>-501593232</v>
      </c>
      <c r="H14" s="1">
        <v>443438991</v>
      </c>
      <c r="I14" s="1" t="s">
        <v>319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433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319</v>
      </c>
      <c r="G16" s="1">
        <v>-396351883</v>
      </c>
      <c r="H16" s="1">
        <v>2179746303</v>
      </c>
      <c r="I16" s="1" t="s">
        <v>319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320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227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433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319</v>
      </c>
      <c r="G13" s="1">
        <v>-711400816</v>
      </c>
      <c r="H13" s="1">
        <v>-226402021</v>
      </c>
      <c r="I13" s="1" t="s">
        <v>319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320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319</v>
      </c>
      <c r="G37" s="1">
        <v>-47800849</v>
      </c>
      <c r="H37" s="1">
        <v>-14387265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319</v>
      </c>
      <c r="G38" s="1">
        <v>-52426417</v>
      </c>
      <c r="H38" s="1">
        <v>-49376454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319</v>
      </c>
      <c r="G40" s="1">
        <v>-41426141</v>
      </c>
      <c r="H40" s="1">
        <v>15502965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433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320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319</v>
      </c>
      <c r="G38" s="1">
        <v>-47801322</v>
      </c>
      <c r="H38" s="1">
        <v>-6379433</v>
      </c>
      <c r="I38" s="1" t="s">
        <v>319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319</v>
      </c>
      <c r="G39" s="1">
        <v>-52426417</v>
      </c>
      <c r="H39" s="1">
        <v>-39161947</v>
      </c>
      <c r="I39" s="1" t="s">
        <v>319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319</v>
      </c>
      <c r="G41" s="1">
        <v>-41426614</v>
      </c>
      <c r="H41" s="1">
        <v>23722274</v>
      </c>
      <c r="I41" s="1" t="s">
        <v>319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320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319</v>
      </c>
      <c r="G38" s="1">
        <v>-54509966</v>
      </c>
      <c r="H38" s="1">
        <v>-7490604</v>
      </c>
      <c r="I38" s="1" t="s">
        <v>319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319</v>
      </c>
      <c r="G39" s="1">
        <v>-59784758</v>
      </c>
      <c r="H39" s="1">
        <v>-47881741</v>
      </c>
      <c r="I39" s="1" t="s">
        <v>319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319</v>
      </c>
      <c r="G41" s="1">
        <v>-47241071</v>
      </c>
      <c r="H41" s="1">
        <v>21653186</v>
      </c>
      <c r="I41" s="1" t="s">
        <v>319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433</v>
      </c>
      <c r="W47" s="2" t="s">
        <v>435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320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436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43660</v>
      </c>
      <c r="B4" s="5">
        <v>0.702083333333333</v>
      </c>
      <c r="C4" s="12">
        <v>0.58</v>
      </c>
      <c r="D4" s="1">
        <v>1627248533</v>
      </c>
      <c r="E4" s="1">
        <v>1579853784</v>
      </c>
      <c r="F4" s="1" t="s">
        <v>319</v>
      </c>
      <c r="G4" s="1">
        <v>-116233976</v>
      </c>
      <c r="H4" s="1">
        <v>-298588781</v>
      </c>
      <c r="I4" s="1" t="s">
        <v>319</v>
      </c>
      <c r="J4" s="1">
        <v>105686000</v>
      </c>
      <c r="K4" s="1">
        <v>47394796</v>
      </c>
      <c r="L4" s="1" t="e">
        <f ca="1" t="shared" ref="L4:L67" si="0">F4+G4</f>
        <v>#VALUE!</v>
      </c>
      <c r="M4" s="17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318</v>
      </c>
      <c r="AF4" s="1"/>
    </row>
    <row r="5" spans="1:30">
      <c r="A5" s="4">
        <v>43661</v>
      </c>
      <c r="B5" s="5">
        <v>0.847916666666667</v>
      </c>
      <c r="C5" s="12">
        <v>0.58</v>
      </c>
      <c r="D5" s="1">
        <v>1627248533</v>
      </c>
      <c r="E5" s="1">
        <v>1579853784</v>
      </c>
      <c r="F5" s="1" t="s">
        <v>319</v>
      </c>
      <c r="G5" s="1">
        <v>-70408135</v>
      </c>
      <c r="H5" s="1">
        <v>-368996916</v>
      </c>
      <c r="I5" s="1" t="s">
        <v>319</v>
      </c>
      <c r="J5" s="1">
        <v>105686000</v>
      </c>
      <c r="K5" s="1">
        <v>47394796</v>
      </c>
      <c r="L5" s="1" t="e">
        <f ca="1" t="shared" si="0"/>
        <v>#VALUE!</v>
      </c>
      <c r="M5" s="17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2">
        <v>0.58</v>
      </c>
      <c r="D6" s="1">
        <v>1627248533</v>
      </c>
      <c r="E6" s="1">
        <v>1579853784</v>
      </c>
      <c r="F6" s="1" t="s">
        <v>319</v>
      </c>
      <c r="G6" s="1">
        <v>-60533075</v>
      </c>
      <c r="H6" s="1">
        <v>-429529991</v>
      </c>
      <c r="I6" s="1" t="s">
        <v>319</v>
      </c>
      <c r="J6" s="1">
        <v>105686000</v>
      </c>
      <c r="K6" s="1">
        <v>47394796</v>
      </c>
      <c r="L6" s="1" t="e">
        <f ca="1" t="shared" si="0"/>
        <v>#VALUE!</v>
      </c>
      <c r="M6" s="17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2">
        <v>0.58</v>
      </c>
      <c r="D7" s="1">
        <v>1627248533</v>
      </c>
      <c r="E7" s="1">
        <v>1579853784</v>
      </c>
      <c r="F7" s="1" t="s">
        <v>319</v>
      </c>
      <c r="G7" s="1">
        <v>-119096672</v>
      </c>
      <c r="H7" s="1">
        <v>-488093588</v>
      </c>
      <c r="I7" s="1" t="s">
        <v>319</v>
      </c>
      <c r="J7" s="1">
        <v>105686000</v>
      </c>
      <c r="K7" s="1">
        <v>47394796</v>
      </c>
      <c r="L7" s="1" t="e">
        <f ca="1" t="shared" si="0"/>
        <v>#VALUE!</v>
      </c>
      <c r="M7" s="17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2">
        <v>0.58</v>
      </c>
      <c r="D8" s="1">
        <v>1627248533</v>
      </c>
      <c r="E8" s="1">
        <v>1579853784</v>
      </c>
      <c r="F8" s="1" t="s">
        <v>319</v>
      </c>
      <c r="G8" s="1">
        <v>-112308499</v>
      </c>
      <c r="H8" s="1">
        <v>-488871163</v>
      </c>
      <c r="I8" s="1" t="s">
        <v>319</v>
      </c>
      <c r="J8" s="1">
        <v>105686000</v>
      </c>
      <c r="K8" s="1">
        <v>47394796</v>
      </c>
      <c r="L8" s="1" t="e">
        <f ca="1" t="shared" si="0"/>
        <v>#VALUE!</v>
      </c>
      <c r="M8" s="17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2">
        <v>0.58</v>
      </c>
      <c r="D9" s="1">
        <v>1627248533</v>
      </c>
      <c r="E9" s="1">
        <v>1579853784</v>
      </c>
      <c r="F9" s="1" t="s">
        <v>319</v>
      </c>
      <c r="G9" s="1">
        <v>-62682757</v>
      </c>
      <c r="H9" s="1">
        <v>-478239102</v>
      </c>
      <c r="I9" s="1" t="s">
        <v>319</v>
      </c>
      <c r="J9" s="1">
        <v>105686000</v>
      </c>
      <c r="K9" s="1">
        <v>47394796</v>
      </c>
      <c r="L9" s="1" t="e">
        <f ca="1" t="shared" si="0"/>
        <v>#VALUE!</v>
      </c>
      <c r="M9" s="17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2">
        <v>0.58</v>
      </c>
      <c r="D10" s="1">
        <v>1627248533</v>
      </c>
      <c r="E10" s="1">
        <v>1579853784</v>
      </c>
      <c r="F10" s="1" t="s">
        <v>319</v>
      </c>
      <c r="G10" s="1">
        <v>-64906224</v>
      </c>
      <c r="H10" s="1">
        <v>-474290214</v>
      </c>
      <c r="I10" s="1" t="s">
        <v>319</v>
      </c>
      <c r="J10" s="1">
        <v>105686000</v>
      </c>
      <c r="K10" s="1">
        <v>47394796</v>
      </c>
      <c r="L10" s="1" t="e">
        <f ca="1" t="shared" si="0"/>
        <v>#VALUE!</v>
      </c>
      <c r="M10" s="17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2">
        <v>0.58</v>
      </c>
      <c r="D11" s="1">
        <v>1627248533</v>
      </c>
      <c r="E11" s="1">
        <v>1579853784</v>
      </c>
      <c r="F11" s="1" t="s">
        <v>319</v>
      </c>
      <c r="G11" s="1">
        <v>-69498599</v>
      </c>
      <c r="H11" s="1">
        <v>-484341221</v>
      </c>
      <c r="I11" s="1" t="s">
        <v>319</v>
      </c>
      <c r="J11" s="1">
        <v>105686000</v>
      </c>
      <c r="K11" s="1">
        <v>47394796</v>
      </c>
      <c r="L11" s="1" t="e">
        <f ca="1" t="shared" si="0"/>
        <v>#VALUE!</v>
      </c>
      <c r="M11" s="17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2">
        <v>0.58</v>
      </c>
      <c r="D12" s="1">
        <v>1627248533</v>
      </c>
      <c r="E12" s="1">
        <v>1579853784</v>
      </c>
      <c r="F12" s="1" t="s">
        <v>319</v>
      </c>
      <c r="G12" s="1">
        <v>-62877861</v>
      </c>
      <c r="H12" s="1">
        <v>-490432698</v>
      </c>
      <c r="I12" s="1" t="s">
        <v>319</v>
      </c>
      <c r="J12" s="1">
        <v>105686000</v>
      </c>
      <c r="K12" s="1">
        <v>47394796</v>
      </c>
      <c r="L12" s="1" t="e">
        <f ca="1" t="shared" si="0"/>
        <v>#VALUE!</v>
      </c>
      <c r="M12" s="17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2">
        <v>0.58</v>
      </c>
      <c r="D13" s="1">
        <v>1627248533</v>
      </c>
      <c r="E13" s="1">
        <v>1579853784</v>
      </c>
      <c r="F13" s="1" t="s">
        <v>319</v>
      </c>
      <c r="G13" s="1">
        <v>-68529469</v>
      </c>
      <c r="H13" s="1">
        <v>-488554032</v>
      </c>
      <c r="I13" s="1" t="s">
        <v>319</v>
      </c>
      <c r="J13" s="1">
        <v>105686000</v>
      </c>
      <c r="K13" s="1">
        <v>47394796</v>
      </c>
      <c r="L13" s="1" t="e">
        <f ca="1" t="shared" si="0"/>
        <v>#VALUE!</v>
      </c>
      <c r="M13" s="17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2">
        <v>0.58</v>
      </c>
      <c r="D14" s="1">
        <v>1627248533</v>
      </c>
      <c r="E14" s="1">
        <v>1579853784</v>
      </c>
      <c r="F14" s="1" t="s">
        <v>319</v>
      </c>
      <c r="G14" s="1">
        <v>-62728873</v>
      </c>
      <c r="H14" s="1">
        <v>-551282905</v>
      </c>
      <c r="I14" s="1" t="s">
        <v>319</v>
      </c>
      <c r="J14" s="1">
        <v>105686000</v>
      </c>
      <c r="K14" s="1">
        <v>47394796</v>
      </c>
      <c r="L14" s="1" t="e">
        <f ca="1" t="shared" si="0"/>
        <v>#VALUE!</v>
      </c>
      <c r="M14" s="17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2">
        <v>0.58</v>
      </c>
      <c r="D15" s="1">
        <v>1627248533</v>
      </c>
      <c r="E15" s="1">
        <v>1579853784</v>
      </c>
      <c r="F15" s="1" t="s">
        <v>319</v>
      </c>
      <c r="G15" s="1">
        <v>-107836734</v>
      </c>
      <c r="H15" s="1">
        <v>-596390766</v>
      </c>
      <c r="I15" s="1" t="s">
        <v>319</v>
      </c>
      <c r="J15" s="1">
        <v>105686000</v>
      </c>
      <c r="K15" s="1">
        <v>47394796</v>
      </c>
      <c r="L15" s="1" t="e">
        <f ca="1" t="shared" si="0"/>
        <v>#VALUE!</v>
      </c>
      <c r="M15" s="17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2">
        <v>0.58</v>
      </c>
      <c r="D16" s="1">
        <v>1627248533</v>
      </c>
      <c r="E16" s="1">
        <v>1579853784</v>
      </c>
      <c r="F16" s="1" t="s">
        <v>319</v>
      </c>
      <c r="G16" s="1">
        <v>-71219055</v>
      </c>
      <c r="H16" s="1">
        <v>-613864919</v>
      </c>
      <c r="I16" s="1" t="s">
        <v>319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2">
        <v>0.58</v>
      </c>
      <c r="D17" s="1">
        <v>1627248533</v>
      </c>
      <c r="E17" s="1">
        <v>1579853784</v>
      </c>
      <c r="F17" s="1" t="s">
        <v>319</v>
      </c>
      <c r="G17" s="1">
        <v>-60064827</v>
      </c>
      <c r="H17" s="1">
        <v>-611246989</v>
      </c>
      <c r="I17" s="1" t="s">
        <v>319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2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2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2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2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2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2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2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2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2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2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2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2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2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2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2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2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2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2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2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2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2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2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2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2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2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2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2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2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2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2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2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2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2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2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2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2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2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2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2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2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2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2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2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2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2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2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2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2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2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2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2">
        <v>0.58</v>
      </c>
      <c r="D68" s="1">
        <v>1627248533</v>
      </c>
      <c r="E68" s="1">
        <v>1579853784</v>
      </c>
      <c r="F68" s="1" t="s">
        <v>319</v>
      </c>
      <c r="G68" s="13">
        <v>-90976269</v>
      </c>
      <c r="H68" s="1">
        <v>-12911654</v>
      </c>
      <c r="I68" s="1" t="s">
        <v>319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2">
        <v>0.58</v>
      </c>
      <c r="D69" s="1">
        <v>1627248533</v>
      </c>
      <c r="E69" s="1">
        <v>1579853784</v>
      </c>
      <c r="F69" s="1" t="s">
        <v>319</v>
      </c>
      <c r="G69" s="13">
        <v>-68018652</v>
      </c>
      <c r="H69" s="1">
        <v>-102382762</v>
      </c>
      <c r="I69" s="1" t="s">
        <v>319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2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2">
        <v>0.58</v>
      </c>
      <c r="D71" s="1">
        <v>1627248533</v>
      </c>
      <c r="E71" s="1">
        <v>1579853784</v>
      </c>
      <c r="F71" s="1" t="s">
        <v>319</v>
      </c>
      <c r="G71" s="13">
        <v>-104602277</v>
      </c>
      <c r="H71" s="1">
        <v>57247375</v>
      </c>
      <c r="I71" s="1" t="s">
        <v>319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2">
        <v>0.58</v>
      </c>
      <c r="D72" s="1">
        <v>1627248533</v>
      </c>
      <c r="E72" s="1">
        <v>1579853784</v>
      </c>
      <c r="F72" s="1" t="s">
        <v>319</v>
      </c>
      <c r="G72" s="13">
        <v>-67360268</v>
      </c>
      <c r="H72" s="1">
        <v>-14513007</v>
      </c>
      <c r="I72" s="1" t="s">
        <v>319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2">
        <v>0.58</v>
      </c>
      <c r="D73" s="1">
        <v>1627248533</v>
      </c>
      <c r="E73" s="1">
        <v>1579853784</v>
      </c>
      <c r="F73" s="1" t="s">
        <v>319</v>
      </c>
      <c r="G73" s="13">
        <v>-73921412</v>
      </c>
      <c r="H73" s="1">
        <v>59706526</v>
      </c>
      <c r="I73" s="1" t="s">
        <v>319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2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2">
        <v>0.58</v>
      </c>
      <c r="D75" s="1">
        <v>1627248533</v>
      </c>
      <c r="E75" s="1">
        <v>1579853784</v>
      </c>
      <c r="F75" s="1" t="s">
        <v>319</v>
      </c>
      <c r="G75" s="13">
        <v>-112490832</v>
      </c>
      <c r="H75" s="1">
        <v>64564506</v>
      </c>
      <c r="I75" s="1" t="s">
        <v>319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2">
        <v>0.58</v>
      </c>
      <c r="D76" s="1">
        <v>1627248533</v>
      </c>
      <c r="E76" s="1">
        <v>1579853784</v>
      </c>
      <c r="F76" s="1" t="s">
        <v>319</v>
      </c>
      <c r="G76" s="13">
        <v>-112545459</v>
      </c>
      <c r="H76" s="1">
        <v>92334433</v>
      </c>
      <c r="I76" s="1" t="s">
        <v>319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2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2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2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2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2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2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2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2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2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2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2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2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2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2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2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2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2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2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2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2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2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2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2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2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2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2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2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2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2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2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2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2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2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2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2">
        <v>0.58</v>
      </c>
      <c r="D111" s="1">
        <v>1627248533</v>
      </c>
      <c r="E111" s="1">
        <v>1579853784</v>
      </c>
      <c r="F111" s="1" t="s">
        <v>319</v>
      </c>
      <c r="G111" s="13">
        <v>-71659633</v>
      </c>
      <c r="H111" s="1">
        <v>-19993582</v>
      </c>
      <c r="I111" s="1" t="s">
        <v>319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2">
        <v>0.58</v>
      </c>
      <c r="D112" s="1">
        <v>1627248533</v>
      </c>
      <c r="E112" s="1">
        <v>1579853784</v>
      </c>
      <c r="F112" s="1" t="s">
        <v>319</v>
      </c>
      <c r="G112" s="13">
        <v>-78593956</v>
      </c>
      <c r="H112" s="1">
        <v>-63449069</v>
      </c>
      <c r="I112" s="1" t="s">
        <v>319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2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2">
        <v>0.58</v>
      </c>
      <c r="D114" s="1">
        <v>1627248533</v>
      </c>
      <c r="E114" s="1">
        <v>1579853784</v>
      </c>
      <c r="F114" s="1" t="s">
        <v>319</v>
      </c>
      <c r="G114" s="13">
        <v>-62103833</v>
      </c>
      <c r="H114" s="1">
        <v>56063591</v>
      </c>
      <c r="I114" s="1" t="s">
        <v>319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2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2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2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2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2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2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2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2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2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2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2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2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433</v>
      </c>
      <c r="W126" s="2" t="s">
        <v>435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2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2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2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320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0.533333333333333</v>
      </c>
      <c r="C4" s="12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318</v>
      </c>
    </row>
    <row r="5" spans="1:30">
      <c r="A5" s="4">
        <v>43695</v>
      </c>
      <c r="B5" s="5">
        <v>0.710416666666667</v>
      </c>
      <c r="C5" s="12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2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2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2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2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2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2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2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2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2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2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2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2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2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2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2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2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2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2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2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2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2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2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2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2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2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2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2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2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2">
        <v>1</v>
      </c>
      <c r="D34" s="1">
        <v>1292114000</v>
      </c>
      <c r="E34" s="1">
        <v>1254480958</v>
      </c>
      <c r="F34" s="1" t="s">
        <v>319</v>
      </c>
      <c r="G34" s="13">
        <v>-72238843</v>
      </c>
      <c r="H34" s="1">
        <v>-17605622</v>
      </c>
      <c r="I34" s="1" t="s">
        <v>319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2">
        <v>1</v>
      </c>
      <c r="D35" s="1">
        <v>1292114000</v>
      </c>
      <c r="E35" s="1">
        <v>1254480958</v>
      </c>
      <c r="F35" s="1" t="s">
        <v>319</v>
      </c>
      <c r="G35" s="13">
        <v>-54009565</v>
      </c>
      <c r="H35" s="1">
        <v>-92713711</v>
      </c>
      <c r="I35" s="1" t="s">
        <v>319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2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2">
        <v>1</v>
      </c>
      <c r="D37" s="1">
        <v>1292114000</v>
      </c>
      <c r="E37" s="1">
        <v>1254480958</v>
      </c>
      <c r="F37" s="1" t="s">
        <v>319</v>
      </c>
      <c r="G37" s="13">
        <v>-83057445</v>
      </c>
      <c r="H37" s="1">
        <v>25608381</v>
      </c>
      <c r="I37" s="1" t="s">
        <v>319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2">
        <v>1</v>
      </c>
      <c r="D38" s="1">
        <v>1292114000</v>
      </c>
      <c r="E38" s="1">
        <v>1254480958</v>
      </c>
      <c r="F38" s="1" t="s">
        <v>319</v>
      </c>
      <c r="G38" s="13">
        <v>-53486782</v>
      </c>
      <c r="H38" s="1">
        <v>-32849956</v>
      </c>
      <c r="I38" s="1" t="s">
        <v>319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2">
        <v>1</v>
      </c>
      <c r="D39" s="1">
        <v>1292114000</v>
      </c>
      <c r="E39" s="1">
        <v>1254480958</v>
      </c>
      <c r="F39" s="1" t="s">
        <v>319</v>
      </c>
      <c r="G39" s="13">
        <v>-58696595</v>
      </c>
      <c r="H39" s="1">
        <v>26065454</v>
      </c>
      <c r="I39" s="1" t="s">
        <v>319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2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2">
        <v>1</v>
      </c>
      <c r="D41" s="1">
        <v>1292114000</v>
      </c>
      <c r="E41" s="1">
        <v>1254480958</v>
      </c>
      <c r="F41" s="1" t="s">
        <v>319</v>
      </c>
      <c r="G41" s="13">
        <v>-89322278</v>
      </c>
      <c r="H41" s="1">
        <v>17234934</v>
      </c>
      <c r="I41" s="1" t="s">
        <v>319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2">
        <v>1</v>
      </c>
      <c r="D42" s="1">
        <v>1292114000</v>
      </c>
      <c r="E42" s="1">
        <v>1254480958</v>
      </c>
      <c r="F42" s="1" t="s">
        <v>319</v>
      </c>
      <c r="G42" s="13">
        <v>-89365090</v>
      </c>
      <c r="H42" s="1">
        <v>39285944</v>
      </c>
      <c r="I42" s="1" t="s">
        <v>319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2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2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2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2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2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2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2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2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2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2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2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2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2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2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2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2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2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2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2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2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2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2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2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2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2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2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2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2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2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2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2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2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2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2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2">
        <v>1</v>
      </c>
      <c r="D77" s="1">
        <v>1292114000</v>
      </c>
      <c r="E77" s="1">
        <v>1254480958</v>
      </c>
      <c r="F77" s="1" t="s">
        <v>319</v>
      </c>
      <c r="G77" s="13">
        <v>-56901214</v>
      </c>
      <c r="H77" s="1">
        <v>-11472394</v>
      </c>
      <c r="I77" s="1" t="s">
        <v>319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2">
        <v>1</v>
      </c>
      <c r="D78" s="1">
        <v>1292114000</v>
      </c>
      <c r="E78" s="1">
        <v>1254480958</v>
      </c>
      <c r="F78" s="1" t="s">
        <v>319</v>
      </c>
      <c r="G78" s="13">
        <v>-62406784</v>
      </c>
      <c r="H78" s="1">
        <v>-50382675</v>
      </c>
      <c r="I78" s="1" t="s">
        <v>319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2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2">
        <v>1</v>
      </c>
      <c r="D80" s="1">
        <v>1292114000</v>
      </c>
      <c r="E80" s="1">
        <v>1254480958</v>
      </c>
      <c r="F80" s="1" t="s">
        <v>319</v>
      </c>
      <c r="G80" s="13">
        <v>-49312959</v>
      </c>
      <c r="H80" s="1">
        <v>37645870</v>
      </c>
      <c r="I80" s="1" t="s">
        <v>319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2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2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2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2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2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2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2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2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2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2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2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2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2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2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2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2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2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2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2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433</v>
      </c>
      <c r="W99" s="2" t="s">
        <v>435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2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320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319</v>
      </c>
      <c r="G38" s="1">
        <v>-57361252</v>
      </c>
      <c r="H38" s="1">
        <v>-11458766</v>
      </c>
      <c r="I38" s="1" t="s">
        <v>319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319</v>
      </c>
      <c r="G39" s="1">
        <v>-62911957</v>
      </c>
      <c r="H39" s="1">
        <v>-50049448</v>
      </c>
      <c r="I39" s="1" t="s">
        <v>319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319</v>
      </c>
      <c r="G41" s="1">
        <v>-49712140</v>
      </c>
      <c r="H41" s="1">
        <v>17794830</v>
      </c>
      <c r="I41" s="1" t="s">
        <v>319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433</v>
      </c>
      <c r="W63" s="2" t="s">
        <v>435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320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319</v>
      </c>
      <c r="G38" s="1">
        <v>-58758841</v>
      </c>
      <c r="H38" s="1">
        <v>-1733787</v>
      </c>
      <c r="I38" s="1" t="s">
        <v>319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319</v>
      </c>
      <c r="G39" s="1">
        <v>-64445426</v>
      </c>
      <c r="H39" s="1">
        <v>-40962681</v>
      </c>
      <c r="I39" s="1" t="s">
        <v>319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433</v>
      </c>
      <c r="W64" s="2" t="s">
        <v>435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320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379</v>
      </c>
    </row>
    <row r="2" ht="217" customHeight="1"/>
    <row r="3" ht="40.5" spans="1:2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360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380</v>
      </c>
      <c r="AB3" t="s">
        <v>381</v>
      </c>
      <c r="AC3" t="s">
        <v>382</v>
      </c>
    </row>
    <row r="4" spans="1:26">
      <c r="A4" s="4">
        <v>43642</v>
      </c>
      <c r="B4" s="5">
        <v>0.790972222222222</v>
      </c>
      <c r="C4" s="12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7" t="s">
        <v>437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318</v>
      </c>
    </row>
    <row r="5" spans="1:29">
      <c r="A5" s="4">
        <v>43643</v>
      </c>
      <c r="B5" s="5">
        <v>0.784027777777778</v>
      </c>
      <c r="C5" s="12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7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2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7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2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7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2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7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2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7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2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7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2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7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2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7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2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7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2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7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2">
        <v>0.094</v>
      </c>
      <c r="D15" s="1">
        <v>2190207727</v>
      </c>
      <c r="E15" s="1">
        <v>2126415381</v>
      </c>
      <c r="F15" s="1" t="s">
        <v>319</v>
      </c>
      <c r="G15" s="1">
        <v>-132266516</v>
      </c>
      <c r="H15" s="1">
        <v>5132675</v>
      </c>
      <c r="I15" s="1" t="s">
        <v>319</v>
      </c>
      <c r="J15" s="1">
        <v>877711000</v>
      </c>
      <c r="K15" s="1">
        <v>63792421</v>
      </c>
      <c r="L15" s="1" t="e">
        <f ca="1" t="shared" si="0"/>
        <v>#VALUE!</v>
      </c>
      <c r="M15" s="17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2">
        <v>0.094</v>
      </c>
      <c r="D16" s="1">
        <v>2190207727</v>
      </c>
      <c r="E16" s="1">
        <v>2126415381</v>
      </c>
      <c r="F16" s="1" t="s">
        <v>319</v>
      </c>
      <c r="G16" s="1">
        <v>-98694497</v>
      </c>
      <c r="H16" s="1">
        <v>-103188562</v>
      </c>
      <c r="I16" s="1" t="s">
        <v>319</v>
      </c>
      <c r="J16" s="1">
        <v>877711000</v>
      </c>
      <c r="K16" s="1">
        <v>63792421</v>
      </c>
      <c r="L16" s="1" t="e">
        <f ca="1" t="shared" si="0"/>
        <v>#VALUE!</v>
      </c>
      <c r="M16" s="17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2">
        <v>0.094</v>
      </c>
      <c r="D17" s="1">
        <v>2190207727</v>
      </c>
      <c r="E17" s="1">
        <v>2126415381</v>
      </c>
      <c r="F17" s="1" t="s">
        <v>319</v>
      </c>
      <c r="G17" s="1">
        <v>-85348576</v>
      </c>
      <c r="H17" s="1">
        <v>-188264918</v>
      </c>
      <c r="I17" s="1" t="s">
        <v>319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2">
        <v>0.094</v>
      </c>
      <c r="D18" s="1">
        <v>2190207727</v>
      </c>
      <c r="E18" s="1">
        <v>2126415381</v>
      </c>
      <c r="F18" s="1" t="s">
        <v>319</v>
      </c>
      <c r="G18" s="1">
        <v>-80584495</v>
      </c>
      <c r="H18" s="1">
        <v>-273335362</v>
      </c>
      <c r="I18" s="1" t="s">
        <v>319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2">
        <v>0.094</v>
      </c>
      <c r="D19" s="1">
        <v>2190207727</v>
      </c>
      <c r="E19" s="1">
        <v>2126415381</v>
      </c>
      <c r="F19" s="1" t="s">
        <v>319</v>
      </c>
      <c r="G19" s="1">
        <v>-162051334</v>
      </c>
      <c r="H19" s="1">
        <v>-360391583</v>
      </c>
      <c r="I19" s="1" t="s">
        <v>319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2">
        <v>0.094</v>
      </c>
      <c r="D20" s="1">
        <v>2190207727</v>
      </c>
      <c r="E20" s="1">
        <v>2126415381</v>
      </c>
      <c r="F20" s="1" t="s">
        <v>319</v>
      </c>
      <c r="G20" s="1">
        <v>-92684249</v>
      </c>
      <c r="H20" s="1">
        <v>-464831167</v>
      </c>
      <c r="I20" s="1" t="s">
        <v>319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2">
        <v>0.094</v>
      </c>
      <c r="D21" s="1">
        <v>2190207727</v>
      </c>
      <c r="E21" s="1">
        <v>2126415381</v>
      </c>
      <c r="F21" s="1" t="s">
        <v>319</v>
      </c>
      <c r="G21" s="1">
        <v>-106676649</v>
      </c>
      <c r="H21" s="1">
        <v>-561595827</v>
      </c>
      <c r="I21" s="1" t="s">
        <v>319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2">
        <v>0.094</v>
      </c>
      <c r="D22" s="1">
        <v>2190207727</v>
      </c>
      <c r="E22" s="1">
        <v>2126415381</v>
      </c>
      <c r="F22" s="1" t="s">
        <v>319</v>
      </c>
      <c r="G22" s="1">
        <v>-156446926</v>
      </c>
      <c r="H22" s="1">
        <v>-651749987</v>
      </c>
      <c r="I22" s="1" t="s">
        <v>319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2">
        <v>0.094</v>
      </c>
      <c r="D23" s="1">
        <v>2190207727</v>
      </c>
      <c r="E23" s="1">
        <v>2126415381</v>
      </c>
      <c r="F23" s="1" t="s">
        <v>319</v>
      </c>
      <c r="G23" s="1">
        <v>-94766923</v>
      </c>
      <c r="H23" s="1">
        <v>-689992505</v>
      </c>
      <c r="I23" s="1" t="s">
        <v>319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2">
        <v>0.094</v>
      </c>
      <c r="D24" s="1">
        <v>2190207727</v>
      </c>
      <c r="E24" s="1">
        <v>2126415381</v>
      </c>
      <c r="F24" s="1" t="s">
        <v>319</v>
      </c>
      <c r="G24" s="1">
        <v>-81475433</v>
      </c>
      <c r="H24" s="1">
        <v>-655579205</v>
      </c>
      <c r="I24" s="1" t="s">
        <v>319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2">
        <v>0.094</v>
      </c>
      <c r="D25" s="1">
        <v>2190207727</v>
      </c>
      <c r="E25" s="1">
        <v>2126415381</v>
      </c>
      <c r="F25" s="1" t="s">
        <v>319</v>
      </c>
      <c r="G25" s="1">
        <v>-160300016</v>
      </c>
      <c r="H25" s="1">
        <v>-666249448</v>
      </c>
      <c r="I25" s="1" t="s">
        <v>319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2">
        <v>0.094</v>
      </c>
      <c r="D26" s="1">
        <v>2190207727</v>
      </c>
      <c r="E26" s="1">
        <v>2126415381</v>
      </c>
      <c r="F26" s="1" t="s">
        <v>319</v>
      </c>
      <c r="G26" s="1">
        <v>-151163369</v>
      </c>
      <c r="H26" s="1">
        <v>-658003739</v>
      </c>
      <c r="I26" s="1" t="s">
        <v>319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2">
        <v>0.094</v>
      </c>
      <c r="D27" s="1">
        <v>2190207727</v>
      </c>
      <c r="E27" s="1">
        <v>2126415381</v>
      </c>
      <c r="F27" s="1" t="s">
        <v>319</v>
      </c>
      <c r="G27" s="1">
        <v>-84368831</v>
      </c>
      <c r="H27" s="1">
        <v>-643693351</v>
      </c>
      <c r="I27" s="1" t="s">
        <v>319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2">
        <v>0.094</v>
      </c>
      <c r="D28" s="1">
        <v>2190207727</v>
      </c>
      <c r="E28" s="1">
        <v>2126415381</v>
      </c>
      <c r="F28" s="1" t="s">
        <v>319</v>
      </c>
      <c r="G28" s="1">
        <v>-87361541</v>
      </c>
      <c r="H28" s="1">
        <v>-638378283</v>
      </c>
      <c r="I28" s="1" t="s">
        <v>319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2">
        <v>0.094</v>
      </c>
      <c r="D29" s="1">
        <v>2190207727</v>
      </c>
      <c r="E29" s="1">
        <v>2126415381</v>
      </c>
      <c r="F29" s="1" t="s">
        <v>319</v>
      </c>
      <c r="G29" s="1">
        <v>-93542720</v>
      </c>
      <c r="H29" s="1">
        <v>-651906593</v>
      </c>
      <c r="I29" s="1" t="s">
        <v>319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2">
        <v>0.094</v>
      </c>
      <c r="D30" s="1">
        <v>2190207727</v>
      </c>
      <c r="E30" s="1">
        <v>2126415381</v>
      </c>
      <c r="F30" s="1" t="s">
        <v>319</v>
      </c>
      <c r="G30" s="1">
        <v>-84631434</v>
      </c>
      <c r="H30" s="1">
        <v>-660105511</v>
      </c>
      <c r="I30" s="1" t="s">
        <v>319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2">
        <v>0.094</v>
      </c>
      <c r="D31" s="1">
        <v>2190207727</v>
      </c>
      <c r="E31" s="1">
        <v>2126415381</v>
      </c>
      <c r="F31" s="1" t="s">
        <v>319</v>
      </c>
      <c r="G31" s="1">
        <v>-92238303</v>
      </c>
      <c r="H31" s="1">
        <v>-657576891</v>
      </c>
      <c r="I31" s="1" t="s">
        <v>319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2">
        <v>0.094</v>
      </c>
      <c r="D32" s="1">
        <v>2190207727</v>
      </c>
      <c r="E32" s="1">
        <v>2126415381</v>
      </c>
      <c r="F32" s="1" t="s">
        <v>319</v>
      </c>
      <c r="G32" s="1">
        <v>-84430901</v>
      </c>
      <c r="H32" s="1">
        <v>-742007792</v>
      </c>
      <c r="I32" s="1" t="s">
        <v>319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2">
        <v>0.094</v>
      </c>
      <c r="D33" s="1">
        <v>2190207727</v>
      </c>
      <c r="E33" s="1">
        <v>2126415381</v>
      </c>
      <c r="F33" s="1" t="s">
        <v>319</v>
      </c>
      <c r="G33" s="1">
        <v>-145144527</v>
      </c>
      <c r="H33" s="1">
        <v>-802721418</v>
      </c>
      <c r="I33" s="1" t="s">
        <v>319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2">
        <v>0.094</v>
      </c>
      <c r="D34" s="1">
        <v>2190207727</v>
      </c>
      <c r="E34" s="1">
        <v>2126415381</v>
      </c>
      <c r="F34" s="1" t="s">
        <v>319</v>
      </c>
      <c r="G34" s="1">
        <v>-95858394</v>
      </c>
      <c r="H34" s="1">
        <v>-826241026</v>
      </c>
      <c r="I34" s="1" t="s">
        <v>319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2">
        <v>0.094</v>
      </c>
      <c r="D35" s="1">
        <v>2190207727</v>
      </c>
      <c r="E35" s="1">
        <v>2126415381</v>
      </c>
      <c r="F35" s="1" t="s">
        <v>319</v>
      </c>
      <c r="G35" s="1">
        <v>-80845188</v>
      </c>
      <c r="H35" s="1">
        <v>-822717383</v>
      </c>
      <c r="I35" s="1" t="s">
        <v>319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2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2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2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2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2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2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2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2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2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2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2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2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2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2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2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2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2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2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2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2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2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2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2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2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2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2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2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2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2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2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2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2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2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2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2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2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2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2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2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2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2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2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2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2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2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2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2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2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2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2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2">
        <v>0.094</v>
      </c>
      <c r="D86" s="1">
        <v>2190207727</v>
      </c>
      <c r="E86" s="1">
        <v>2126415381</v>
      </c>
      <c r="F86" s="1" t="s">
        <v>319</v>
      </c>
      <c r="G86" s="1">
        <v>-122450923</v>
      </c>
      <c r="H86" s="1">
        <v>-6101713</v>
      </c>
      <c r="I86" t="s">
        <v>319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2">
        <v>0.094</v>
      </c>
      <c r="D87" s="1">
        <v>2190207727</v>
      </c>
      <c r="E87" s="1">
        <v>2126415381</v>
      </c>
      <c r="F87" s="1" t="s">
        <v>319</v>
      </c>
      <c r="G87" s="1">
        <v>-91550762</v>
      </c>
      <c r="H87" s="1">
        <v>-129335867</v>
      </c>
      <c r="I87" t="s">
        <v>319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2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2">
        <v>0.094</v>
      </c>
      <c r="D89" s="1">
        <v>2190207727</v>
      </c>
      <c r="E89" s="1">
        <v>2126415381</v>
      </c>
      <c r="F89" s="1" t="s">
        <v>319</v>
      </c>
      <c r="G89" s="1">
        <v>-140791060</v>
      </c>
      <c r="H89" s="1">
        <v>59740978</v>
      </c>
      <c r="I89" t="s">
        <v>319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2">
        <v>0.094</v>
      </c>
      <c r="D90" s="1">
        <v>2190207727</v>
      </c>
      <c r="E90" s="1">
        <v>2126415381</v>
      </c>
      <c r="F90" s="1" t="s">
        <v>319</v>
      </c>
      <c r="G90" s="1">
        <v>-90664600</v>
      </c>
      <c r="H90" s="1">
        <v>-37336930</v>
      </c>
      <c r="I90" t="s">
        <v>319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2">
        <v>0.094</v>
      </c>
      <c r="D91" s="1">
        <v>2190207727</v>
      </c>
      <c r="E91" s="1">
        <v>2126415381</v>
      </c>
      <c r="F91" s="1" t="s">
        <v>319</v>
      </c>
      <c r="G91" s="1">
        <v>-99946573</v>
      </c>
      <c r="H91" s="1">
        <v>56273086</v>
      </c>
      <c r="I91" t="s">
        <v>319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2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2">
        <v>0.094</v>
      </c>
      <c r="D93" s="1">
        <v>2190207727</v>
      </c>
      <c r="E93" s="1">
        <v>2126415381</v>
      </c>
      <c r="F93" s="1" t="s">
        <v>319</v>
      </c>
      <c r="G93" s="1">
        <v>-151408783</v>
      </c>
      <c r="H93" s="1">
        <v>37449840</v>
      </c>
      <c r="I93" t="s">
        <v>319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2">
        <v>0.094</v>
      </c>
      <c r="D94" s="1">
        <v>2190207727</v>
      </c>
      <c r="E94" s="1">
        <v>2126415381</v>
      </c>
      <c r="F94" s="1" t="s">
        <v>319</v>
      </c>
      <c r="G94" s="1">
        <v>-151482310</v>
      </c>
      <c r="H94" s="1">
        <v>74827204</v>
      </c>
      <c r="I94" t="s">
        <v>319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2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2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2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2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2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2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2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2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2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2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2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2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2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2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2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2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2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2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2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2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2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2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2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2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2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2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2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2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2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2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2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2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2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2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2">
        <v>0.094</v>
      </c>
      <c r="D129" s="1">
        <v>2190207727</v>
      </c>
      <c r="E129" s="1">
        <v>2126415381</v>
      </c>
      <c r="F129" s="1" t="s">
        <v>319</v>
      </c>
      <c r="G129" s="1">
        <v>-96451397</v>
      </c>
      <c r="H129" s="1">
        <v>-27865915</v>
      </c>
      <c r="I129" s="1" t="s">
        <v>319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2">
        <v>0.094</v>
      </c>
      <c r="D130" s="1">
        <v>2190207727</v>
      </c>
      <c r="E130" s="1">
        <v>2126415381</v>
      </c>
      <c r="F130" s="1" t="s">
        <v>319</v>
      </c>
      <c r="G130" s="1">
        <v>-105784756</v>
      </c>
      <c r="H130" s="1">
        <v>-95189851</v>
      </c>
      <c r="I130" s="1" t="s">
        <v>319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2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2">
        <v>0.094</v>
      </c>
      <c r="D132" s="1">
        <v>2190207727</v>
      </c>
      <c r="E132" s="1">
        <v>2126415381</v>
      </c>
      <c r="F132" s="1" t="s">
        <v>319</v>
      </c>
      <c r="G132" s="1">
        <v>-83589619</v>
      </c>
      <c r="H132" s="1">
        <v>75606430</v>
      </c>
      <c r="I132" s="1" t="s">
        <v>319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2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2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2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2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2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2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2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2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2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2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2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2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2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2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2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2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2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2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2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2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2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2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2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433</v>
      </c>
      <c r="W155" s="2" t="s">
        <v>435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2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320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8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0.947916666666667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2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8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8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2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2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2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2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2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2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2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2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2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2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2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2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2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2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2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2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2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2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2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2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-64603081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-204205470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49471222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-75512222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67977654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2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74114722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-194043897</v>
      </c>
      <c r="H36" s="1">
        <v>121993906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2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2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2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2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2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2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2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2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2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2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2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2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2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2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2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2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2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2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2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-123551091</v>
      </c>
      <c r="H71" s="1">
        <v>-3192881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-85570671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114082357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2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2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2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2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2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2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2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2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2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2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2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2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2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433</v>
      </c>
      <c r="W101" s="2" t="s">
        <v>435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320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379</v>
      </c>
    </row>
    <row r="2" ht="240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43635</v>
      </c>
      <c r="B4" s="5">
        <v>0.89375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-108765908</v>
      </c>
      <c r="H4" s="1">
        <v>-528488050</v>
      </c>
      <c r="I4" s="1" t="s">
        <v>319</v>
      </c>
      <c r="J4" s="1">
        <v>106775000</v>
      </c>
      <c r="K4" s="1">
        <v>54476166</v>
      </c>
      <c r="L4" s="1" t="e">
        <f ca="1">F4-G4</f>
        <v>#VALUE!</v>
      </c>
      <c r="M4" s="17" t="s">
        <v>439</v>
      </c>
      <c r="N4" s="4">
        <v>43630</v>
      </c>
      <c r="O4" s="5">
        <v>0.824305555555556</v>
      </c>
      <c r="P4" s="6" t="s">
        <v>422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318</v>
      </c>
    </row>
    <row r="5" spans="1:27">
      <c r="A5" s="4">
        <v>43636</v>
      </c>
      <c r="B5" s="5">
        <v>0.989583333333333</v>
      </c>
      <c r="C5" s="12">
        <v>1</v>
      </c>
      <c r="D5" s="1">
        <v>2778362000</v>
      </c>
      <c r="E5" s="1">
        <v>2723885834</v>
      </c>
      <c r="F5" s="1" t="s">
        <v>319</v>
      </c>
      <c r="G5" s="1">
        <v>-125219639</v>
      </c>
      <c r="H5" s="1">
        <v>-653707689</v>
      </c>
      <c r="I5" s="1" t="s">
        <v>319</v>
      </c>
      <c r="J5" s="1">
        <v>106775000</v>
      </c>
      <c r="K5" s="1">
        <v>54476166</v>
      </c>
      <c r="L5" s="1" t="e">
        <f ca="1">F5-G5</f>
        <v>#VALUE!</v>
      </c>
      <c r="M5" s="17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2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7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2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7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2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7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2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7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2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7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7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2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7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2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7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2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7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2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7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2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7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2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2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2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2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2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-169429091</v>
      </c>
      <c r="H22" s="1">
        <v>4292485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-126424431</v>
      </c>
      <c r="H23" s="1">
        <v>-142427766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-109328741</v>
      </c>
      <c r="H24" s="1">
        <v>-251497303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-103226109</v>
      </c>
      <c r="H25" s="1">
        <v>-362730221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-207582471</v>
      </c>
      <c r="H26" s="1">
        <v>-484590366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-118725499</v>
      </c>
      <c r="H27" s="1">
        <v>-623009918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-136649306</v>
      </c>
      <c r="H28" s="1">
        <v>-724826134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-200403407</v>
      </c>
      <c r="H29" s="1">
        <v>-834870467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-121393337</v>
      </c>
      <c r="H30" s="1">
        <v>-883857886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-104367371</v>
      </c>
      <c r="H31" s="1">
        <v>-839775571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-205339090</v>
      </c>
      <c r="H32" s="1">
        <v>-853443804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-193635344</v>
      </c>
      <c r="H33" s="1">
        <v>-842881320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-108073720</v>
      </c>
      <c r="H34" s="1">
        <v>-824550181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-111907284</v>
      </c>
      <c r="H35" s="1">
        <v>-817741752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-119825172</v>
      </c>
      <c r="H36" s="1">
        <v>-835071076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-108410105</v>
      </c>
      <c r="H37" s="1">
        <v>-845573622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-118154256</v>
      </c>
      <c r="H38" s="1">
        <v>-842334541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-226307485</v>
      </c>
      <c r="H39" s="1">
        <v>-950487770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-185925403</v>
      </c>
      <c r="H40" s="1">
        <v>-1028259944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-122791474</v>
      </c>
      <c r="H41" s="1">
        <v>-1058387793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2">
        <v>1</v>
      </c>
      <c r="D42" s="1">
        <v>2805601000</v>
      </c>
      <c r="E42" s="1">
        <v>2723885834</v>
      </c>
      <c r="F42" s="1" t="s">
        <v>319</v>
      </c>
      <c r="G42" s="1">
        <v>-226351521</v>
      </c>
      <c r="H42" s="1">
        <v>-1053874120</v>
      </c>
      <c r="I42" s="1" t="s">
        <v>319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2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2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2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2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2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2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2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2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2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2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2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2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2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2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2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2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2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2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2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2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2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2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2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2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2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2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2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2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2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2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2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2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2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2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2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2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2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2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2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2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2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2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2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2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2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2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2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2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2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2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-156855637</v>
      </c>
      <c r="H93" s="1">
        <v>-65032548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-117273539</v>
      </c>
      <c r="H94" s="1">
        <v>-209463265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2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-180348754</v>
      </c>
      <c r="H96" s="1">
        <v>81632945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-116138394</v>
      </c>
      <c r="H97" s="1">
        <v>-36580383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-127507140</v>
      </c>
      <c r="H98" s="1">
        <v>75464888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2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-193949711</v>
      </c>
      <c r="H100" s="1">
        <v>100480682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2">
        <v>1</v>
      </c>
      <c r="D101" s="1">
        <v>2805601000</v>
      </c>
      <c r="E101" s="1">
        <v>2723885834</v>
      </c>
      <c r="F101" s="1" t="s">
        <v>319</v>
      </c>
      <c r="G101" s="1">
        <v>-194042674</v>
      </c>
      <c r="H101" s="1">
        <v>148361089</v>
      </c>
      <c r="I101" s="1" t="s">
        <v>319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2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2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2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2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2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2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2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2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2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2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2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2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2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2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2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2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2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2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2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2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2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2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2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2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2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2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2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2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2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2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2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2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2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2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-123551091</v>
      </c>
      <c r="H136" s="1">
        <v>-61724895</v>
      </c>
      <c r="I136" s="1" t="s">
        <v>319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2">
        <v>1</v>
      </c>
      <c r="D137" s="1">
        <v>2805601000</v>
      </c>
      <c r="E137" s="1">
        <v>2723885834</v>
      </c>
      <c r="F137" s="1" t="s">
        <v>319</v>
      </c>
      <c r="G137" s="1">
        <v>-135506820</v>
      </c>
      <c r="H137" s="1">
        <v>-139708199</v>
      </c>
      <c r="I137" s="1" t="s">
        <v>319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2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2">
        <v>1</v>
      </c>
      <c r="D139" s="1">
        <v>2805601000</v>
      </c>
      <c r="E139" s="1">
        <v>2723885834</v>
      </c>
      <c r="F139" s="1" t="s">
        <v>319</v>
      </c>
      <c r="G139" s="1">
        <v>-107075575</v>
      </c>
      <c r="H139" s="1">
        <v>18589095</v>
      </c>
      <c r="I139" s="1" t="s">
        <v>319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2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2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2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2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2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2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2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2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2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2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2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2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2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2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2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2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2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2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2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2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2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2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2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2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2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2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2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2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2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2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2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2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2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2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2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2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433</v>
      </c>
      <c r="W175" s="2" t="s">
        <v>435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2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320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8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8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8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8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8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319</v>
      </c>
      <c r="G29" s="1">
        <v>-123551091</v>
      </c>
      <c r="H29" s="1">
        <v>-15846752</v>
      </c>
      <c r="I29" s="1" t="s">
        <v>319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-135506820</v>
      </c>
      <c r="H30" s="1">
        <v>-102744252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319</v>
      </c>
      <c r="G32" s="1">
        <v>-107075575</v>
      </c>
      <c r="H32" s="1">
        <v>57098560</v>
      </c>
      <c r="I32" s="1" t="s">
        <v>319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433</v>
      </c>
      <c r="W68" s="2" t="s">
        <v>435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320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379</v>
      </c>
    </row>
    <row r="2" ht="183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43638</v>
      </c>
      <c r="B4" s="5">
        <v>0.861805555555556</v>
      </c>
      <c r="C4" s="12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7" t="s">
        <v>439</v>
      </c>
      <c r="N4" s="4">
        <v>43630</v>
      </c>
      <c r="O4" s="5">
        <v>0.824305555555556</v>
      </c>
      <c r="P4" t="s">
        <v>390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318</v>
      </c>
    </row>
    <row r="5" spans="1:27">
      <c r="A5" s="4">
        <v>43639</v>
      </c>
      <c r="B5" s="5">
        <v>0.864583333333333</v>
      </c>
      <c r="C5" s="12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7"/>
      <c r="N5" s="4">
        <v>43634</v>
      </c>
      <c r="O5" s="5">
        <v>0.792361111111111</v>
      </c>
      <c r="P5" t="s">
        <v>390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2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7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2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7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2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7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2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7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2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7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2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7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2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7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2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7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2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7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2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7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2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7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2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2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2">
        <v>1</v>
      </c>
      <c r="D19" s="1">
        <v>2805601000</v>
      </c>
      <c r="E19" s="1">
        <v>2723885834</v>
      </c>
      <c r="F19" s="1" t="s">
        <v>319</v>
      </c>
      <c r="G19" s="1">
        <v>-169429091</v>
      </c>
      <c r="H19" s="1">
        <v>-13639108</v>
      </c>
      <c r="I19" s="1" t="s">
        <v>319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2">
        <v>1</v>
      </c>
      <c r="D20" s="1">
        <v>2805601000</v>
      </c>
      <c r="E20" s="1">
        <v>2723885834</v>
      </c>
      <c r="F20" s="1" t="s">
        <v>319</v>
      </c>
      <c r="G20" s="1">
        <v>-126424431</v>
      </c>
      <c r="H20" s="1">
        <v>-148899297</v>
      </c>
      <c r="I20" s="1" t="s">
        <v>319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-109328741</v>
      </c>
      <c r="H21" s="1">
        <v>-259712811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-103226109</v>
      </c>
      <c r="H22" s="1">
        <v>-375073965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-207582471</v>
      </c>
      <c r="H23" s="1">
        <v>-486035883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-118725499</v>
      </c>
      <c r="H24" s="1">
        <v>-606617170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-136649306</v>
      </c>
      <c r="H25" s="1">
        <v>-724306713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-200403407</v>
      </c>
      <c r="H26" s="1">
        <v>-834870467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-121393337</v>
      </c>
      <c r="H27" s="1">
        <v>-883857886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-104367371</v>
      </c>
      <c r="H28" s="1">
        <v>-839775571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-205339090</v>
      </c>
      <c r="H29" s="1">
        <v>-853443804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-193635344</v>
      </c>
      <c r="H30" s="1">
        <v>-842881320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-108074943</v>
      </c>
      <c r="H31" s="1">
        <v>-824551404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-111908507</v>
      </c>
      <c r="H32" s="1">
        <v>-817742975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-119825172</v>
      </c>
      <c r="H33" s="1">
        <v>-835072299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-108411328</v>
      </c>
      <c r="H34" s="1">
        <v>-845576068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-118154256</v>
      </c>
      <c r="H35" s="1">
        <v>-842336987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-108153229</v>
      </c>
      <c r="H36" s="1">
        <v>-950490216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-185925403</v>
      </c>
      <c r="H37" s="1">
        <v>-1028262390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-122792698</v>
      </c>
      <c r="H38" s="1">
        <v>-1058391463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-226352745</v>
      </c>
      <c r="H39" s="1">
        <v>-1053876567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2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2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2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2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2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2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2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2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2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2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2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2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2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2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2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2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2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2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2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2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2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2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2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2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2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2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2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2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2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2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2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2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2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2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2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2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2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2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2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2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2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2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2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2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2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2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2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2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2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2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2">
        <v>1</v>
      </c>
      <c r="D90" s="1">
        <v>2805601000</v>
      </c>
      <c r="E90" s="1">
        <v>2723885834</v>
      </c>
      <c r="F90" s="1" t="s">
        <v>319</v>
      </c>
      <c r="G90" s="1">
        <v>-156855637</v>
      </c>
      <c r="H90" s="1">
        <v>-23367817</v>
      </c>
      <c r="I90" s="1" t="s">
        <v>319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2">
        <v>1</v>
      </c>
      <c r="D91" s="1">
        <v>2805601000</v>
      </c>
      <c r="E91" s="1">
        <v>2723885834</v>
      </c>
      <c r="F91" s="1" t="s">
        <v>319</v>
      </c>
      <c r="G91" s="1">
        <v>-117273539</v>
      </c>
      <c r="H91" s="1">
        <v>-173741368</v>
      </c>
      <c r="I91" s="1" t="s">
        <v>319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2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-180348754</v>
      </c>
      <c r="H93" s="1">
        <v>110136804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-116138394</v>
      </c>
      <c r="H94" s="1">
        <v>-15008491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-127450710</v>
      </c>
      <c r="H95" s="1">
        <v>96404999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2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-193949711</v>
      </c>
      <c r="H97" s="1">
        <v>84190390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-194045121</v>
      </c>
      <c r="H98" s="1">
        <v>132069573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2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2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2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2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2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2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2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2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2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2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2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2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2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2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2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2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2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2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2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2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2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2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2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2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2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2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2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2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2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2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2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2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2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2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2">
        <v>1</v>
      </c>
      <c r="D133" s="1">
        <v>2805601000</v>
      </c>
      <c r="E133" s="1">
        <v>2723885834</v>
      </c>
      <c r="F133" s="1" t="s">
        <v>319</v>
      </c>
      <c r="G133" s="1">
        <v>-123549868</v>
      </c>
      <c r="H133" s="1">
        <v>-43187305</v>
      </c>
      <c r="I133" s="1" t="s">
        <v>319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2">
        <v>1</v>
      </c>
      <c r="D134" s="1">
        <v>2805601000</v>
      </c>
      <c r="E134" s="1">
        <v>2723885834</v>
      </c>
      <c r="F134" s="1" t="s">
        <v>319</v>
      </c>
      <c r="G134" s="1">
        <v>-135508044</v>
      </c>
      <c r="H134" s="1">
        <v>-120718898</v>
      </c>
      <c r="I134" s="1" t="s">
        <v>319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2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-107075575</v>
      </c>
      <c r="H136" s="1">
        <v>45549423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2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2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2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2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2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2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2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2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2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2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2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2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2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2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2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2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2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2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2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2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2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2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2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2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2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2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2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2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2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2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2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2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2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2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2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2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433</v>
      </c>
      <c r="W172" s="2" t="s">
        <v>435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2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320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8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8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8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8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319</v>
      </c>
      <c r="G17" s="13">
        <v>-156855637</v>
      </c>
      <c r="H17" s="1">
        <v>-46833651</v>
      </c>
      <c r="I17" s="1" t="s">
        <v>319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319</v>
      </c>
      <c r="G18" s="13">
        <v>-117273539</v>
      </c>
      <c r="H18" s="1">
        <v>-185616807</v>
      </c>
      <c r="I18" s="1" t="s">
        <v>319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319</v>
      </c>
      <c r="G20" s="13">
        <v>-180348754</v>
      </c>
      <c r="H20" s="1">
        <v>48344674</v>
      </c>
      <c r="I20" s="1" t="s">
        <v>319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319</v>
      </c>
      <c r="G21" s="13">
        <v>-116138394</v>
      </c>
      <c r="H21" s="1">
        <v>-79525777</v>
      </c>
      <c r="I21" s="1" t="s">
        <v>319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319</v>
      </c>
      <c r="G22" s="13">
        <v>-127450710</v>
      </c>
      <c r="H22" s="1">
        <v>37563106</v>
      </c>
      <c r="I22" s="1" t="s">
        <v>319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319</v>
      </c>
      <c r="G24" s="13">
        <v>-193949711</v>
      </c>
      <c r="H24" s="1">
        <v>46083270</v>
      </c>
      <c r="I24" s="1" t="s">
        <v>319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319</v>
      </c>
      <c r="G25" s="13">
        <v>-194042674</v>
      </c>
      <c r="H25" s="1">
        <v>93963677</v>
      </c>
      <c r="I25" s="1" t="s">
        <v>319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441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441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319</v>
      </c>
      <c r="G60" s="13">
        <v>-123552314</v>
      </c>
      <c r="H60" s="1">
        <v>-35012996</v>
      </c>
      <c r="I60" s="1" t="s">
        <v>319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319</v>
      </c>
      <c r="G61" s="13">
        <v>-135506820</v>
      </c>
      <c r="H61" s="1">
        <v>-108243856</v>
      </c>
      <c r="I61" s="1" t="s">
        <v>319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319</v>
      </c>
      <c r="G63" s="13">
        <v>-107075575</v>
      </c>
      <c r="H63" s="1">
        <v>133439201</v>
      </c>
      <c r="I63" s="1" t="s">
        <v>319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433</v>
      </c>
      <c r="W99" s="2" t="s">
        <v>435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320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433</v>
      </c>
      <c r="W37" s="2" t="s">
        <v>435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320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442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382</v>
      </c>
      <c r="AC3" t="s">
        <v>380</v>
      </c>
      <c r="AD3" t="s">
        <v>381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433</v>
      </c>
      <c r="W44" s="2" t="s">
        <v>435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320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8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8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319</v>
      </c>
      <c r="G21" s="1">
        <v>-123551091</v>
      </c>
      <c r="H21" s="1">
        <v>-18560900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319</v>
      </c>
      <c r="G22" s="1">
        <v>-135506820</v>
      </c>
      <c r="H22" s="1">
        <v>-106109417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319</v>
      </c>
      <c r="G24" s="1">
        <v>-107075575</v>
      </c>
      <c r="H24" s="1">
        <v>98810548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433</v>
      </c>
      <c r="W60" s="2" t="s">
        <v>435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320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8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8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8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8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8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319</v>
      </c>
      <c r="G28" s="1">
        <v>-123552314</v>
      </c>
      <c r="H28" s="1">
        <v>-28954703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319</v>
      </c>
      <c r="G29" s="1">
        <v>-135506820</v>
      </c>
      <c r="H29" s="1">
        <v>-104321218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319</v>
      </c>
      <c r="G31" s="1">
        <v>-107075575</v>
      </c>
      <c r="H31" s="1">
        <v>95674870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433</v>
      </c>
      <c r="W94" s="2" t="s">
        <v>435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320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433</v>
      </c>
      <c r="W72" s="2" t="s">
        <v>435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320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381</v>
      </c>
      <c r="AC3" t="s">
        <v>380</v>
      </c>
      <c r="AD3" t="s">
        <v>382</v>
      </c>
    </row>
    <row r="4" spans="1:27">
      <c r="A4" s="4">
        <v>43665</v>
      </c>
      <c r="B4" s="5">
        <v>0.776388888888889</v>
      </c>
      <c r="C4" s="12">
        <v>1</v>
      </c>
      <c r="D4" s="1">
        <v>4914710000</v>
      </c>
      <c r="E4" s="1"/>
      <c r="F4" s="1" t="s">
        <v>319</v>
      </c>
      <c r="G4" s="1">
        <v>0</v>
      </c>
      <c r="H4" s="1">
        <v>0</v>
      </c>
      <c r="I4" s="1" t="s">
        <v>319</v>
      </c>
      <c r="L4" s="1" t="e">
        <f ca="1" t="shared" ref="L4:L67" si="0">F4+G4</f>
        <v>#VALUE!</v>
      </c>
      <c r="M4" s="14" t="s">
        <v>445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0.561111111111111</v>
      </c>
      <c r="C5" s="12">
        <v>1</v>
      </c>
      <c r="D5" s="1">
        <v>4914710000</v>
      </c>
      <c r="E5" s="1"/>
      <c r="F5" s="1" t="s">
        <v>319</v>
      </c>
      <c r="G5" s="1">
        <v>-172234335</v>
      </c>
      <c r="H5" s="1">
        <v>-172234335</v>
      </c>
      <c r="I5" s="1" t="s">
        <v>319</v>
      </c>
      <c r="L5" s="1" t="e">
        <f ca="1" t="shared" si="0"/>
        <v>#VALUE!</v>
      </c>
      <c r="M5" s="14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-382138703</v>
      </c>
      <c r="I6" s="1" t="s">
        <v>319</v>
      </c>
      <c r="L6" s="1" t="e">
        <f ca="1" t="shared" si="0"/>
        <v>#VALUE!</v>
      </c>
      <c r="M6" s="14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2">
        <v>1</v>
      </c>
      <c r="D7" s="1">
        <v>4914710000</v>
      </c>
      <c r="E7" s="1"/>
      <c r="F7" s="1" t="s">
        <v>319</v>
      </c>
      <c r="G7" s="1">
        <v>-189910108</v>
      </c>
      <c r="H7" s="1">
        <v>-572048811</v>
      </c>
      <c r="I7" s="1" t="s">
        <v>319</v>
      </c>
      <c r="L7" s="1" t="e">
        <f ca="1" t="shared" si="0"/>
        <v>#VALUE!</v>
      </c>
      <c r="M7" s="14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-779026144</v>
      </c>
      <c r="I8" s="1" t="s">
        <v>319</v>
      </c>
      <c r="L8" s="1" t="e">
        <f ca="1" t="shared" si="0"/>
        <v>#VALUE!</v>
      </c>
      <c r="M8" s="14"/>
      <c r="S8" s="16" t="s">
        <v>446</v>
      </c>
      <c r="T8" s="14" t="s">
        <v>447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2">
        <v>1</v>
      </c>
      <c r="D9" s="1">
        <v>4914710000</v>
      </c>
      <c r="E9" s="1"/>
      <c r="F9" s="1" t="s">
        <v>319</v>
      </c>
      <c r="G9" s="1">
        <v>-189457982</v>
      </c>
      <c r="H9" s="1">
        <v>-968484126</v>
      </c>
      <c r="I9" s="1" t="s">
        <v>319</v>
      </c>
      <c r="L9" s="1" t="e">
        <f ca="1" t="shared" si="0"/>
        <v>#VALUE!</v>
      </c>
      <c r="M9" s="14"/>
      <c r="S9" s="16" t="s">
        <v>448</v>
      </c>
      <c r="T9" s="14" t="s">
        <v>449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-1104721937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S10" s="16" t="s">
        <v>450</v>
      </c>
      <c r="T10" s="14" t="s">
        <v>451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-1319824684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452</v>
      </c>
      <c r="S11" s="16" t="s">
        <v>453</v>
      </c>
      <c r="T11" s="14" t="s">
        <v>454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-1501236536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455</v>
      </c>
      <c r="S12" s="16" t="s">
        <v>456</v>
      </c>
      <c r="T12" s="14" t="s">
        <v>457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2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5" t="s">
        <v>458</v>
      </c>
      <c r="S13" s="16" t="s">
        <v>459</v>
      </c>
      <c r="T13" s="14" t="s">
        <v>460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2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6" t="s">
        <v>461</v>
      </c>
      <c r="T14" s="14" t="s">
        <v>462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2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2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2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2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2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2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2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2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2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2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2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2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2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2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2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2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2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2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2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2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2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2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2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2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2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2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2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2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2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2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2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2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2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2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2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2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2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-108571184</v>
      </c>
      <c r="I63" s="1" t="s">
        <v>319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-371582215</v>
      </c>
      <c r="I64" s="1" t="s">
        <v>319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95381636</v>
      </c>
      <c r="I66" s="1" t="s">
        <v>319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-166660664</v>
      </c>
      <c r="I67" s="1" t="s">
        <v>319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-251013478</v>
      </c>
      <c r="H68" s="1">
        <v>123828520</v>
      </c>
      <c r="I68" s="1" t="s">
        <v>319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2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-400765662</v>
      </c>
      <c r="H70" s="1">
        <v>98619751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177326687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2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2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2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2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2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2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2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2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2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2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2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2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2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2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2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2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2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2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2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2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2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2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2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2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2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2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2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2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2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2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2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2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2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-67055722</v>
      </c>
      <c r="I106" s="1" t="s">
        <v>319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-258811425</v>
      </c>
      <c r="I107" s="1" t="s">
        <v>319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-219752846</v>
      </c>
      <c r="H109" s="1">
        <v>53160031</v>
      </c>
      <c r="I109" s="1" t="s">
        <v>319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2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2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2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2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2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2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2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2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2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2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2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2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2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2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2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2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2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2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2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2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2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2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2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2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2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2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2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2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2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2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2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2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2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2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2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2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2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2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2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2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2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2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2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2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2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2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2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2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2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2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2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2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2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2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2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2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2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2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2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2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2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2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2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2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2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2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2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2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12495465</v>
      </c>
      <c r="I180" s="1" t="s">
        <v>319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2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2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2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2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2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433</v>
      </c>
      <c r="W185" s="2" t="s">
        <v>435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2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2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320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463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8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8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8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8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8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-123549868</v>
      </c>
      <c r="H30" s="1">
        <v>-35599337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319</v>
      </c>
      <c r="G31" s="1">
        <v>-135506820</v>
      </c>
      <c r="H31" s="1">
        <v>-114782469</v>
      </c>
      <c r="I31" s="1" t="s">
        <v>319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319</v>
      </c>
      <c r="G33" s="1">
        <v>-107074351</v>
      </c>
      <c r="H33" s="1">
        <v>77317810</v>
      </c>
      <c r="I33" s="1" t="s">
        <v>319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433</v>
      </c>
      <c r="W109" s="2" t="s">
        <v>435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320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464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433</v>
      </c>
      <c r="W68" s="2" t="s">
        <v>435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320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379</v>
      </c>
    </row>
    <row r="2" ht="214" customHeight="1"/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83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43636</v>
      </c>
      <c r="B4" s="5">
        <v>0.991666666666667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-125219639</v>
      </c>
      <c r="H4" s="1">
        <v>-547074809</v>
      </c>
      <c r="I4" s="1" t="s">
        <v>319</v>
      </c>
      <c r="J4" s="1">
        <v>106775000</v>
      </c>
      <c r="K4" s="1">
        <v>54476166</v>
      </c>
      <c r="L4" s="1" t="e">
        <f ca="1" t="shared" ref="L4:L67" si="0">F4+G4</f>
        <v>#VALUE!</v>
      </c>
      <c r="M4" s="17" t="s">
        <v>465</v>
      </c>
      <c r="N4" s="4">
        <v>43630</v>
      </c>
      <c r="O4" s="5">
        <v>0.844444444444444</v>
      </c>
      <c r="P4" s="6" t="s">
        <v>422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318</v>
      </c>
    </row>
    <row r="5" spans="1:30">
      <c r="A5" s="4">
        <v>43637</v>
      </c>
      <c r="B5" s="5">
        <v>0.785416666666667</v>
      </c>
      <c r="C5" s="12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7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2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7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2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7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2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7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2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7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2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7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7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2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7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2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7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2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7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2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7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2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7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2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2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2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2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-169429091</v>
      </c>
      <c r="H21" s="1">
        <v>-24784963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-126424431</v>
      </c>
      <c r="H22" s="1">
        <v>-158242787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-109328741</v>
      </c>
      <c r="H23" s="1">
        <v>-266123643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-103226109</v>
      </c>
      <c r="H24" s="1">
        <v>-374562068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-207582471</v>
      </c>
      <c r="H25" s="1">
        <v>-483157640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-118725499</v>
      </c>
      <c r="H26" s="1">
        <v>-601681588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-136649306</v>
      </c>
      <c r="H27" s="1">
        <v>-726339265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-200403407</v>
      </c>
      <c r="H28" s="1">
        <v>-834870467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-121393337</v>
      </c>
      <c r="H29" s="1">
        <v>-883857886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-104367371</v>
      </c>
      <c r="H30" s="1">
        <v>-839775571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-205339090</v>
      </c>
      <c r="H31" s="1">
        <v>-853443804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-193635344</v>
      </c>
      <c r="H32" s="1">
        <v>-842881320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-108073720</v>
      </c>
      <c r="H33" s="1">
        <v>-824550181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-111907284</v>
      </c>
      <c r="H34" s="1">
        <v>-817741752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-119825172</v>
      </c>
      <c r="H35" s="1">
        <v>-835071076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-108410105</v>
      </c>
      <c r="H36" s="1">
        <v>-845573622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-118154256</v>
      </c>
      <c r="H37" s="1">
        <v>-842334541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-108153229</v>
      </c>
      <c r="H38" s="1">
        <v>-950487770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-185925403</v>
      </c>
      <c r="H39" s="1">
        <v>-1028259944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-122792698</v>
      </c>
      <c r="H40" s="1">
        <v>-1058389017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-226352745</v>
      </c>
      <c r="H41" s="1">
        <v>-1053875344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2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2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2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2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2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2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2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2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2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2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2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2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2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2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2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2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2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2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2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2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2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2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2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2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2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2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2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2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2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2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2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2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2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2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2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2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2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2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2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2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2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2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2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2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2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2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2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2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2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2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2">
        <v>1</v>
      </c>
      <c r="D92" s="1">
        <v>2805601000</v>
      </c>
      <c r="E92" s="1">
        <v>2723885834</v>
      </c>
      <c r="F92" s="1" t="s">
        <v>319</v>
      </c>
      <c r="G92" s="1">
        <v>-156855637</v>
      </c>
      <c r="H92" s="1">
        <v>-53286072</v>
      </c>
      <c r="I92" s="1" t="s">
        <v>319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-117273539</v>
      </c>
      <c r="H93" s="1">
        <v>-196656347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2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-180348754</v>
      </c>
      <c r="H95" s="1">
        <v>102978630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-116138394</v>
      </c>
      <c r="H96" s="1">
        <v>-11028310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-124750710</v>
      </c>
      <c r="H97" s="1">
        <v>119953975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2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2">
        <v>1</v>
      </c>
      <c r="D99" s="1">
        <v>2805601000</v>
      </c>
      <c r="E99" s="1">
        <v>2723885834</v>
      </c>
      <c r="F99" s="1" t="s">
        <v>319</v>
      </c>
      <c r="G99" s="1">
        <v>-193949711</v>
      </c>
      <c r="H99" s="1">
        <v>107527435</v>
      </c>
      <c r="I99" s="1" t="s">
        <v>319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-194043897</v>
      </c>
      <c r="H100" s="1">
        <v>155406619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2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2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2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2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2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2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2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2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2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2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2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2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2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2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2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2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2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2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2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2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2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2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2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2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2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2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2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2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2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2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2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2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2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2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2">
        <v>1</v>
      </c>
      <c r="D135" s="1">
        <v>2805601000</v>
      </c>
      <c r="E135" s="1">
        <v>2723885834</v>
      </c>
      <c r="F135" s="1" t="s">
        <v>319</v>
      </c>
      <c r="G135" s="1">
        <v>-123551091</v>
      </c>
      <c r="H135" s="1">
        <v>-27821779</v>
      </c>
      <c r="I135" s="1" t="s">
        <v>319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-135506820</v>
      </c>
      <c r="H136" s="1">
        <v>-117771452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2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2">
        <v>1</v>
      </c>
      <c r="D138" s="1">
        <v>2805601000</v>
      </c>
      <c r="E138" s="1">
        <v>2723885834</v>
      </c>
      <c r="F138" s="1" t="s">
        <v>319</v>
      </c>
      <c r="G138" s="1">
        <v>-107075575</v>
      </c>
      <c r="H138" s="1">
        <v>25640983</v>
      </c>
      <c r="I138" s="1" t="s">
        <v>319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2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2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2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2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2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2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2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2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2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2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2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2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2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2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2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2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2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2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2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2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2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2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2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2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2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2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2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2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2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2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2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2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2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2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2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2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2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2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2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2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2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2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2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2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2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2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2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2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2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2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2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2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2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2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2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2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2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2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2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2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2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2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2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2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2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2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2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2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2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2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2">
        <v>1</v>
      </c>
      <c r="D209" s="1">
        <v>2805601000</v>
      </c>
      <c r="E209" s="1">
        <v>2723885834</v>
      </c>
      <c r="F209" s="1" t="s">
        <v>319</v>
      </c>
      <c r="G209" s="1">
        <v>-125222008</v>
      </c>
      <c r="H209" s="1">
        <v>13791742</v>
      </c>
      <c r="I209" s="1" t="s">
        <v>319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2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2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2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2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2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2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2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2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2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2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2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2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2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2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2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2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2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2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2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2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2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2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2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2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2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2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2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2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2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2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2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2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2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2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2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2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2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2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2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2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2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2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2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2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2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2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2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2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433</v>
      </c>
      <c r="W257" s="2" t="s">
        <v>435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2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320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466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319</v>
      </c>
      <c r="G9" s="1">
        <v>-193949711</v>
      </c>
      <c r="H9" s="1">
        <v>97031206</v>
      </c>
      <c r="I9" s="1" t="s">
        <v>319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319</v>
      </c>
      <c r="G10" s="1">
        <v>-194042674</v>
      </c>
      <c r="H10" s="1">
        <v>-5772891</v>
      </c>
      <c r="I10" s="1" t="s">
        <v>319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319</v>
      </c>
      <c r="G45" s="1">
        <v>-123551091</v>
      </c>
      <c r="H45" s="1">
        <v>-36290640</v>
      </c>
      <c r="I45" s="1" t="s">
        <v>319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319</v>
      </c>
      <c r="G46" s="1">
        <v>-135506820</v>
      </c>
      <c r="H46" s="1">
        <v>-127095010</v>
      </c>
      <c r="I46" s="1" t="s">
        <v>319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319</v>
      </c>
      <c r="G48" s="1">
        <v>-107075575</v>
      </c>
      <c r="H48" s="1">
        <v>46741683</v>
      </c>
      <c r="I48" s="1" t="s">
        <v>319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433</v>
      </c>
      <c r="W167" s="2" t="s">
        <v>435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320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8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0.948611111111111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8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8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2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2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2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2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2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2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2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2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2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2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2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2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2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2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2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2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2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2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2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2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-28841378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-182773541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86366479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-36659796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107012313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2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122153553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170033960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2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2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2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2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2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2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2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2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2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2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2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2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2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2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2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2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2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2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2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2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2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2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2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2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2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2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-20767797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-102207858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93914529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2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2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2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2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2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2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2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2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2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2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2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2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2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2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2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2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2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2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2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2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2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2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2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2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2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2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2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2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2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2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2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2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2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2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2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2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2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2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2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2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2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2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2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2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2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2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2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2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2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2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2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2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2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74575381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2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2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2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2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2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2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2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2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2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2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2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2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2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2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2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2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2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2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2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2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2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2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2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2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2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2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320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467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43662</v>
      </c>
      <c r="B4" s="5">
        <v>0.854861111111111</v>
      </c>
      <c r="C4" s="12">
        <v>1</v>
      </c>
      <c r="D4" s="1">
        <v>2805601000</v>
      </c>
      <c r="E4" s="1">
        <v>2723885835</v>
      </c>
      <c r="F4" s="1" t="s">
        <v>319</v>
      </c>
      <c r="G4" s="1">
        <v>-104367371</v>
      </c>
      <c r="H4" s="1">
        <v>-525933411</v>
      </c>
      <c r="I4" s="1" t="s">
        <v>319</v>
      </c>
      <c r="J4" s="1">
        <v>105686000</v>
      </c>
      <c r="K4" s="1">
        <v>81715165</v>
      </c>
      <c r="L4" s="1" t="e">
        <f ca="1" t="shared" ref="L4:L67" si="0">F4+G4</f>
        <v>#VALUE!</v>
      </c>
      <c r="M4" s="17" t="s">
        <v>468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318</v>
      </c>
    </row>
    <row r="5" spans="1:30">
      <c r="A5" s="4">
        <v>43663</v>
      </c>
      <c r="B5" s="5">
        <v>0.841666666666667</v>
      </c>
      <c r="C5" s="12">
        <v>1</v>
      </c>
      <c r="D5" s="1">
        <v>2805601000</v>
      </c>
      <c r="E5" s="1">
        <v>2723885835</v>
      </c>
      <c r="F5" s="1" t="s">
        <v>319</v>
      </c>
      <c r="G5" s="1">
        <v>-205339090</v>
      </c>
      <c r="H5" s="1">
        <v>-626905130</v>
      </c>
      <c r="I5" s="1" t="s">
        <v>319</v>
      </c>
      <c r="J5" s="1">
        <v>105686000</v>
      </c>
      <c r="K5" s="1">
        <v>81715165</v>
      </c>
      <c r="L5" s="1" t="e">
        <f ca="1" t="shared" si="0"/>
        <v>#VALUE!</v>
      </c>
      <c r="M5" s="17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2">
        <v>1</v>
      </c>
      <c r="D6" s="1">
        <v>2805601000</v>
      </c>
      <c r="E6" s="1">
        <v>2723885835</v>
      </c>
      <c r="F6" s="1" t="s">
        <v>319</v>
      </c>
      <c r="G6" s="1">
        <v>-193635344</v>
      </c>
      <c r="H6" s="1">
        <v>-719568755</v>
      </c>
      <c r="I6" s="1" t="s">
        <v>319</v>
      </c>
      <c r="J6" s="1">
        <v>105686000</v>
      </c>
      <c r="K6" s="1">
        <v>81715165</v>
      </c>
      <c r="L6" s="1" t="e">
        <f ca="1" t="shared" si="0"/>
        <v>#VALUE!</v>
      </c>
      <c r="M6" s="17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2">
        <v>1</v>
      </c>
      <c r="D7" s="1">
        <v>2805601000</v>
      </c>
      <c r="E7" s="1">
        <v>2723885835</v>
      </c>
      <c r="F7" s="1" t="s">
        <v>319</v>
      </c>
      <c r="G7" s="1">
        <v>-108074943</v>
      </c>
      <c r="H7" s="1">
        <v>-827643698</v>
      </c>
      <c r="I7" s="1" t="s">
        <v>319</v>
      </c>
      <c r="J7" s="1">
        <v>105686000</v>
      </c>
      <c r="K7" s="1">
        <v>81715165</v>
      </c>
      <c r="L7" s="1" t="e">
        <f ca="1" t="shared" si="0"/>
        <v>#VALUE!</v>
      </c>
      <c r="M7" s="17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2">
        <v>1</v>
      </c>
      <c r="D8" s="1">
        <v>2805601000</v>
      </c>
      <c r="E8" s="1">
        <v>2723885835</v>
      </c>
      <c r="F8" s="1" t="s">
        <v>319</v>
      </c>
      <c r="G8" s="1">
        <v>-111908507</v>
      </c>
      <c r="H8" s="1">
        <v>-817742975</v>
      </c>
      <c r="I8" s="1" t="s">
        <v>319</v>
      </c>
      <c r="J8" s="1">
        <v>105686000</v>
      </c>
      <c r="K8" s="1">
        <v>81715165</v>
      </c>
      <c r="L8" s="1" t="e">
        <f ca="1" t="shared" si="0"/>
        <v>#VALUE!</v>
      </c>
      <c r="M8" s="17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2">
        <v>1</v>
      </c>
      <c r="D9" s="1">
        <v>2805601000</v>
      </c>
      <c r="E9" s="1">
        <v>2723885835</v>
      </c>
      <c r="F9" s="1" t="s">
        <v>319</v>
      </c>
      <c r="G9" s="1">
        <v>-119825172</v>
      </c>
      <c r="H9" s="1">
        <v>-835072299</v>
      </c>
      <c r="I9" s="1" t="s">
        <v>319</v>
      </c>
      <c r="J9" s="1">
        <v>105686000</v>
      </c>
      <c r="K9" s="1">
        <v>81715165</v>
      </c>
      <c r="L9" s="1" t="e">
        <f ca="1" t="shared" si="0"/>
        <v>#VALUE!</v>
      </c>
      <c r="M9" s="17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2">
        <v>1</v>
      </c>
      <c r="D10" s="1">
        <v>2805601000</v>
      </c>
      <c r="E10" s="1">
        <v>2723885835</v>
      </c>
      <c r="F10" s="1" t="s">
        <v>319</v>
      </c>
      <c r="G10" s="1">
        <v>-108411328</v>
      </c>
      <c r="H10" s="1">
        <v>-845576068</v>
      </c>
      <c r="I10" s="1" t="s">
        <v>319</v>
      </c>
      <c r="J10" s="1">
        <v>105686000</v>
      </c>
      <c r="K10" s="1">
        <v>81715165</v>
      </c>
      <c r="L10" s="1" t="e">
        <f ca="1" t="shared" si="0"/>
        <v>#VALUE!</v>
      </c>
      <c r="M10" s="17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2">
        <v>1</v>
      </c>
      <c r="D11" s="1">
        <v>2805601000</v>
      </c>
      <c r="E11" s="1">
        <v>2723885835</v>
      </c>
      <c r="F11" s="1" t="s">
        <v>319</v>
      </c>
      <c r="G11" s="1">
        <v>-118154256</v>
      </c>
      <c r="H11" s="1">
        <v>-842336987</v>
      </c>
      <c r="I11" s="1" t="s">
        <v>319</v>
      </c>
      <c r="J11" s="1">
        <v>105686000</v>
      </c>
      <c r="K11" s="1">
        <v>81715165</v>
      </c>
      <c r="L11" s="1" t="e">
        <f ca="1" t="shared" si="0"/>
        <v>#VALUE!</v>
      </c>
      <c r="M11" s="17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2">
        <v>1</v>
      </c>
      <c r="D12" s="1">
        <v>2805601000</v>
      </c>
      <c r="E12" s="1">
        <v>2723885835</v>
      </c>
      <c r="F12" s="1" t="s">
        <v>319</v>
      </c>
      <c r="G12" s="1">
        <v>-108153229</v>
      </c>
      <c r="H12" s="1">
        <v>-950490216</v>
      </c>
      <c r="I12" s="1" t="s">
        <v>319</v>
      </c>
      <c r="J12" s="1">
        <v>105686000</v>
      </c>
      <c r="K12" s="1">
        <v>81715165</v>
      </c>
      <c r="L12" s="1" t="e">
        <f ca="1" t="shared" si="0"/>
        <v>#VALUE!</v>
      </c>
      <c r="M12" s="17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2">
        <v>1</v>
      </c>
      <c r="D13" s="1">
        <v>2805601000</v>
      </c>
      <c r="E13" s="1">
        <v>2723885835</v>
      </c>
      <c r="F13" s="1" t="s">
        <v>319</v>
      </c>
      <c r="G13" s="1">
        <v>-185925403</v>
      </c>
      <c r="H13" s="1">
        <v>-1028262390</v>
      </c>
      <c r="I13" s="1" t="s">
        <v>319</v>
      </c>
      <c r="J13" s="1">
        <v>105686000</v>
      </c>
      <c r="K13" s="1">
        <v>81715165</v>
      </c>
      <c r="L13" s="1" t="e">
        <f ca="1" t="shared" si="0"/>
        <v>#VALUE!</v>
      </c>
      <c r="M13" s="17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2">
        <v>1</v>
      </c>
      <c r="D14" s="1">
        <v>2805601000</v>
      </c>
      <c r="E14" s="1">
        <v>2723885835</v>
      </c>
      <c r="F14" s="1" t="s">
        <v>319</v>
      </c>
      <c r="G14" s="1">
        <v>-122792698</v>
      </c>
      <c r="H14" s="1">
        <v>-1058391463</v>
      </c>
      <c r="I14" s="1" t="s">
        <v>319</v>
      </c>
      <c r="J14" s="1">
        <v>105686000</v>
      </c>
      <c r="K14" s="1">
        <v>81715165</v>
      </c>
      <c r="L14" s="1" t="e">
        <f ca="1" t="shared" si="0"/>
        <v>#VALUE!</v>
      </c>
      <c r="M14" s="17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2">
        <v>1</v>
      </c>
      <c r="D15" s="1">
        <v>2805601000</v>
      </c>
      <c r="E15" s="1">
        <v>2723885835</v>
      </c>
      <c r="F15" s="1" t="s">
        <v>319</v>
      </c>
      <c r="G15" s="1">
        <v>-103560047</v>
      </c>
      <c r="H15" s="1">
        <v>-1053876567</v>
      </c>
      <c r="I15" s="1" t="s">
        <v>319</v>
      </c>
      <c r="J15" s="1">
        <v>105686000</v>
      </c>
      <c r="K15" s="1">
        <v>81715165</v>
      </c>
      <c r="L15" s="1" t="e">
        <f ca="1" t="shared" si="0"/>
        <v>#VALUE!</v>
      </c>
      <c r="M15" s="17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2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2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2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2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2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2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2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2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2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2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2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2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2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2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2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2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2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2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2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2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2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2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2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2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2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2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2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2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2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2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2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2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2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2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2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2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2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2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2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2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2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2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2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2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2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2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2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2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2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2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2">
        <v>1</v>
      </c>
      <c r="D66" s="1">
        <v>2805601000</v>
      </c>
      <c r="E66" s="1">
        <v>2723885835</v>
      </c>
      <c r="F66" s="1" t="s">
        <v>319</v>
      </c>
      <c r="G66" s="13">
        <v>-156855637</v>
      </c>
      <c r="H66" s="1">
        <v>-44752157</v>
      </c>
      <c r="I66" s="1" t="s">
        <v>319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2">
        <v>1</v>
      </c>
      <c r="D67" s="1">
        <v>2805601000</v>
      </c>
      <c r="E67" s="1">
        <v>2723885835</v>
      </c>
      <c r="F67" s="1" t="s">
        <v>319</v>
      </c>
      <c r="G67" s="13">
        <v>-117273539</v>
      </c>
      <c r="H67" s="1">
        <v>-195195130</v>
      </c>
      <c r="I67" s="1" t="s">
        <v>319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2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2">
        <v>1</v>
      </c>
      <c r="D69" s="1">
        <v>2805601000</v>
      </c>
      <c r="E69" s="1">
        <v>2723885835</v>
      </c>
      <c r="F69" s="1" t="s">
        <v>319</v>
      </c>
      <c r="G69" s="13">
        <v>-180348754</v>
      </c>
      <c r="H69" s="1">
        <v>39338782</v>
      </c>
      <c r="I69" s="1" t="s">
        <v>319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2">
        <v>1</v>
      </c>
      <c r="D70" s="1">
        <v>2805601000</v>
      </c>
      <c r="E70" s="1">
        <v>2723885835</v>
      </c>
      <c r="F70" s="1" t="s">
        <v>319</v>
      </c>
      <c r="G70" s="13">
        <v>-116138394</v>
      </c>
      <c r="H70" s="1">
        <v>-95881460</v>
      </c>
      <c r="I70" s="1" t="s">
        <v>319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-172540710</v>
      </c>
      <c r="H71" s="1">
        <v>38983935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2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2">
        <v>1</v>
      </c>
      <c r="D73" s="1">
        <v>2805601000</v>
      </c>
      <c r="E73" s="1">
        <v>2723885835</v>
      </c>
      <c r="F73" s="1" t="s">
        <v>319</v>
      </c>
      <c r="G73" s="13">
        <v>-193949711</v>
      </c>
      <c r="H73" s="1">
        <v>46340306</v>
      </c>
      <c r="I73" s="1" t="s">
        <v>319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-194045121</v>
      </c>
      <c r="H74" s="1">
        <v>94219489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2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2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2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2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2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2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2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2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2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2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2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2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2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2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2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2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2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2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2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2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2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2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2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2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2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2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2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2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2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2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2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2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2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2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2">
        <v>1</v>
      </c>
      <c r="D109" s="1">
        <v>2805601000</v>
      </c>
      <c r="E109" s="1">
        <v>2723885835</v>
      </c>
      <c r="F109" s="1" t="s">
        <v>319</v>
      </c>
      <c r="G109" s="13">
        <v>-123549868</v>
      </c>
      <c r="H109" s="1">
        <v>-29590955</v>
      </c>
      <c r="I109" s="1" t="s">
        <v>319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2">
        <v>1</v>
      </c>
      <c r="D110" s="1">
        <v>2805601000</v>
      </c>
      <c r="E110" s="1">
        <v>2723885835</v>
      </c>
      <c r="F110" s="1" t="s">
        <v>319</v>
      </c>
      <c r="G110" s="13">
        <v>-135508044</v>
      </c>
      <c r="H110" s="1">
        <v>-110588343</v>
      </c>
      <c r="I110" s="1" t="s">
        <v>319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2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2">
        <v>1</v>
      </c>
      <c r="D112" s="1">
        <v>2805601000</v>
      </c>
      <c r="E112" s="1">
        <v>2723885835</v>
      </c>
      <c r="F112" s="1" t="s">
        <v>319</v>
      </c>
      <c r="G112" s="13">
        <v>-107075575</v>
      </c>
      <c r="H112" s="1">
        <v>96498456</v>
      </c>
      <c r="I112" s="1" t="s">
        <v>319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2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2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2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2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2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2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2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2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2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2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2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2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2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2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2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2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2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2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2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2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2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2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2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2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2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2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2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2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2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2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2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2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2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2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2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2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2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2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2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2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2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2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2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2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2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2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2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2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2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2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2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2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2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2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2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2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2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2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2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2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2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2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2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2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2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2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2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2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2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2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2">
        <v>1</v>
      </c>
      <c r="D183" s="1">
        <v>2805601000</v>
      </c>
      <c r="E183" s="1">
        <v>2723885835</v>
      </c>
      <c r="F183" s="1" t="s">
        <v>319</v>
      </c>
      <c r="G183" s="13">
        <v>-125222008</v>
      </c>
      <c r="H183" s="1">
        <v>27009889</v>
      </c>
      <c r="I183" s="1" t="s">
        <v>319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2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2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2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2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2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2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2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2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2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2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2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2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2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2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2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2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2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2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2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2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2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2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2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2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2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2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2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2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2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2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2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2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2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2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2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2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2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2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2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2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2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2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2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2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2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2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2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2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433</v>
      </c>
      <c r="W231" s="2" t="s">
        <v>435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2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320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469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0.645833333333333</v>
      </c>
      <c r="C4" s="12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2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8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8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2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2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2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2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2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2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2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2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2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2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2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2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2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2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2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2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2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2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2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-52888064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-190622291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19961716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-103094187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16653482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2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8244302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-194045121</v>
      </c>
      <c r="H36" s="1">
        <v>56123485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2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2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2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2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2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2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2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2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2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2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2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2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2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-123549868</v>
      </c>
      <c r="H71" s="1">
        <v>-35729552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-125083748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71276632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2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2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2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2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2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2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2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2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2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2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2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2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2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2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2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2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2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2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2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2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2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2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2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2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2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-125220784</v>
      </c>
      <c r="H145" s="1">
        <v>16025972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2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2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2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2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2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2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2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2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2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2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2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2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2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2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2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2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2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2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2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320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0.635416666666667</v>
      </c>
      <c r="C4" s="12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2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8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8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2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2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2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2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2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2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2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2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2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2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2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2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2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2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2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2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2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2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2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-32662583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-180464817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116430768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-2209772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124215329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2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121271932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169152339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2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2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2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2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2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2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2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2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2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2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2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2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2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2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2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2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2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2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2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2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2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-15695394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-106508114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55311300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2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2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2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2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2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2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2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2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2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2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2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2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2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2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2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2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2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2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2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2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2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2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2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2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2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2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2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2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42356061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2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2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2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2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2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2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2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2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2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2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2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2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2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2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2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2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2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2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2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320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0.7875</v>
      </c>
      <c r="C4" s="12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4">
        <v>43691</v>
      </c>
      <c r="B5" s="5">
        <v>0.725</v>
      </c>
      <c r="C5" s="12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2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2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2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2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2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2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2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2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2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2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2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2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2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2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2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2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2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2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2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2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2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2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2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2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2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2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2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2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2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2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2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2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2">
        <v>1</v>
      </c>
      <c r="D38" s="1">
        <v>2805601000</v>
      </c>
      <c r="E38" s="1">
        <v>2723885835</v>
      </c>
      <c r="F38" s="1" t="s">
        <v>319</v>
      </c>
      <c r="G38" s="13">
        <v>-156855637</v>
      </c>
      <c r="H38" s="1">
        <v>-16878939</v>
      </c>
      <c r="I38" s="1" t="s">
        <v>319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2">
        <v>1</v>
      </c>
      <c r="D39" s="1">
        <v>2805601000</v>
      </c>
      <c r="E39" s="1">
        <v>2723885835</v>
      </c>
      <c r="F39" s="1" t="s">
        <v>319</v>
      </c>
      <c r="G39" s="13">
        <v>-117273539</v>
      </c>
      <c r="H39" s="1">
        <v>-179202754</v>
      </c>
      <c r="I39" s="1" t="s">
        <v>319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2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2">
        <v>1</v>
      </c>
      <c r="D41" s="1">
        <v>2805601000</v>
      </c>
      <c r="E41" s="1">
        <v>2723885835</v>
      </c>
      <c r="F41" s="1" t="s">
        <v>319</v>
      </c>
      <c r="G41" s="13">
        <v>-180348754</v>
      </c>
      <c r="H41" s="1">
        <v>99861987</v>
      </c>
      <c r="I41" s="1" t="s">
        <v>319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2">
        <v>1</v>
      </c>
      <c r="D42" s="1">
        <v>2805601000</v>
      </c>
      <c r="E42" s="1">
        <v>2723885835</v>
      </c>
      <c r="F42" s="1" t="s">
        <v>319</v>
      </c>
      <c r="G42" s="13">
        <v>-116138394</v>
      </c>
      <c r="H42" s="1">
        <v>-19752267</v>
      </c>
      <c r="I42" s="1" t="s">
        <v>319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2">
        <v>1</v>
      </c>
      <c r="D43" s="1">
        <v>2805601000</v>
      </c>
      <c r="E43" s="1">
        <v>2723885835</v>
      </c>
      <c r="F43" s="1" t="s">
        <v>319</v>
      </c>
      <c r="G43" s="13">
        <v>-127450710</v>
      </c>
      <c r="H43" s="1">
        <v>85740943</v>
      </c>
      <c r="I43" s="1" t="s">
        <v>319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2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2">
        <v>1</v>
      </c>
      <c r="D45" s="1">
        <v>2805601000</v>
      </c>
      <c r="E45" s="1">
        <v>2723885835</v>
      </c>
      <c r="F45" s="1" t="s">
        <v>319</v>
      </c>
      <c r="G45" s="13">
        <v>-193949711</v>
      </c>
      <c r="H45" s="1">
        <v>79945243</v>
      </c>
      <c r="I45" s="1" t="s">
        <v>319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2">
        <v>1</v>
      </c>
      <c r="D46" s="1">
        <v>2805601000</v>
      </c>
      <c r="E46" s="1">
        <v>2723885835</v>
      </c>
      <c r="F46" s="1" t="s">
        <v>319</v>
      </c>
      <c r="G46" s="13">
        <v>-194045121</v>
      </c>
      <c r="H46" s="1">
        <v>127824426</v>
      </c>
      <c r="I46" s="1" t="s">
        <v>319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2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2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2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2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2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2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2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2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2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2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2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2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2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2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2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2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2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2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2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2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2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2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2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2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2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2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2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2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2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2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2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2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2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2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2">
        <v>1</v>
      </c>
      <c r="D81" s="1">
        <v>2805601000</v>
      </c>
      <c r="E81" s="1">
        <v>2723885835</v>
      </c>
      <c r="F81" s="1" t="s">
        <v>319</v>
      </c>
      <c r="G81" s="13">
        <v>-123549868</v>
      </c>
      <c r="H81" s="1">
        <v>-32924631</v>
      </c>
      <c r="I81" s="1" t="s">
        <v>319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2">
        <v>1</v>
      </c>
      <c r="D82" s="1">
        <v>2805601000</v>
      </c>
      <c r="E82" s="1">
        <v>2723885835</v>
      </c>
      <c r="F82" s="1" t="s">
        <v>319</v>
      </c>
      <c r="G82" s="13">
        <v>-135508044</v>
      </c>
      <c r="H82" s="1">
        <v>-127642038</v>
      </c>
      <c r="I82" s="1" t="s">
        <v>319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2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2">
        <v>1</v>
      </c>
      <c r="D84" s="1">
        <v>2805601000</v>
      </c>
      <c r="E84" s="1">
        <v>2723885835</v>
      </c>
      <c r="F84" s="1" t="s">
        <v>319</v>
      </c>
      <c r="G84" s="13">
        <v>-107074351</v>
      </c>
      <c r="H84" s="1">
        <v>73033576</v>
      </c>
      <c r="I84" s="1" t="s">
        <v>319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2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2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2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2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2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2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2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2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2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2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2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2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2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2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2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2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2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2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2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2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2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2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2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2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2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2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2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2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2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2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2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2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2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2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2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2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2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2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2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2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2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2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2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2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2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2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2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2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2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2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2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2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2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2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2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2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2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2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2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2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2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2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2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2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2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2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2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2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2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2">
        <v>1</v>
      </c>
      <c r="D155" s="1">
        <v>2805601000</v>
      </c>
      <c r="E155" s="1">
        <v>2723885835</v>
      </c>
      <c r="F155" s="1" t="s">
        <v>319</v>
      </c>
      <c r="G155" s="13">
        <v>-125222008</v>
      </c>
      <c r="H155" s="1">
        <v>47109119</v>
      </c>
      <c r="I155" s="1" t="s">
        <v>319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2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2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2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2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2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2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2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2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2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2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2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2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2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2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2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2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2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2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2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2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2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2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2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2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2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2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2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2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2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2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2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2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2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2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2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2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2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2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2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2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2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2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2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2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2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2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2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2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433</v>
      </c>
      <c r="W203" s="2" t="s">
        <v>435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2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320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0.624305555555556</v>
      </c>
      <c r="C4" s="12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8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0.946527777777778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8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2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8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2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471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2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2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2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2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2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2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2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2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2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2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2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2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2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2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2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2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2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2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2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-13036559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-169758391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101049163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-31260927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94519387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2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91247768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139129398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2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2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2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2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2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2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2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2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2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2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2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2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2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2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2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2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2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2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2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2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2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2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2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2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2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2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2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-25520423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-111788307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93017928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2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2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2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2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2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2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2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2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2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2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2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2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2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2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2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2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2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2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2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2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2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2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2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2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2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2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2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2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2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2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2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2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2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2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2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2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2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2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2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2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2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2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2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2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2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2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2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32210128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2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2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2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2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2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2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2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2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2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2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2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2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2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2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2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2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2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2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2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2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2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2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2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2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2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2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2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2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2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2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2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2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320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472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319</v>
      </c>
      <c r="G9" s="1">
        <v>-203645361</v>
      </c>
      <c r="H9" s="1">
        <v>122076292</v>
      </c>
      <c r="I9" s="1" t="s">
        <v>319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319</v>
      </c>
      <c r="G10" s="1">
        <v>-203746827</v>
      </c>
      <c r="H10" s="1">
        <v>14129711</v>
      </c>
      <c r="I10" s="1" t="s">
        <v>319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319</v>
      </c>
      <c r="G45" s="1">
        <v>-129727011</v>
      </c>
      <c r="H45" s="1">
        <v>-12426621</v>
      </c>
      <c r="I45" s="1" t="s">
        <v>319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319</v>
      </c>
      <c r="G46" s="1">
        <v>-142281777</v>
      </c>
      <c r="H46" s="1">
        <v>-101015167</v>
      </c>
      <c r="I46" s="1" t="s">
        <v>319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319</v>
      </c>
      <c r="G48" s="1">
        <v>-112427765</v>
      </c>
      <c r="H48" s="1">
        <v>124730521</v>
      </c>
      <c r="I48" s="1" t="s">
        <v>319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433</v>
      </c>
      <c r="W174" s="2" t="s">
        <v>435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320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8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8"/>
      <c r="N5" t="s">
        <v>474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8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8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8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319</v>
      </c>
      <c r="G9" s="1">
        <v>-123136884</v>
      </c>
      <c r="H9" s="1">
        <v>-669684681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319</v>
      </c>
      <c r="G11" s="1">
        <v>-189365680</v>
      </c>
      <c r="H11" s="1">
        <v>48533648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319</v>
      </c>
      <c r="G12" s="1">
        <v>-121944984</v>
      </c>
      <c r="H12" s="1">
        <v>26253595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319</v>
      </c>
      <c r="G13" s="1">
        <v>-133822884</v>
      </c>
      <c r="H13" s="1">
        <v>273196147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319</v>
      </c>
      <c r="G15" s="1">
        <v>-203646646</v>
      </c>
      <c r="H15" s="1">
        <v>496067038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319</v>
      </c>
      <c r="G16" s="1">
        <v>-203746827</v>
      </c>
      <c r="H16" s="1">
        <v>546340043</v>
      </c>
      <c r="I16" s="1" t="s">
        <v>319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319</v>
      </c>
      <c r="G51" s="1">
        <v>-129727011</v>
      </c>
      <c r="H51" s="1">
        <v>-68656370</v>
      </c>
      <c r="I51" s="1" t="s">
        <v>319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319</v>
      </c>
      <c r="G52" s="1">
        <v>-142283062</v>
      </c>
      <c r="H52" s="1">
        <v>-146797879</v>
      </c>
      <c r="I52" s="1" t="s">
        <v>319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319</v>
      </c>
      <c r="G54" s="1">
        <v>-112427765</v>
      </c>
      <c r="H54" s="1">
        <v>60518964</v>
      </c>
      <c r="I54" s="1" t="s">
        <v>319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433</v>
      </c>
      <c r="W180" s="2" t="s">
        <v>435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320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8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8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8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8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8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319</v>
      </c>
      <c r="G9" s="1">
        <v>-188912153</v>
      </c>
      <c r="H9" s="1">
        <v>-713952463</v>
      </c>
      <c r="I9" s="1" t="s">
        <v>319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319</v>
      </c>
      <c r="G10" s="1">
        <v>-141240680</v>
      </c>
      <c r="H10" s="1">
        <v>-882320758</v>
      </c>
      <c r="I10" s="1" t="s">
        <v>319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319</v>
      </c>
      <c r="G12" s="1">
        <v>-217206548</v>
      </c>
      <c r="H12" s="1">
        <v>52699945</v>
      </c>
      <c r="I12" s="1" t="s">
        <v>319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319</v>
      </c>
      <c r="G13" s="1">
        <v>-139873545</v>
      </c>
      <c r="H13" s="1">
        <v>38420159</v>
      </c>
      <c r="I13" s="1" t="s">
        <v>319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319</v>
      </c>
      <c r="G14" s="1">
        <v>-153497754</v>
      </c>
      <c r="H14" s="1">
        <v>288495545</v>
      </c>
      <c r="I14" s="1" t="s">
        <v>319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319</v>
      </c>
      <c r="G16" s="1">
        <v>-233587125</v>
      </c>
      <c r="H16" s="1">
        <v>575502207</v>
      </c>
      <c r="I16" s="1" t="s">
        <v>319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319</v>
      </c>
      <c r="G17" s="1">
        <v>-233699088</v>
      </c>
      <c r="H17" s="1">
        <v>633169384</v>
      </c>
      <c r="I17" s="1" t="s">
        <v>319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319</v>
      </c>
      <c r="G52" s="1">
        <v>-148802646</v>
      </c>
      <c r="H52" s="1">
        <v>-41054827</v>
      </c>
      <c r="I52" s="1" t="s">
        <v>319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319</v>
      </c>
      <c r="G53" s="1">
        <v>-163200289</v>
      </c>
      <c r="H53" s="1">
        <v>-150266352</v>
      </c>
      <c r="I53" s="1" t="s">
        <v>319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319</v>
      </c>
      <c r="G55" s="1">
        <v>-128958562</v>
      </c>
      <c r="H55" s="1">
        <v>16228866</v>
      </c>
      <c r="I55" s="1" t="s">
        <v>319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433</v>
      </c>
      <c r="W181" s="2" t="s">
        <v>435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320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379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476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43662</v>
      </c>
      <c r="B4" s="5">
        <v>0.853472222222222</v>
      </c>
      <c r="C4" s="12">
        <v>1</v>
      </c>
      <c r="D4" s="1">
        <v>2945882000</v>
      </c>
      <c r="E4" s="1">
        <v>2860080126</v>
      </c>
      <c r="F4" s="1" t="s">
        <v>319</v>
      </c>
      <c r="G4" s="1">
        <v>-109585443</v>
      </c>
      <c r="H4" s="1">
        <v>-552535554</v>
      </c>
      <c r="I4" s="1" t="s">
        <v>319</v>
      </c>
      <c r="J4" s="1">
        <v>110970000</v>
      </c>
      <c r="K4" s="1">
        <v>85801874</v>
      </c>
      <c r="L4" s="1" t="e">
        <f ca="1">F4+G4</f>
        <v>#VALUE!</v>
      </c>
      <c r="M4" s="17" t="s">
        <v>477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318</v>
      </c>
      <c r="AF4" s="1"/>
    </row>
    <row r="5" spans="1:30">
      <c r="A5" s="4">
        <v>43663</v>
      </c>
      <c r="B5" s="5">
        <v>0.840972222222222</v>
      </c>
      <c r="C5" s="12">
        <v>1</v>
      </c>
      <c r="D5" s="1">
        <v>2945882000</v>
      </c>
      <c r="E5" s="1">
        <v>2860080126</v>
      </c>
      <c r="F5" s="1" t="s">
        <v>319</v>
      </c>
      <c r="G5" s="1">
        <v>-215605461</v>
      </c>
      <c r="H5" s="1">
        <v>-658555572</v>
      </c>
      <c r="I5" s="1" t="s">
        <v>319</v>
      </c>
      <c r="J5" s="1">
        <v>110970000</v>
      </c>
      <c r="K5" s="1">
        <v>85801874</v>
      </c>
      <c r="L5" s="1" t="e">
        <f ca="1">F5+G5</f>
        <v>#VALUE!</v>
      </c>
      <c r="M5" s="17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2">
        <v>1</v>
      </c>
      <c r="D6" s="1">
        <v>2945882000</v>
      </c>
      <c r="E6" s="1">
        <v>2860080126</v>
      </c>
      <c r="F6" s="1" t="s">
        <v>319</v>
      </c>
      <c r="G6" s="1">
        <v>-203316561</v>
      </c>
      <c r="H6" s="1">
        <v>-755852115</v>
      </c>
      <c r="I6" s="1" t="s">
        <v>319</v>
      </c>
      <c r="J6" s="1">
        <v>110970000</v>
      </c>
      <c r="K6" s="1">
        <v>85801874</v>
      </c>
      <c r="L6" s="1" t="e">
        <f ca="1" t="shared" ref="L6:L69" si="0">F6+G6</f>
        <v>#VALUE!</v>
      </c>
      <c r="M6" s="17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2">
        <v>1</v>
      </c>
      <c r="D7" s="1">
        <v>2945882000</v>
      </c>
      <c r="E7" s="1">
        <v>2860080126</v>
      </c>
      <c r="F7" s="1" t="s">
        <v>319</v>
      </c>
      <c r="G7" s="1">
        <v>-113477099</v>
      </c>
      <c r="H7" s="1">
        <v>-869329214</v>
      </c>
      <c r="I7" s="1" t="s">
        <v>319</v>
      </c>
      <c r="J7" s="1">
        <v>110970000</v>
      </c>
      <c r="K7" s="1">
        <v>85801874</v>
      </c>
      <c r="L7" s="1" t="e">
        <f ca="1" t="shared" si="0"/>
        <v>#VALUE!</v>
      </c>
      <c r="M7" s="17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2">
        <v>1</v>
      </c>
      <c r="D8" s="1">
        <v>2945882000</v>
      </c>
      <c r="E8" s="1">
        <v>2860080126</v>
      </c>
      <c r="F8" s="1" t="s">
        <v>319</v>
      </c>
      <c r="G8" s="1">
        <v>-117502330</v>
      </c>
      <c r="H8" s="1">
        <v>-858626517</v>
      </c>
      <c r="I8" s="1" t="s">
        <v>319</v>
      </c>
      <c r="J8" s="1">
        <v>110970000</v>
      </c>
      <c r="K8" s="1">
        <v>85801874</v>
      </c>
      <c r="L8" s="1" t="e">
        <f ca="1" t="shared" si="0"/>
        <v>#VALUE!</v>
      </c>
      <c r="M8" s="17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2">
        <v>1</v>
      </c>
      <c r="D9" s="1">
        <v>2945882000</v>
      </c>
      <c r="E9" s="1">
        <v>2860080126</v>
      </c>
      <c r="F9" s="1" t="s">
        <v>319</v>
      </c>
      <c r="G9" s="1">
        <v>-125816090</v>
      </c>
      <c r="H9" s="1">
        <v>-876822257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M9" s="17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2">
        <v>1</v>
      </c>
      <c r="D10" s="1">
        <v>2945882000</v>
      </c>
      <c r="E10" s="1">
        <v>2860080126</v>
      </c>
      <c r="F10" s="1" t="s">
        <v>319</v>
      </c>
      <c r="G10" s="1">
        <v>-113830303</v>
      </c>
      <c r="H10" s="1">
        <v>-887849901</v>
      </c>
      <c r="I10" s="1" t="s">
        <v>319</v>
      </c>
      <c r="J10" s="1">
        <v>110970000</v>
      </c>
      <c r="K10" s="1">
        <v>85801874</v>
      </c>
      <c r="L10" s="1" t="e">
        <f ca="1" t="shared" si="0"/>
        <v>#VALUE!</v>
      </c>
      <c r="M10" s="17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2">
        <v>1</v>
      </c>
      <c r="D11" s="1">
        <v>2945882000</v>
      </c>
      <c r="E11" s="1">
        <v>2860080126</v>
      </c>
      <c r="F11" s="1" t="s">
        <v>319</v>
      </c>
      <c r="G11" s="1">
        <v>-124061634</v>
      </c>
      <c r="H11" s="1">
        <v>-884448876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M11" s="17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2">
        <v>1</v>
      </c>
      <c r="D12" s="1">
        <v>2945882000</v>
      </c>
      <c r="E12" s="1">
        <v>2860080126</v>
      </c>
      <c r="F12" s="1" t="s">
        <v>319</v>
      </c>
      <c r="G12" s="1">
        <v>-113560584</v>
      </c>
      <c r="H12" s="1">
        <v>-998009460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M12" s="17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2">
        <v>1</v>
      </c>
      <c r="D13" s="1">
        <v>2945882000</v>
      </c>
      <c r="E13" s="1">
        <v>2860080126</v>
      </c>
      <c r="F13" s="1" t="s">
        <v>319</v>
      </c>
      <c r="G13" s="1">
        <v>-195221146</v>
      </c>
      <c r="H13" s="1">
        <v>-1079670022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M13" s="17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2">
        <v>1</v>
      </c>
      <c r="D14" s="1">
        <v>2945882000</v>
      </c>
      <c r="E14" s="1">
        <v>2860080126</v>
      </c>
      <c r="F14" s="1" t="s">
        <v>319</v>
      </c>
      <c r="G14" s="1">
        <v>-128931984</v>
      </c>
      <c r="H14" s="1">
        <v>-1111305463</v>
      </c>
      <c r="I14" s="1" t="s">
        <v>319</v>
      </c>
      <c r="J14" s="1">
        <v>110970000</v>
      </c>
      <c r="K14" s="1">
        <v>85801874</v>
      </c>
      <c r="L14" s="1" t="e">
        <f ca="1" t="shared" si="0"/>
        <v>#VALUE!</v>
      </c>
      <c r="M14" s="17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2">
        <v>1</v>
      </c>
      <c r="D15" s="1">
        <v>2945882000</v>
      </c>
      <c r="E15" s="1">
        <v>2860080126</v>
      </c>
      <c r="F15" s="1" t="s">
        <v>319</v>
      </c>
      <c r="G15" s="1">
        <v>-108737756</v>
      </c>
      <c r="H15" s="1">
        <v>-1106566120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M15" s="17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2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2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2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2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2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2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2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2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2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2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2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2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2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2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2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2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2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2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2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2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2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2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2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2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2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2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2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2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2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2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2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2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2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2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2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2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2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2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2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2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2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2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2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2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2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2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2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2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2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2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2">
        <v>1</v>
      </c>
      <c r="D66" s="1">
        <v>2945882000</v>
      </c>
      <c r="E66" s="1">
        <v>2860080126</v>
      </c>
      <c r="F66" s="1" t="s">
        <v>319</v>
      </c>
      <c r="G66" s="13">
        <v>-164697974</v>
      </c>
      <c r="H66" s="1">
        <v>-50334372</v>
      </c>
      <c r="I66" s="1" t="s">
        <v>319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2">
        <v>1</v>
      </c>
      <c r="D67" s="1">
        <v>2945882000</v>
      </c>
      <c r="E67" s="1">
        <v>2860080126</v>
      </c>
      <c r="F67" s="1" t="s">
        <v>319</v>
      </c>
      <c r="G67" s="13">
        <v>-123136884</v>
      </c>
      <c r="H67" s="1">
        <v>-220140028</v>
      </c>
      <c r="I67" s="1" t="s">
        <v>319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2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2">
        <v>1</v>
      </c>
      <c r="D69" s="1">
        <v>2945882000</v>
      </c>
      <c r="E69" s="1">
        <v>2860080126</v>
      </c>
      <c r="F69" s="1" t="s">
        <v>319</v>
      </c>
      <c r="G69" s="13">
        <v>-189365680</v>
      </c>
      <c r="H69" s="1">
        <v>42712125</v>
      </c>
      <c r="I69" s="1" t="s">
        <v>319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2">
        <v>1</v>
      </c>
      <c r="D70" s="1">
        <v>2945882000</v>
      </c>
      <c r="E70" s="1">
        <v>2860080126</v>
      </c>
      <c r="F70" s="1" t="s">
        <v>319</v>
      </c>
      <c r="G70" s="13">
        <v>-121944984</v>
      </c>
      <c r="H70" s="1">
        <v>-88211888</v>
      </c>
      <c r="I70" s="1" t="s">
        <v>319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2">
        <v>1</v>
      </c>
      <c r="D71" s="1">
        <v>2945882000</v>
      </c>
      <c r="E71" s="1">
        <v>2860080126</v>
      </c>
      <c r="F71" s="1" t="s">
        <v>319</v>
      </c>
      <c r="G71" s="13">
        <v>-133822884</v>
      </c>
      <c r="H71" s="1">
        <v>67128949</v>
      </c>
      <c r="I71" s="1" t="s">
        <v>319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2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2">
        <v>1</v>
      </c>
      <c r="D73" s="1">
        <v>2945882000</v>
      </c>
      <c r="E73" s="1">
        <v>2860080126</v>
      </c>
      <c r="F73" s="1" t="s">
        <v>319</v>
      </c>
      <c r="G73" s="13">
        <v>-203645361</v>
      </c>
      <c r="H73" s="1">
        <v>87256735</v>
      </c>
      <c r="I73" s="1" t="s">
        <v>319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2">
        <v>1</v>
      </c>
      <c r="D74" s="1">
        <v>2945882000</v>
      </c>
      <c r="E74" s="1">
        <v>2860080126</v>
      </c>
      <c r="F74" s="1" t="s">
        <v>319</v>
      </c>
      <c r="G74" s="13">
        <v>-203745542</v>
      </c>
      <c r="H74" s="1">
        <v>137529740</v>
      </c>
      <c r="I74" s="1" t="s">
        <v>319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2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2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2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2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2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2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2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2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2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2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2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2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2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2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2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2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2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2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2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2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2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2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2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2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2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2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2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2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2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2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2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2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2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2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2">
        <v>1</v>
      </c>
      <c r="D109" s="1">
        <v>2945882000</v>
      </c>
      <c r="E109" s="1">
        <v>2860080126</v>
      </c>
      <c r="F109" s="1" t="s">
        <v>319</v>
      </c>
      <c r="G109" s="13">
        <v>-129727011</v>
      </c>
      <c r="H109" s="1">
        <v>-57980187</v>
      </c>
      <c r="I109" s="1" t="s">
        <v>319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2">
        <v>1</v>
      </c>
      <c r="D110" s="1">
        <v>2945882000</v>
      </c>
      <c r="E110" s="1">
        <v>2860080126</v>
      </c>
      <c r="F110" s="1" t="s">
        <v>319</v>
      </c>
      <c r="G110" s="13">
        <v>-142281777</v>
      </c>
      <c r="H110" s="1">
        <v>-146238139</v>
      </c>
      <c r="I110" s="1" t="s">
        <v>319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2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2">
        <v>1</v>
      </c>
      <c r="D112" s="1">
        <v>2945882000</v>
      </c>
      <c r="E112" s="1">
        <v>2860080126</v>
      </c>
      <c r="F112" s="1" t="s">
        <v>319</v>
      </c>
      <c r="G112" s="13">
        <v>-112427765</v>
      </c>
      <c r="H112" s="1">
        <v>71912726</v>
      </c>
      <c r="I112" s="1" t="s">
        <v>319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2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2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2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2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2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2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2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2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478</v>
      </c>
      <c r="C121" s="12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2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2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2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2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2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2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2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2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2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2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2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2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2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2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2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2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2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2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2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2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2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2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2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2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2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2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2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2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2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2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2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2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2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2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2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2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2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2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2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2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2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2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2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2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2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2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2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2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2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2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2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2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2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2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2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2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2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2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2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2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2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2">
        <v>1</v>
      </c>
      <c r="D183" s="1">
        <v>2945882000</v>
      </c>
      <c r="E183" s="1">
        <v>2860080126</v>
      </c>
      <c r="F183" s="1" t="s">
        <v>319</v>
      </c>
      <c r="G183" s="1">
        <v>-131482753</v>
      </c>
      <c r="H183" s="1">
        <v>35044205</v>
      </c>
      <c r="I183" s="1" t="s">
        <v>319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2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2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2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2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2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2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2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2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2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2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2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2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2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2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2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2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2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2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2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2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2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2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2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2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2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2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2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2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2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2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2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2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2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2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2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2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2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2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2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2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2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2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2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2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2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2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2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2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2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2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2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2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2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2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2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433</v>
      </c>
      <c r="W238" s="2" t="s">
        <v>435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2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320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0.786111111111111</v>
      </c>
      <c r="C4" s="12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43691</v>
      </c>
      <c r="B5" s="5">
        <v>0.723611111111111</v>
      </c>
      <c r="C5" s="12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2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2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2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2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2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2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2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2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2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2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2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2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2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2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2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2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2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2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2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2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2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2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2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2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2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2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2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2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2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2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2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2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-164697974</v>
      </c>
      <c r="H38" s="1">
        <v>-51933839</v>
      </c>
      <c r="I38" s="1" t="s">
        <v>319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2">
        <v>1</v>
      </c>
      <c r="D39" s="1">
        <v>2945882000</v>
      </c>
      <c r="E39" s="1">
        <v>2860080126</v>
      </c>
      <c r="F39" s="1" t="s">
        <v>319</v>
      </c>
      <c r="G39" s="13">
        <v>-123136884</v>
      </c>
      <c r="H39" s="1">
        <v>-205095981</v>
      </c>
      <c r="I39" s="1" t="s">
        <v>319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2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-189365680</v>
      </c>
      <c r="H41" s="1">
        <v>51488667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-121944984</v>
      </c>
      <c r="H42" s="1">
        <v>-91227484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2">
        <v>1</v>
      </c>
      <c r="D43" s="1">
        <v>2945882000</v>
      </c>
      <c r="E43" s="1">
        <v>2860080126</v>
      </c>
      <c r="F43" s="1" t="s">
        <v>319</v>
      </c>
      <c r="G43" s="13">
        <v>-133822884</v>
      </c>
      <c r="H43" s="1">
        <v>29414608</v>
      </c>
      <c r="I43" s="1" t="s">
        <v>319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2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-203646646</v>
      </c>
      <c r="H45" s="1">
        <v>47591815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2">
        <v>1</v>
      </c>
      <c r="D46" s="1">
        <v>2945882000</v>
      </c>
      <c r="E46" s="1">
        <v>2860080126</v>
      </c>
      <c r="F46" s="1" t="s">
        <v>319</v>
      </c>
      <c r="G46" s="13">
        <v>-203745542</v>
      </c>
      <c r="H46" s="1">
        <v>97864820</v>
      </c>
      <c r="I46" s="1" t="s">
        <v>319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2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2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2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2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2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2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2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2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2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2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2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2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2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2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2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2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2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2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2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2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2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2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2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2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2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2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2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2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2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2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2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2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2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2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2">
        <v>1</v>
      </c>
      <c r="D82" s="1">
        <v>2945882000</v>
      </c>
      <c r="E82" s="1">
        <v>2860080126</v>
      </c>
      <c r="F82" s="1" t="s">
        <v>319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2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2">
        <v>1</v>
      </c>
      <c r="D84" s="1">
        <v>2945882000</v>
      </c>
      <c r="E84" s="1">
        <v>2860080126</v>
      </c>
      <c r="F84" s="1" t="s">
        <v>319</v>
      </c>
      <c r="G84" s="13">
        <v>-112429050</v>
      </c>
      <c r="H84" s="1">
        <v>98644826</v>
      </c>
      <c r="I84" s="1" t="s">
        <v>319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2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2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2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2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2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2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2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2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2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2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2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2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2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2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2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2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2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2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2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2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2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2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2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2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2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2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2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2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2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2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2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2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2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2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2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2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2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2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2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2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2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2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2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2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2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2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2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2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2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2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2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2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2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2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2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2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2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2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2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2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2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2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2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2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2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2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2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2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2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2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2">
        <v>1</v>
      </c>
      <c r="D155" s="1">
        <v>2945882000</v>
      </c>
      <c r="E155" s="1">
        <v>2860080126</v>
      </c>
      <c r="F155" s="1" t="s">
        <v>319</v>
      </c>
      <c r="G155" s="13">
        <v>-131482753</v>
      </c>
      <c r="H155" s="1">
        <v>22989901</v>
      </c>
      <c r="I155" s="1" t="s">
        <v>319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2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2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2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2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2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2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2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2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2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2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2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2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2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2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2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2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2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2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2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2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2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2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2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2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2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2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2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2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2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2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2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2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2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2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2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2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2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2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2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2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2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2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2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2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2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2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2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2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2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2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2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2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2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2">
        <v>1</v>
      </c>
      <c r="D209" s="1">
        <v>2945882000</v>
      </c>
      <c r="E209" s="1">
        <v>2860080126</v>
      </c>
      <c r="F209" s="1">
        <v>203163607</v>
      </c>
      <c r="G209" s="13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2">
        <v>1</v>
      </c>
      <c r="D210" s="1">
        <v>2945882000</v>
      </c>
      <c r="E210" s="1">
        <v>2860080126</v>
      </c>
      <c r="F210" s="1">
        <v>241874517</v>
      </c>
      <c r="G210" s="13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433</v>
      </c>
      <c r="W210" s="2" t="s">
        <v>435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2">
        <v>1</v>
      </c>
      <c r="D211" s="1">
        <v>2945882000</v>
      </c>
      <c r="E211" s="1">
        <v>2860080126</v>
      </c>
      <c r="F211" s="1">
        <v>227301574</v>
      </c>
      <c r="G211" s="13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320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270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479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433</v>
      </c>
      <c r="W62" s="2" t="s">
        <v>435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320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433</v>
      </c>
      <c r="W170" s="2" t="s">
        <v>435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320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269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433</v>
      </c>
      <c r="W80" s="2" t="s">
        <v>435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320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58"/>
  <sheetViews>
    <sheetView workbookViewId="0">
      <pane ySplit="3" topLeftCell="A254" activePane="bottomLeft" state="frozen"/>
      <selection/>
      <selection pane="bottomLeft" activeCell="A257" sqref="A2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8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8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8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8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319</v>
      </c>
      <c r="G19" s="13">
        <v>-164697974</v>
      </c>
      <c r="H19" s="1">
        <v>-18275527</v>
      </c>
      <c r="I19" s="1" t="s">
        <v>319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319</v>
      </c>
      <c r="G20" s="13">
        <v>-123136884</v>
      </c>
      <c r="H20" s="1">
        <v>-177402576</v>
      </c>
      <c r="I20" s="1" t="s">
        <v>319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319</v>
      </c>
      <c r="G22" s="13">
        <v>-189365680</v>
      </c>
      <c r="H22" s="1">
        <v>116335432</v>
      </c>
      <c r="I22" s="1" t="s">
        <v>319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319</v>
      </c>
      <c r="G23" s="13">
        <v>-121944984</v>
      </c>
      <c r="H23" s="1">
        <v>-22708117</v>
      </c>
      <c r="I23" s="1" t="s">
        <v>319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319</v>
      </c>
      <c r="G24" s="13">
        <v>-133822884</v>
      </c>
      <c r="H24" s="1">
        <v>80160720</v>
      </c>
      <c r="I24" s="1" t="s">
        <v>319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319</v>
      </c>
      <c r="G26" s="13">
        <v>-203646646</v>
      </c>
      <c r="H26" s="1">
        <v>67495887</v>
      </c>
      <c r="I26" s="1" t="s">
        <v>319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319</v>
      </c>
      <c r="G27" s="13">
        <v>-203744257</v>
      </c>
      <c r="H27" s="1">
        <v>117770177</v>
      </c>
      <c r="I27" s="1" t="s">
        <v>319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319</v>
      </c>
      <c r="G62" s="13">
        <v>-129728296</v>
      </c>
      <c r="H62" s="1">
        <v>-38019764</v>
      </c>
      <c r="I62" s="1" t="s">
        <v>319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319</v>
      </c>
      <c r="G63" s="13">
        <v>-142281777</v>
      </c>
      <c r="H63" s="1">
        <v>-132606175</v>
      </c>
      <c r="I63" s="1" t="s">
        <v>319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319</v>
      </c>
      <c r="G65" s="13">
        <v>-112429050</v>
      </c>
      <c r="H65" s="1">
        <v>12525284</v>
      </c>
      <c r="I65" s="1" t="s">
        <v>319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3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3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3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3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3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3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3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6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3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3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3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3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3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3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3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3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3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3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3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3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3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3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3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3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3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3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3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3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3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3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3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3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3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3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3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3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3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3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3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3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3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3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3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3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3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3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3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3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3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3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3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3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3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3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3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3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3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3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3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3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3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3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1:30">
      <c r="A251" s="7">
        <v>43956</v>
      </c>
      <c r="B251" s="8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3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7">
        <v>43955</v>
      </c>
      <c r="AB251">
        <v>-153568865</v>
      </c>
      <c r="AC251">
        <v>-4696084</v>
      </c>
      <c r="AD251">
        <v>-1230143</v>
      </c>
    </row>
    <row r="252" spans="1:30">
      <c r="A252" s="7">
        <v>43957</v>
      </c>
      <c r="B252" s="8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3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7">
        <v>43956</v>
      </c>
      <c r="AB252">
        <v>-251715665</v>
      </c>
      <c r="AC252">
        <v>-5877584</v>
      </c>
      <c r="AD252">
        <v>-2411643</v>
      </c>
    </row>
    <row r="253" spans="1:30">
      <c r="A253" s="7">
        <v>43958</v>
      </c>
      <c r="B253" s="8">
        <v>0.43125</v>
      </c>
      <c r="C253" s="6">
        <v>1</v>
      </c>
      <c r="D253" s="1">
        <v>2945882000</v>
      </c>
      <c r="E253" s="1">
        <v>2860080126</v>
      </c>
      <c r="F253" s="1">
        <v>329240542</v>
      </c>
      <c r="G253" s="13">
        <v>-335173710</v>
      </c>
      <c r="H253" s="1">
        <v>-51928438</v>
      </c>
      <c r="I253" s="1">
        <v>178991000</v>
      </c>
      <c r="J253" s="1">
        <v>166455000</v>
      </c>
      <c r="K253" s="1">
        <v>85801874</v>
      </c>
      <c r="L253" s="1">
        <f t="shared" si="3"/>
        <v>-5933168</v>
      </c>
      <c r="AA253" s="7">
        <v>43957</v>
      </c>
      <c r="AB253">
        <v>-172523671</v>
      </c>
      <c r="AC253">
        <v>-3405807</v>
      </c>
      <c r="AD253">
        <v>-5817450</v>
      </c>
    </row>
    <row r="254" spans="1:30">
      <c r="A254" s="7">
        <v>43959</v>
      </c>
      <c r="B254" s="8">
        <v>0.561805555555556</v>
      </c>
      <c r="C254" s="6">
        <v>1</v>
      </c>
      <c r="D254" s="1">
        <v>2945882000</v>
      </c>
      <c r="E254" s="1">
        <v>2860080126</v>
      </c>
      <c r="F254" s="1">
        <v>191309469</v>
      </c>
      <c r="G254" s="13">
        <v>-176401842</v>
      </c>
      <c r="H254" s="1">
        <v>22503678</v>
      </c>
      <c r="I254" s="1">
        <v>178991000</v>
      </c>
      <c r="J254" s="1">
        <v>166455000</v>
      </c>
      <c r="K254" s="1">
        <v>85801874</v>
      </c>
      <c r="L254" s="1">
        <f t="shared" si="3"/>
        <v>14907627</v>
      </c>
      <c r="AA254" s="7">
        <v>43958</v>
      </c>
      <c r="AB254">
        <v>-335173710</v>
      </c>
      <c r="AC254">
        <v>-5933168</v>
      </c>
      <c r="AD254">
        <v>-51928438</v>
      </c>
    </row>
    <row r="255" spans="1:30">
      <c r="A255" s="7">
        <v>43960</v>
      </c>
      <c r="B255" s="8">
        <v>0.461111111111111</v>
      </c>
      <c r="C255" s="6">
        <v>1</v>
      </c>
      <c r="D255" s="1">
        <v>2945882000</v>
      </c>
      <c r="E255" s="1">
        <v>2860080126</v>
      </c>
      <c r="F255" s="1">
        <v>344248869</v>
      </c>
      <c r="G255" s="13">
        <v>-334017773</v>
      </c>
      <c r="H255" s="1">
        <v>18152258</v>
      </c>
      <c r="I255" s="1">
        <v>178991000</v>
      </c>
      <c r="J255" s="1">
        <v>166455000</v>
      </c>
      <c r="K255" s="1">
        <v>85801874</v>
      </c>
      <c r="L255" s="1">
        <f t="shared" si="3"/>
        <v>10231096</v>
      </c>
      <c r="P255" s="3" t="s">
        <v>11</v>
      </c>
      <c r="Q255" s="2" t="s">
        <v>12</v>
      </c>
      <c r="R255" s="2" t="s">
        <v>7</v>
      </c>
      <c r="S255" s="2" t="s">
        <v>13</v>
      </c>
      <c r="T255" s="2" t="s">
        <v>14</v>
      </c>
      <c r="U255" s="2" t="s">
        <v>152</v>
      </c>
      <c r="V255" s="2" t="s">
        <v>433</v>
      </c>
      <c r="W255" s="2" t="s">
        <v>435</v>
      </c>
      <c r="X255" s="3" t="s">
        <v>38</v>
      </c>
      <c r="AA255" s="7">
        <v>43959</v>
      </c>
      <c r="AB255">
        <v>-176401842</v>
      </c>
      <c r="AC255">
        <v>14907627</v>
      </c>
      <c r="AD255">
        <v>22503678</v>
      </c>
    </row>
    <row r="256" spans="1:30">
      <c r="A256" s="7">
        <v>43961</v>
      </c>
      <c r="B256" s="8">
        <v>0.493055555555556</v>
      </c>
      <c r="C256" s="6">
        <v>1</v>
      </c>
      <c r="D256" s="1">
        <v>2945882000</v>
      </c>
      <c r="E256" s="1">
        <v>2860080126</v>
      </c>
      <c r="F256" s="1">
        <v>177480170</v>
      </c>
      <c r="G256" s="13">
        <v>-172278998</v>
      </c>
      <c r="H256" s="1">
        <v>13958138</v>
      </c>
      <c r="I256" s="1">
        <v>178991000</v>
      </c>
      <c r="J256" s="1">
        <v>166455000</v>
      </c>
      <c r="K256" s="1">
        <v>85801874</v>
      </c>
      <c r="L256" s="1">
        <f t="shared" si="3"/>
        <v>5201172</v>
      </c>
      <c r="N256" s="7">
        <v>43961</v>
      </c>
      <c r="O256" s="8">
        <v>0.59375</v>
      </c>
      <c r="P256" s="1">
        <v>2945882000</v>
      </c>
      <c r="Q256">
        <v>10</v>
      </c>
      <c r="R256" s="1"/>
      <c r="S256" s="1"/>
      <c r="U256">
        <v>5</v>
      </c>
      <c r="AA256" s="7">
        <v>43960</v>
      </c>
      <c r="AB256">
        <v>-334017773</v>
      </c>
      <c r="AC256">
        <v>10231096</v>
      </c>
      <c r="AD256">
        <v>18152258</v>
      </c>
    </row>
    <row r="257" spans="1:30">
      <c r="A257" s="7">
        <v>43961</v>
      </c>
      <c r="B257" s="8">
        <v>0.9875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1">
        <v>73054118000</v>
      </c>
      <c r="N257" s="7">
        <v>43961</v>
      </c>
      <c r="O257" s="8">
        <v>0.788888888888889</v>
      </c>
      <c r="R257" s="1">
        <v>76000000000</v>
      </c>
      <c r="S257" s="1">
        <f>R257-P256</f>
        <v>73054118000</v>
      </c>
      <c r="V257">
        <f>R257/P256</f>
        <v>25.79872513563</v>
      </c>
      <c r="W257">
        <f>ROUND((((O257-O256)-(4/24))/((2/60)/24)),0)</f>
        <v>21</v>
      </c>
      <c r="X257">
        <f>POWER(V257,(1/W257))</f>
        <v>1.16739805143427</v>
      </c>
      <c r="AA257" s="7">
        <v>43961</v>
      </c>
      <c r="AB257">
        <v>-172278998</v>
      </c>
      <c r="AC257">
        <v>73059319172</v>
      </c>
      <c r="AD257">
        <v>13958138</v>
      </c>
    </row>
    <row r="258" spans="27:30">
      <c r="AA258" t="s">
        <v>320</v>
      </c>
      <c r="AB258">
        <v>-40870708042</v>
      </c>
      <c r="AC258" t="e">
        <v>#VALUE!</v>
      </c>
      <c r="AD258">
        <v>16642359343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2"/>
  <sheetViews>
    <sheetView workbookViewId="0">
      <pane ySplit="3" topLeftCell="A119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480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20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1:31">
      <c r="A115" s="7">
        <v>43956</v>
      </c>
      <c r="B115" s="8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7">
        <v>43955</v>
      </c>
      <c r="AC115">
        <v>-347041141</v>
      </c>
      <c r="AD115">
        <v>11215150</v>
      </c>
      <c r="AE115">
        <v>68995327</v>
      </c>
    </row>
    <row r="116" spans="1:31">
      <c r="A116" s="7">
        <v>43957</v>
      </c>
      <c r="B116" s="8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7">
        <v>43956</v>
      </c>
      <c r="AC116">
        <v>-568837342</v>
      </c>
      <c r="AD116">
        <v>6854053</v>
      </c>
      <c r="AE116">
        <v>64634230</v>
      </c>
    </row>
    <row r="117" spans="1:31">
      <c r="A117" s="7">
        <v>43958</v>
      </c>
      <c r="B117" s="8">
        <v>0.446527777777778</v>
      </c>
      <c r="C117" s="6">
        <v>0.3</v>
      </c>
      <c r="D117" s="1">
        <v>6657166464</v>
      </c>
      <c r="E117" s="1">
        <v>6463268634</v>
      </c>
      <c r="F117" s="1">
        <v>777109442</v>
      </c>
      <c r="G117" s="1">
        <v>-757439426</v>
      </c>
      <c r="H117" s="1">
        <v>-14698640</v>
      </c>
      <c r="I117" s="1">
        <v>404489400</v>
      </c>
      <c r="J117" s="1">
        <v>376161900</v>
      </c>
      <c r="K117" s="1">
        <v>193897566</v>
      </c>
      <c r="L117" s="1">
        <f t="shared" si="1"/>
        <v>19670016</v>
      </c>
      <c r="AB117" s="7">
        <v>43957</v>
      </c>
      <c r="AC117">
        <v>-389876135</v>
      </c>
      <c r="AD117">
        <v>7630683</v>
      </c>
      <c r="AE117">
        <v>72264913</v>
      </c>
    </row>
    <row r="118" spans="1:31">
      <c r="A118" s="7">
        <v>43959</v>
      </c>
      <c r="B118" s="8">
        <v>0.586805555555556</v>
      </c>
      <c r="C118" s="6">
        <v>0.3</v>
      </c>
      <c r="D118" s="1">
        <v>6657166464</v>
      </c>
      <c r="E118" s="1">
        <v>6463268634</v>
      </c>
      <c r="F118" s="1">
        <v>463385377</v>
      </c>
      <c r="G118" s="1">
        <v>-398640185</v>
      </c>
      <c r="H118" s="1">
        <v>173155987</v>
      </c>
      <c r="I118" s="1">
        <v>404489400</v>
      </c>
      <c r="J118" s="1">
        <v>376161900</v>
      </c>
      <c r="K118" s="1">
        <v>193897566</v>
      </c>
      <c r="L118" s="1">
        <f t="shared" si="1"/>
        <v>64745192</v>
      </c>
      <c r="AB118" s="7">
        <v>43958</v>
      </c>
      <c r="AC118">
        <v>-757439426</v>
      </c>
      <c r="AD118">
        <v>19670016</v>
      </c>
      <c r="AE118">
        <v>-14698640</v>
      </c>
    </row>
    <row r="119" spans="1:31">
      <c r="A119" s="7">
        <v>43960</v>
      </c>
      <c r="B119" s="8">
        <v>0.560416666666667</v>
      </c>
      <c r="C119" s="6">
        <v>0.3</v>
      </c>
      <c r="D119" s="1">
        <v>6657166464</v>
      </c>
      <c r="E119" s="1">
        <v>6463268634</v>
      </c>
      <c r="F119" s="1">
        <v>836230377</v>
      </c>
      <c r="G119" s="1">
        <v>-754827191</v>
      </c>
      <c r="H119" s="1">
        <v>167275926</v>
      </c>
      <c r="I119" s="1">
        <v>404489400</v>
      </c>
      <c r="J119" s="1">
        <v>376161900</v>
      </c>
      <c r="K119" s="1">
        <v>193897566</v>
      </c>
      <c r="L119" s="1">
        <f t="shared" si="1"/>
        <v>81403186</v>
      </c>
      <c r="P119" s="3" t="s">
        <v>11</v>
      </c>
      <c r="Q119" s="2" t="s">
        <v>12</v>
      </c>
      <c r="R119" s="2" t="s">
        <v>7</v>
      </c>
      <c r="S119" s="2" t="s">
        <v>13</v>
      </c>
      <c r="T119" s="2" t="s">
        <v>14</v>
      </c>
      <c r="U119" s="2" t="s">
        <v>152</v>
      </c>
      <c r="V119" s="2" t="s">
        <v>433</v>
      </c>
      <c r="W119" s="2" t="s">
        <v>435</v>
      </c>
      <c r="X119" s="3" t="s">
        <v>38</v>
      </c>
      <c r="AB119" s="7">
        <v>43959</v>
      </c>
      <c r="AC119">
        <v>-398640185</v>
      </c>
      <c r="AD119">
        <v>64745192</v>
      </c>
      <c r="AE119">
        <v>173155987</v>
      </c>
    </row>
    <row r="120" spans="1:31">
      <c r="A120" s="7">
        <v>43961</v>
      </c>
      <c r="B120" s="8">
        <v>0.520138888888889</v>
      </c>
      <c r="C120" s="6">
        <v>0.3</v>
      </c>
      <c r="D120" s="1">
        <v>6657166464</v>
      </c>
      <c r="E120" s="1">
        <v>6463268634</v>
      </c>
      <c r="F120" s="1">
        <v>449608829</v>
      </c>
      <c r="G120" s="1">
        <v>-389323212</v>
      </c>
      <c r="H120" s="1">
        <v>194382403</v>
      </c>
      <c r="I120" s="1">
        <v>404489400</v>
      </c>
      <c r="J120" s="1">
        <v>376161900</v>
      </c>
      <c r="K120" s="1">
        <v>193897566</v>
      </c>
      <c r="L120" s="1">
        <f t="shared" si="1"/>
        <v>60285617</v>
      </c>
      <c r="N120" s="7">
        <v>43961</v>
      </c>
      <c r="O120" s="8">
        <v>0.598611111111111</v>
      </c>
      <c r="P120" s="1">
        <v>6657166465</v>
      </c>
      <c r="Q120">
        <v>10</v>
      </c>
      <c r="R120" s="1"/>
      <c r="S120" s="1"/>
      <c r="U120">
        <v>5</v>
      </c>
      <c r="AB120" s="7">
        <v>43960</v>
      </c>
      <c r="AC120">
        <v>-754827191</v>
      </c>
      <c r="AD120">
        <v>81403186</v>
      </c>
      <c r="AE120">
        <v>167275926</v>
      </c>
    </row>
    <row r="121" spans="1:31">
      <c r="A121" s="7">
        <v>43961</v>
      </c>
      <c r="B121" s="8">
        <v>0.9875</v>
      </c>
      <c r="C121">
        <v>0</v>
      </c>
      <c r="D121">
        <v>0</v>
      </c>
      <c r="E121" s="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s="1">
        <v>281342833535</v>
      </c>
      <c r="N121" s="7">
        <v>43961</v>
      </c>
      <c r="O121" s="8">
        <v>0.784722222222222</v>
      </c>
      <c r="R121" s="1">
        <v>288000000000</v>
      </c>
      <c r="S121" s="1">
        <f>R121-P120</f>
        <v>281342833535</v>
      </c>
      <c r="V121">
        <f>R121/P120</f>
        <v>43.2616491587161</v>
      </c>
      <c r="W121">
        <f>ROUND((((O121-O120)-(4/24))/((2/60)/24)),0)</f>
        <v>14</v>
      </c>
      <c r="X121">
        <f>POWER(V121,(1/W121))</f>
        <v>1.3087735368637</v>
      </c>
      <c r="AB121" s="7">
        <v>43961</v>
      </c>
      <c r="AC121">
        <v>-389323212</v>
      </c>
      <c r="AD121">
        <v>281403119152</v>
      </c>
      <c r="AE121">
        <v>194382403</v>
      </c>
    </row>
    <row r="122" spans="28:31">
      <c r="AB122" t="s">
        <v>320</v>
      </c>
      <c r="AC122">
        <v>-43014283231</v>
      </c>
      <c r="AD122">
        <v>286341629652</v>
      </c>
      <c r="AE122">
        <v>19970359538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048576"/>
  <sheetViews>
    <sheetView workbookViewId="0">
      <pane ySplit="3" topLeftCell="A80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271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81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1:31">
      <c r="A76" s="7">
        <v>43956</v>
      </c>
      <c r="B76" s="8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7">
        <v>43955</v>
      </c>
      <c r="AC76">
        <v>-300164373</v>
      </c>
      <c r="AD76">
        <v>5122019</v>
      </c>
      <c r="AE76">
        <v>-72317910</v>
      </c>
    </row>
    <row r="77" spans="1:31">
      <c r="A77" s="7">
        <v>43957</v>
      </c>
      <c r="B77" s="8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7">
        <v>43956</v>
      </c>
      <c r="AC77">
        <v>-492001552</v>
      </c>
      <c r="AD77">
        <v>32088541</v>
      </c>
      <c r="AE77">
        <v>-45351388</v>
      </c>
    </row>
    <row r="78" spans="1:31">
      <c r="A78" s="7">
        <v>43958</v>
      </c>
      <c r="B78" s="8">
        <v>0.446527777777778</v>
      </c>
      <c r="C78" s="6">
        <v>1</v>
      </c>
      <c r="D78" s="1">
        <v>5757969000</v>
      </c>
      <c r="E78" s="1">
        <v>5590262552</v>
      </c>
      <c r="F78" s="1">
        <v>709135363</v>
      </c>
      <c r="G78" s="1">
        <v>-655128635</v>
      </c>
      <c r="H78" s="1">
        <v>6295064</v>
      </c>
      <c r="I78" s="1">
        <v>349853000</v>
      </c>
      <c r="J78" s="1">
        <v>325352000</v>
      </c>
      <c r="K78" s="1">
        <v>167706448</v>
      </c>
      <c r="L78" s="1">
        <f t="shared" si="1"/>
        <v>54006728</v>
      </c>
      <c r="AB78" s="7">
        <v>43957</v>
      </c>
      <c r="AC78">
        <v>-337213791</v>
      </c>
      <c r="AD78">
        <v>8399286</v>
      </c>
      <c r="AE78">
        <v>-36952102</v>
      </c>
    </row>
    <row r="79" spans="1:31">
      <c r="A79" s="7">
        <v>43959</v>
      </c>
      <c r="B79" s="8">
        <v>0.586805555555556</v>
      </c>
      <c r="C79" s="6">
        <v>1</v>
      </c>
      <c r="D79" s="1">
        <v>5757969000</v>
      </c>
      <c r="E79" s="1">
        <v>5590262552</v>
      </c>
      <c r="F79" s="1">
        <v>337869987</v>
      </c>
      <c r="G79" s="1">
        <v>-344794041</v>
      </c>
      <c r="H79" s="1">
        <v>115286749</v>
      </c>
      <c r="I79" s="1">
        <v>349853000</v>
      </c>
      <c r="J79" s="1">
        <v>325352000</v>
      </c>
      <c r="K79" s="1">
        <v>167706448</v>
      </c>
      <c r="L79" s="1">
        <f t="shared" si="1"/>
        <v>-6924054</v>
      </c>
      <c r="AB79" s="7">
        <v>43958</v>
      </c>
      <c r="AC79">
        <v>-655128635</v>
      </c>
      <c r="AD79">
        <v>54006728</v>
      </c>
      <c r="AE79">
        <v>6295064</v>
      </c>
    </row>
    <row r="80" spans="1:31">
      <c r="A80" s="7">
        <v>43960</v>
      </c>
      <c r="B80" s="8">
        <v>0.561111111111111</v>
      </c>
      <c r="C80" s="6">
        <v>1</v>
      </c>
      <c r="D80" s="1">
        <v>5757969000</v>
      </c>
      <c r="E80" s="1">
        <v>5590262552</v>
      </c>
      <c r="F80" s="1">
        <v>636950521</v>
      </c>
      <c r="G80" s="1">
        <v>-652869247</v>
      </c>
      <c r="H80" s="1">
        <v>107195474</v>
      </c>
      <c r="I80" s="1">
        <v>349853000</v>
      </c>
      <c r="J80" s="1">
        <v>325352000</v>
      </c>
      <c r="K80" s="1">
        <v>167706448</v>
      </c>
      <c r="L80" s="1">
        <f t="shared" si="1"/>
        <v>-15918726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433</v>
      </c>
      <c r="W80" s="2" t="s">
        <v>435</v>
      </c>
      <c r="X80" s="3" t="s">
        <v>38</v>
      </c>
      <c r="AB80" s="7">
        <v>43959</v>
      </c>
      <c r="AC80">
        <v>-344794041</v>
      </c>
      <c r="AD80">
        <v>-6924054</v>
      </c>
      <c r="AE80">
        <v>115286749</v>
      </c>
    </row>
    <row r="81" spans="1:31">
      <c r="A81" s="7">
        <v>43961</v>
      </c>
      <c r="B81" s="8">
        <v>0.520138888888889</v>
      </c>
      <c r="C81" s="6">
        <v>1</v>
      </c>
      <c r="D81" s="1">
        <v>5757969000</v>
      </c>
      <c r="E81" s="1">
        <v>5590262552</v>
      </c>
      <c r="F81" s="1">
        <v>351881067</v>
      </c>
      <c r="G81" s="1">
        <v>-336735554</v>
      </c>
      <c r="H81" s="1">
        <v>107396913</v>
      </c>
      <c r="I81" s="1">
        <v>349853000</v>
      </c>
      <c r="J81" s="1">
        <v>325352000</v>
      </c>
      <c r="K81" s="1">
        <v>167706448</v>
      </c>
      <c r="L81" s="1">
        <f t="shared" si="1"/>
        <v>15145513</v>
      </c>
      <c r="N81" s="7">
        <v>43961</v>
      </c>
      <c r="O81" s="8">
        <v>0.60625</v>
      </c>
      <c r="P81" s="1">
        <v>5757969000</v>
      </c>
      <c r="Q81">
        <v>10</v>
      </c>
      <c r="R81" s="1"/>
      <c r="S81" s="1"/>
      <c r="U81">
        <v>5</v>
      </c>
      <c r="AB81" s="7">
        <v>43960</v>
      </c>
      <c r="AC81">
        <v>-652869247</v>
      </c>
      <c r="AD81">
        <v>-15918726</v>
      </c>
      <c r="AE81">
        <v>107195474</v>
      </c>
    </row>
    <row r="82" spans="1:31">
      <c r="A82" s="7">
        <v>43961</v>
      </c>
      <c r="B82" s="8">
        <v>0.986805555555556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v>94242031001</v>
      </c>
      <c r="N82" s="7">
        <v>43961</v>
      </c>
      <c r="O82" s="8">
        <v>0.797916666666667</v>
      </c>
      <c r="R82" s="1">
        <v>100000000001</v>
      </c>
      <c r="S82" s="1">
        <f>R82-P81</f>
        <v>94242031001</v>
      </c>
      <c r="V82">
        <f>R82/P81</f>
        <v>17.3672348706636</v>
      </c>
      <c r="W82">
        <f>ROUND((((O82-O81)-(4/24))/((2/60)/24)),0)</f>
        <v>18</v>
      </c>
      <c r="X82">
        <f>POWER(V82,(1/W82))</f>
        <v>1.17185513262004</v>
      </c>
      <c r="AB82" s="7">
        <v>43961</v>
      </c>
      <c r="AC82">
        <v>-336735554</v>
      </c>
      <c r="AD82">
        <v>94257176514</v>
      </c>
      <c r="AE82">
        <v>107396913</v>
      </c>
    </row>
    <row r="83" spans="28:31">
      <c r="AB83" t="s">
        <v>320</v>
      </c>
      <c r="AC83">
        <v>-25058820843</v>
      </c>
      <c r="AD83">
        <v>95653023983</v>
      </c>
      <c r="AE83">
        <v>8423097949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7"/>
  <sheetViews>
    <sheetView workbookViewId="0">
      <pane ySplit="3" topLeftCell="A174" activePane="bottomLeft" state="frozen"/>
      <selection/>
      <selection pane="bottomLeft" activeCell="A176" sqref="A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5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1:30">
      <c r="A170" s="7">
        <v>43956</v>
      </c>
      <c r="B170" s="8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7">
        <v>43955</v>
      </c>
      <c r="AB170">
        <v>-276031042</v>
      </c>
      <c r="AC170">
        <v>48298977</v>
      </c>
      <c r="AD170">
        <v>2626793</v>
      </c>
    </row>
    <row r="171" spans="1:30">
      <c r="A171" s="7">
        <v>43957</v>
      </c>
      <c r="B171" s="8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7">
        <v>43956</v>
      </c>
      <c r="AB171">
        <v>-452444906</v>
      </c>
      <c r="AC171">
        <v>46815809</v>
      </c>
      <c r="AD171">
        <v>1143625</v>
      </c>
    </row>
    <row r="172" spans="1:30">
      <c r="A172" s="7">
        <v>43958</v>
      </c>
      <c r="B172" s="8">
        <v>0.433333333333333</v>
      </c>
      <c r="C172" s="6">
        <v>0.836</v>
      </c>
      <c r="D172" s="1">
        <v>5295028536</v>
      </c>
      <c r="E172" s="1">
        <v>5140805442</v>
      </c>
      <c r="F172" s="1">
        <v>615973523</v>
      </c>
      <c r="G172" s="1">
        <v>-602457640</v>
      </c>
      <c r="H172" s="1">
        <v>11073709</v>
      </c>
      <c r="I172" s="1">
        <v>321725404</v>
      </c>
      <c r="J172" s="1">
        <v>299194368</v>
      </c>
      <c r="K172" s="1">
        <v>154222934</v>
      </c>
      <c r="L172" s="1">
        <f t="shared" si="2"/>
        <v>13515883</v>
      </c>
      <c r="AA172" s="7">
        <v>43957</v>
      </c>
      <c r="AB172">
        <v>-310102496</v>
      </c>
      <c r="AC172">
        <v>9010811</v>
      </c>
      <c r="AD172">
        <v>10154436</v>
      </c>
    </row>
    <row r="173" spans="1:30">
      <c r="A173" s="7">
        <v>43959</v>
      </c>
      <c r="B173" s="8">
        <v>0.563194444444444</v>
      </c>
      <c r="C173" s="6">
        <v>0.836</v>
      </c>
      <c r="D173" s="1">
        <v>5295028536</v>
      </c>
      <c r="E173" s="1">
        <v>5140805442</v>
      </c>
      <c r="F173" s="1">
        <v>334431649</v>
      </c>
      <c r="G173" s="1">
        <v>-317073309</v>
      </c>
      <c r="H173" s="1">
        <v>115159484</v>
      </c>
      <c r="I173" s="1">
        <v>321725404</v>
      </c>
      <c r="J173" s="1">
        <v>299194368</v>
      </c>
      <c r="K173" s="1">
        <v>154222934</v>
      </c>
      <c r="L173" s="1">
        <f t="shared" si="2"/>
        <v>17358340</v>
      </c>
      <c r="AA173" s="7">
        <v>43958</v>
      </c>
      <c r="AB173">
        <v>-602457640</v>
      </c>
      <c r="AC173">
        <v>13515883</v>
      </c>
      <c r="AD173">
        <v>11073709</v>
      </c>
    </row>
    <row r="174" spans="1:30">
      <c r="A174" s="7">
        <v>43960</v>
      </c>
      <c r="B174" s="8">
        <v>0.558333333333333</v>
      </c>
      <c r="C174" s="6">
        <v>0.836</v>
      </c>
      <c r="D174" s="1">
        <v>5295028536</v>
      </c>
      <c r="E174" s="1">
        <v>5140805442</v>
      </c>
      <c r="F174" s="1">
        <v>668862057</v>
      </c>
      <c r="G174" s="1">
        <v>-600379901</v>
      </c>
      <c r="H174" s="1">
        <v>147058970</v>
      </c>
      <c r="I174" s="1">
        <v>321725404</v>
      </c>
      <c r="J174" s="1">
        <v>299194368</v>
      </c>
      <c r="K174" s="1">
        <v>154222934</v>
      </c>
      <c r="L174" s="1">
        <f t="shared" si="2"/>
        <v>68482156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433</v>
      </c>
      <c r="W174" s="2" t="s">
        <v>435</v>
      </c>
      <c r="X174" s="3" t="s">
        <v>38</v>
      </c>
      <c r="AA174" s="7">
        <v>43959</v>
      </c>
      <c r="AB174">
        <v>-317073309</v>
      </c>
      <c r="AC174">
        <v>17358340</v>
      </c>
      <c r="AD174">
        <v>115159484</v>
      </c>
    </row>
    <row r="175" spans="1:30">
      <c r="A175" s="7">
        <v>43961</v>
      </c>
      <c r="B175" s="8">
        <v>0.517361111111111</v>
      </c>
      <c r="C175" s="6">
        <v>0.836</v>
      </c>
      <c r="D175" s="1">
        <v>5295028536</v>
      </c>
      <c r="E175" s="1">
        <v>5140805442</v>
      </c>
      <c r="F175" s="1">
        <v>320307068</v>
      </c>
      <c r="G175" s="1">
        <v>-309662707</v>
      </c>
      <c r="H175" s="1">
        <v>142377446</v>
      </c>
      <c r="I175" s="1">
        <v>321725404</v>
      </c>
      <c r="J175" s="1">
        <v>299194368</v>
      </c>
      <c r="K175" s="1">
        <v>154222934</v>
      </c>
      <c r="L175" s="1">
        <f t="shared" si="2"/>
        <v>10644361</v>
      </c>
      <c r="N175" s="7">
        <v>43961</v>
      </c>
      <c r="O175" s="8">
        <v>0.6125</v>
      </c>
      <c r="P175" s="1">
        <v>5295028536</v>
      </c>
      <c r="Q175">
        <v>10</v>
      </c>
      <c r="R175" s="1"/>
      <c r="S175" s="1"/>
      <c r="U175">
        <v>5</v>
      </c>
      <c r="AA175" s="7">
        <v>43960</v>
      </c>
      <c r="AB175">
        <v>-600379901</v>
      </c>
      <c r="AC175">
        <v>68482156</v>
      </c>
      <c r="AD175">
        <v>147058970</v>
      </c>
    </row>
    <row r="176" spans="1:30">
      <c r="A176" s="7">
        <v>43961</v>
      </c>
      <c r="B176" s="8">
        <v>0.986805555555556</v>
      </c>
      <c r="C176">
        <v>0</v>
      </c>
      <c r="D176">
        <v>0</v>
      </c>
      <c r="E176" s="1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59704971464</v>
      </c>
      <c r="N176" s="7">
        <v>43961</v>
      </c>
      <c r="O176" s="8">
        <v>0.797222222222222</v>
      </c>
      <c r="R176" s="1">
        <v>65000000000</v>
      </c>
      <c r="S176" s="1">
        <f>R176-P175</f>
        <v>59704971464</v>
      </c>
      <c r="V176">
        <f>R176/P175</f>
        <v>12.2756656660254</v>
      </c>
      <c r="W176">
        <f>ROUND((((O176-O175)-(4/24))/((2/60)/24)),0)</f>
        <v>13</v>
      </c>
      <c r="X176">
        <f>POWER(V176,(1/W176))</f>
        <v>1.21275394571282</v>
      </c>
      <c r="AA176" s="7">
        <v>43961</v>
      </c>
      <c r="AB176">
        <v>-309662707</v>
      </c>
      <c r="AC176">
        <v>59715615825</v>
      </c>
      <c r="AD176">
        <v>142377446</v>
      </c>
    </row>
    <row r="177" spans="27:30">
      <c r="AA177" t="s">
        <v>320</v>
      </c>
      <c r="AB177">
        <v>-49386706914</v>
      </c>
      <c r="AC177">
        <v>62613607454</v>
      </c>
      <c r="AD177">
        <v>18222355176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8"/>
  <sheetViews>
    <sheetView workbookViewId="0">
      <pane ySplit="3" topLeftCell="A235" activePane="bottomLeft" state="frozen"/>
      <selection/>
      <selection pane="bottomLeft" activeCell="A237" sqref="A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379</v>
      </c>
    </row>
    <row r="2" ht="233" customHeight="1"/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207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319</v>
      </c>
      <c r="G42" s="1">
        <v>-253563293</v>
      </c>
      <c r="H42" s="1">
        <v>-77502008</v>
      </c>
      <c r="I42" s="1" t="s">
        <v>319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319</v>
      </c>
      <c r="G43" s="1">
        <v>-278102730</v>
      </c>
      <c r="H43" s="1">
        <v>-267000631</v>
      </c>
      <c r="I43" s="1" t="s">
        <v>319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319</v>
      </c>
      <c r="G45" s="1">
        <v>-219750336</v>
      </c>
      <c r="H45" s="1">
        <v>142236588</v>
      </c>
      <c r="I45" s="1" t="s">
        <v>319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6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1:30">
      <c r="A231" s="7">
        <v>43956</v>
      </c>
      <c r="B231" s="8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7">
        <v>43955</v>
      </c>
      <c r="AB231">
        <v>-300164373</v>
      </c>
      <c r="AC231">
        <v>31701854</v>
      </c>
      <c r="AD231">
        <v>68781221</v>
      </c>
    </row>
    <row r="232" spans="1:30">
      <c r="A232" s="7">
        <v>43957</v>
      </c>
      <c r="B232" s="8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7">
        <v>43956</v>
      </c>
      <c r="AB232">
        <v>-492001552</v>
      </c>
      <c r="AC232">
        <v>43287228</v>
      </c>
      <c r="AD232">
        <v>80366595</v>
      </c>
    </row>
    <row r="233" spans="1:30">
      <c r="A233" s="7">
        <v>43958</v>
      </c>
      <c r="B233" s="8">
        <v>0.431944444444444</v>
      </c>
      <c r="C233" s="6">
        <v>1</v>
      </c>
      <c r="D233" s="1">
        <v>5757969000</v>
      </c>
      <c r="E233" s="1">
        <v>5364665456</v>
      </c>
      <c r="F233" s="1">
        <v>664337959</v>
      </c>
      <c r="G233" s="1">
        <v>-655128635</v>
      </c>
      <c r="H233" s="1">
        <v>-9704111</v>
      </c>
      <c r="I233" s="1">
        <v>349853000</v>
      </c>
      <c r="J233" s="1">
        <v>325352000</v>
      </c>
      <c r="K233" s="1">
        <v>393303544</v>
      </c>
      <c r="L233" s="1">
        <f t="shared" si="3"/>
        <v>9209324</v>
      </c>
      <c r="AA233" s="7">
        <v>43957</v>
      </c>
      <c r="AB233">
        <v>-337213791</v>
      </c>
      <c r="AC233">
        <v>-10648850</v>
      </c>
      <c r="AD233">
        <v>69717745</v>
      </c>
    </row>
    <row r="234" spans="1:30">
      <c r="A234" s="7">
        <v>43959</v>
      </c>
      <c r="B234" s="8">
        <v>0.561805555555556</v>
      </c>
      <c r="C234" s="6">
        <v>1</v>
      </c>
      <c r="D234" s="1">
        <v>5757969000</v>
      </c>
      <c r="E234" s="1">
        <v>5364665456</v>
      </c>
      <c r="F234" s="1">
        <v>378583169</v>
      </c>
      <c r="G234" s="1">
        <v>-344794041</v>
      </c>
      <c r="H234" s="1">
        <v>121048334</v>
      </c>
      <c r="I234" s="1">
        <v>349853000</v>
      </c>
      <c r="J234" s="1">
        <v>325352000</v>
      </c>
      <c r="K234" s="1">
        <v>393303544</v>
      </c>
      <c r="L234" s="1">
        <f t="shared" si="3"/>
        <v>33789128</v>
      </c>
      <c r="AA234" s="7">
        <v>43958</v>
      </c>
      <c r="AB234">
        <v>-655128635</v>
      </c>
      <c r="AC234">
        <v>9209324</v>
      </c>
      <c r="AD234">
        <v>-9704111</v>
      </c>
    </row>
    <row r="235" spans="1:30">
      <c r="A235" s="7">
        <v>43960</v>
      </c>
      <c r="B235" s="8">
        <v>0.557638888888889</v>
      </c>
      <c r="C235" s="6">
        <v>1</v>
      </c>
      <c r="D235" s="1">
        <v>5757969000</v>
      </c>
      <c r="E235" s="1">
        <v>5364665456</v>
      </c>
      <c r="F235" s="1">
        <v>712109828</v>
      </c>
      <c r="G235" s="1">
        <v>-652869247</v>
      </c>
      <c r="H235" s="1">
        <v>136246698</v>
      </c>
      <c r="I235" s="1">
        <v>349853000</v>
      </c>
      <c r="J235" s="1">
        <v>325352000</v>
      </c>
      <c r="K235" s="1">
        <v>393303544</v>
      </c>
      <c r="L235" s="1">
        <f t="shared" si="3"/>
        <v>59240581</v>
      </c>
      <c r="P235" s="3" t="s">
        <v>11</v>
      </c>
      <c r="Q235" s="2" t="s">
        <v>12</v>
      </c>
      <c r="R235" s="2" t="s">
        <v>7</v>
      </c>
      <c r="S235" s="2" t="s">
        <v>13</v>
      </c>
      <c r="T235" s="2" t="s">
        <v>14</v>
      </c>
      <c r="U235" s="2" t="s">
        <v>152</v>
      </c>
      <c r="V235" s="2" t="s">
        <v>433</v>
      </c>
      <c r="W235" s="2" t="s">
        <v>435</v>
      </c>
      <c r="X235" s="3" t="s">
        <v>38</v>
      </c>
      <c r="AA235" s="7">
        <v>43959</v>
      </c>
      <c r="AB235">
        <v>-344794041</v>
      </c>
      <c r="AC235">
        <v>33789128</v>
      </c>
      <c r="AD235">
        <v>121048334</v>
      </c>
    </row>
    <row r="236" spans="1:30">
      <c r="A236" s="7">
        <v>43961</v>
      </c>
      <c r="B236" s="8">
        <v>0.493055555555556</v>
      </c>
      <c r="C236" s="6">
        <v>1</v>
      </c>
      <c r="D236" s="1">
        <v>5757969000</v>
      </c>
      <c r="E236" s="1">
        <v>5364665456</v>
      </c>
      <c r="F236" s="1">
        <v>354242417</v>
      </c>
      <c r="G236" s="1">
        <v>-336735554</v>
      </c>
      <c r="H236" s="1">
        <v>130436633</v>
      </c>
      <c r="I236" s="1">
        <v>349853000</v>
      </c>
      <c r="J236" s="1">
        <v>325352000</v>
      </c>
      <c r="K236" s="1">
        <v>393303544</v>
      </c>
      <c r="L236" s="1">
        <f t="shared" si="3"/>
        <v>17506863</v>
      </c>
      <c r="N236" s="7">
        <v>43961</v>
      </c>
      <c r="O236" s="8">
        <v>0.623611111111111</v>
      </c>
      <c r="P236" s="1">
        <v>5757969000</v>
      </c>
      <c r="Q236">
        <v>10</v>
      </c>
      <c r="R236" s="1"/>
      <c r="S236" s="1"/>
      <c r="U236">
        <v>5</v>
      </c>
      <c r="AA236" s="7">
        <v>43960</v>
      </c>
      <c r="AB236">
        <v>-652869247</v>
      </c>
      <c r="AC236">
        <v>59240581</v>
      </c>
      <c r="AD236">
        <v>136246698</v>
      </c>
    </row>
    <row r="237" spans="1:30">
      <c r="A237" s="7">
        <v>43961</v>
      </c>
      <c r="B237" s="8">
        <v>0.986805555555556</v>
      </c>
      <c r="C237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42742031999</v>
      </c>
      <c r="N237" s="7">
        <v>43961</v>
      </c>
      <c r="O237" s="8">
        <v>0.802777777777778</v>
      </c>
      <c r="R237" s="1">
        <v>48500000999</v>
      </c>
      <c r="S237" s="1">
        <f>R237-P236</f>
        <v>42742031999</v>
      </c>
      <c r="V237">
        <f>R237/P236</f>
        <v>8.42310908568629</v>
      </c>
      <c r="W237">
        <f>ROUND((((O237-O236)-(4/24))/((2/60)/24)),0)</f>
        <v>9</v>
      </c>
      <c r="X237">
        <f>POWER(V237,(1/W237))</f>
        <v>1.26715654021729</v>
      </c>
      <c r="AA237" s="7">
        <v>43961</v>
      </c>
      <c r="AB237">
        <v>-336735554</v>
      </c>
      <c r="AC237">
        <v>42759538862</v>
      </c>
      <c r="AD237">
        <v>130436633</v>
      </c>
    </row>
    <row r="238" spans="27:30">
      <c r="AA238" t="s">
        <v>320</v>
      </c>
      <c r="AB238">
        <v>-74083943736</v>
      </c>
      <c r="AC238" t="e">
        <v>#VALUE!</v>
      </c>
      <c r="AD238">
        <v>31618494959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1"/>
  <sheetViews>
    <sheetView workbookViewId="0">
      <pane ySplit="3" topLeftCell="A77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9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1:31">
      <c r="A74" s="7">
        <v>43956</v>
      </c>
      <c r="B74" s="8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7">
        <v>43955</v>
      </c>
      <c r="AC74">
        <v>-300164373</v>
      </c>
      <c r="AD74">
        <v>17587260</v>
      </c>
      <c r="AE74">
        <v>60144638</v>
      </c>
    </row>
    <row r="75" spans="1:31">
      <c r="A75" s="7">
        <v>43957</v>
      </c>
      <c r="B75" s="8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7">
        <v>43956</v>
      </c>
      <c r="AC75">
        <v>-492001552</v>
      </c>
      <c r="AD75">
        <v>27537213</v>
      </c>
      <c r="AE75">
        <v>70094591</v>
      </c>
    </row>
    <row r="76" spans="1:31">
      <c r="A76" s="7">
        <v>43958</v>
      </c>
      <c r="B76" s="8">
        <v>0.447222222222222</v>
      </c>
      <c r="C76" s="6">
        <v>1</v>
      </c>
      <c r="D76" s="1">
        <v>5757969000</v>
      </c>
      <c r="E76" s="1">
        <v>5590262552</v>
      </c>
      <c r="F76" s="1">
        <v>729799545</v>
      </c>
      <c r="G76" s="1">
        <v>-655128635</v>
      </c>
      <c r="H76" s="1">
        <v>40851367</v>
      </c>
      <c r="I76" s="1">
        <v>349853000</v>
      </c>
      <c r="J76" s="1">
        <v>325352000</v>
      </c>
      <c r="K76" s="1">
        <v>167706448</v>
      </c>
      <c r="L76" s="1">
        <f t="shared" si="1"/>
        <v>74670910</v>
      </c>
      <c r="AB76" s="7">
        <v>43957</v>
      </c>
      <c r="AC76">
        <v>-337213791</v>
      </c>
      <c r="AD76">
        <v>42485552</v>
      </c>
      <c r="AE76">
        <v>112580143</v>
      </c>
    </row>
    <row r="77" spans="1:31">
      <c r="A77" s="7">
        <v>43959</v>
      </c>
      <c r="B77" s="8">
        <v>0.5875</v>
      </c>
      <c r="C77" s="6">
        <v>1</v>
      </c>
      <c r="D77" s="1">
        <v>5757969000</v>
      </c>
      <c r="E77" s="1">
        <v>5590262552</v>
      </c>
      <c r="F77" s="1">
        <v>367838023</v>
      </c>
      <c r="G77" s="1">
        <v>-344794041</v>
      </c>
      <c r="H77" s="1">
        <v>171083973</v>
      </c>
      <c r="I77" s="1">
        <v>349853000</v>
      </c>
      <c r="J77" s="1">
        <v>325352000</v>
      </c>
      <c r="K77" s="1">
        <v>167706448</v>
      </c>
      <c r="L77" s="1">
        <f t="shared" si="1"/>
        <v>23043982</v>
      </c>
      <c r="AB77" s="7">
        <v>43958</v>
      </c>
      <c r="AC77">
        <v>-655128635</v>
      </c>
      <c r="AD77">
        <v>74670910</v>
      </c>
      <c r="AE77">
        <v>40851367</v>
      </c>
    </row>
    <row r="78" spans="1:31">
      <c r="A78" s="7">
        <v>43960</v>
      </c>
      <c r="B78" s="8">
        <v>0.561111111111111</v>
      </c>
      <c r="C78" s="6">
        <v>1</v>
      </c>
      <c r="D78" s="1">
        <v>5757969000</v>
      </c>
      <c r="E78" s="1">
        <v>5590262552</v>
      </c>
      <c r="F78" s="1">
        <v>672980546</v>
      </c>
      <c r="G78" s="1">
        <v>-652869247</v>
      </c>
      <c r="H78" s="1">
        <v>149864116</v>
      </c>
      <c r="I78" s="1">
        <v>349853000</v>
      </c>
      <c r="J78" s="1">
        <v>325352000</v>
      </c>
      <c r="K78" s="1">
        <v>167706448</v>
      </c>
      <c r="L78" s="1">
        <f t="shared" si="1"/>
        <v>20111299</v>
      </c>
      <c r="P78" s="3" t="s">
        <v>11</v>
      </c>
      <c r="Q78" s="2" t="s">
        <v>12</v>
      </c>
      <c r="R78" s="2" t="s">
        <v>7</v>
      </c>
      <c r="S78" s="2" t="s">
        <v>13</v>
      </c>
      <c r="T78" s="2" t="s">
        <v>14</v>
      </c>
      <c r="U78" s="2" t="s">
        <v>152</v>
      </c>
      <c r="V78" s="2" t="s">
        <v>433</v>
      </c>
      <c r="W78" s="2" t="s">
        <v>435</v>
      </c>
      <c r="X78" s="3" t="s">
        <v>38</v>
      </c>
      <c r="AB78" s="7">
        <v>43959</v>
      </c>
      <c r="AC78">
        <v>-344794041</v>
      </c>
      <c r="AD78">
        <v>23043982</v>
      </c>
      <c r="AE78">
        <v>171083973</v>
      </c>
    </row>
    <row r="79" spans="1:31">
      <c r="A79" s="7">
        <v>43961</v>
      </c>
      <c r="B79" s="8">
        <v>0.584027777777778</v>
      </c>
      <c r="C79" s="6">
        <v>1</v>
      </c>
      <c r="D79" s="1">
        <v>5757969000</v>
      </c>
      <c r="E79" s="1">
        <v>5590262552</v>
      </c>
      <c r="F79" s="1">
        <v>371701365</v>
      </c>
      <c r="G79" s="1">
        <v>-336735554</v>
      </c>
      <c r="H79" s="1">
        <v>160385240</v>
      </c>
      <c r="I79" s="1">
        <v>349853000</v>
      </c>
      <c r="J79" s="1">
        <v>325352000</v>
      </c>
      <c r="K79" s="1">
        <v>167706448</v>
      </c>
      <c r="L79" s="1">
        <f t="shared" si="1"/>
        <v>34965811</v>
      </c>
      <c r="N79" s="7">
        <v>43961</v>
      </c>
      <c r="O79" s="8">
        <v>0.629861111111111</v>
      </c>
      <c r="P79" s="1">
        <v>5757969000</v>
      </c>
      <c r="Q79">
        <v>10</v>
      </c>
      <c r="U79">
        <v>5</v>
      </c>
      <c r="AB79" s="7">
        <v>43960</v>
      </c>
      <c r="AC79">
        <v>-652869247</v>
      </c>
      <c r="AD79">
        <v>20111299</v>
      </c>
      <c r="AE79">
        <v>149864116</v>
      </c>
    </row>
    <row r="80" spans="1:31">
      <c r="A80" s="7">
        <v>43961</v>
      </c>
      <c r="B80" s="8">
        <v>0.986805555555556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 s="1">
        <v>109242031000</v>
      </c>
      <c r="N80" s="7">
        <v>43961</v>
      </c>
      <c r="O80" s="8">
        <v>0.8375</v>
      </c>
      <c r="R80" s="1">
        <v>115000000000</v>
      </c>
      <c r="S80" s="1">
        <f>R80-P79</f>
        <v>109242031000</v>
      </c>
      <c r="V80">
        <f>R80/P79</f>
        <v>19.9723201010634</v>
      </c>
      <c r="W80">
        <f>ROUND((((O80-O79)-(4/24))/((2/60)/24)),0)</f>
        <v>30</v>
      </c>
      <c r="X80">
        <f>POWER(V80,(1/W80))</f>
        <v>1.10496269844147</v>
      </c>
      <c r="AB80" s="7">
        <v>43961</v>
      </c>
      <c r="AC80">
        <v>-336735554</v>
      </c>
      <c r="AD80">
        <v>109276996811</v>
      </c>
      <c r="AE80">
        <v>160385240</v>
      </c>
    </row>
    <row r="81" spans="28:31">
      <c r="AB81" t="s">
        <v>320</v>
      </c>
      <c r="AC81">
        <v>-24667738602</v>
      </c>
      <c r="AD81">
        <v>110563597288</v>
      </c>
      <c r="AE81">
        <v>7376353940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4"/>
  <sheetViews>
    <sheetView workbookViewId="0">
      <pane ySplit="3" topLeftCell="A129" activePane="bottomLeft" state="frozen"/>
      <selection/>
      <selection pane="bottomLeft" activeCell="A131" sqref="A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30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1:31">
      <c r="A125" s="7">
        <v>43956</v>
      </c>
      <c r="B125" s="8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7">
        <v>43955</v>
      </c>
      <c r="AC125">
        <v>-300164373</v>
      </c>
      <c r="AD125">
        <v>46086844</v>
      </c>
      <c r="AE125">
        <v>81996670</v>
      </c>
    </row>
    <row r="126" spans="1:31">
      <c r="A126" s="7">
        <v>43957</v>
      </c>
      <c r="B126" s="8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7">
        <v>43956</v>
      </c>
      <c r="AC126">
        <v>-492001552</v>
      </c>
      <c r="AD126">
        <v>64251975</v>
      </c>
      <c r="AE126">
        <v>100161801</v>
      </c>
    </row>
    <row r="127" spans="1:31">
      <c r="A127" s="7">
        <v>43958</v>
      </c>
      <c r="B127" s="8">
        <v>0.445138888888889</v>
      </c>
      <c r="C127" s="6">
        <v>1</v>
      </c>
      <c r="D127" s="1">
        <v>5757969000</v>
      </c>
      <c r="E127" s="1">
        <v>5590262552</v>
      </c>
      <c r="F127" s="1">
        <v>734284334</v>
      </c>
      <c r="G127" s="1">
        <v>-655128635</v>
      </c>
      <c r="H127" s="1">
        <v>101428076</v>
      </c>
      <c r="I127" s="1">
        <v>349853000</v>
      </c>
      <c r="J127" s="1">
        <v>325352000</v>
      </c>
      <c r="K127" s="1">
        <v>167706448</v>
      </c>
      <c r="L127" s="1">
        <f t="shared" si="1"/>
        <v>79155699</v>
      </c>
      <c r="AB127" s="7">
        <v>43957</v>
      </c>
      <c r="AC127">
        <v>-337213791</v>
      </c>
      <c r="AD127">
        <v>30698042</v>
      </c>
      <c r="AE127">
        <v>130859843</v>
      </c>
    </row>
    <row r="128" spans="1:31">
      <c r="A128" s="7">
        <v>43959</v>
      </c>
      <c r="B128" s="8">
        <v>0.586111111111111</v>
      </c>
      <c r="C128" s="6">
        <v>1</v>
      </c>
      <c r="D128" s="1">
        <v>5757969000</v>
      </c>
      <c r="E128" s="1">
        <v>5590262552</v>
      </c>
      <c r="F128" s="1">
        <v>344454458</v>
      </c>
      <c r="G128" s="1">
        <v>-344794041</v>
      </c>
      <c r="H128" s="1">
        <v>209316506</v>
      </c>
      <c r="I128" s="1">
        <v>349853000</v>
      </c>
      <c r="J128" s="1">
        <v>325352000</v>
      </c>
      <c r="K128" s="1">
        <v>167706448</v>
      </c>
      <c r="L128" s="1">
        <f t="shared" si="1"/>
        <v>-339583</v>
      </c>
      <c r="AB128" s="7">
        <v>43958</v>
      </c>
      <c r="AC128">
        <v>-655128635</v>
      </c>
      <c r="AD128">
        <v>79155699</v>
      </c>
      <c r="AE128">
        <v>101428076</v>
      </c>
    </row>
    <row r="129" spans="1:31">
      <c r="A129" s="7">
        <v>43960</v>
      </c>
      <c r="B129" s="8">
        <v>0.559722222222222</v>
      </c>
      <c r="C129" s="6">
        <v>1</v>
      </c>
      <c r="D129" s="1">
        <v>5757969000</v>
      </c>
      <c r="E129" s="1">
        <v>5590262552</v>
      </c>
      <c r="F129" s="1">
        <v>652303695</v>
      </c>
      <c r="G129" s="1">
        <v>-652869247</v>
      </c>
      <c r="H129" s="1">
        <v>195068998</v>
      </c>
      <c r="I129" s="1">
        <v>349853000</v>
      </c>
      <c r="J129" s="1">
        <v>325352000</v>
      </c>
      <c r="K129" s="1">
        <v>167706448</v>
      </c>
      <c r="L129" s="1">
        <f t="shared" si="1"/>
        <v>-565552</v>
      </c>
      <c r="P129" s="3" t="s">
        <v>11</v>
      </c>
      <c r="Q129" s="2" t="s">
        <v>12</v>
      </c>
      <c r="R129" s="2" t="s">
        <v>7</v>
      </c>
      <c r="S129" s="2" t="s">
        <v>13</v>
      </c>
      <c r="T129" s="2" t="s">
        <v>14</v>
      </c>
      <c r="U129" s="2" t="s">
        <v>152</v>
      </c>
      <c r="V129" s="2" t="s">
        <v>433</v>
      </c>
      <c r="W129" s="2" t="s">
        <v>435</v>
      </c>
      <c r="X129" s="3" t="s">
        <v>38</v>
      </c>
      <c r="AB129" s="7">
        <v>43959</v>
      </c>
      <c r="AC129">
        <v>-344794041</v>
      </c>
      <c r="AD129">
        <v>-339583</v>
      </c>
      <c r="AE129">
        <v>209316506</v>
      </c>
    </row>
    <row r="130" spans="1:31">
      <c r="A130" s="7">
        <v>43961</v>
      </c>
      <c r="B130" s="8">
        <v>0.519444444444444</v>
      </c>
      <c r="C130" s="6">
        <v>1</v>
      </c>
      <c r="D130" s="1">
        <v>5757969000</v>
      </c>
      <c r="E130" s="1">
        <v>5590262552</v>
      </c>
      <c r="F130" s="1">
        <v>365730046</v>
      </c>
      <c r="G130" s="1">
        <v>-336735554</v>
      </c>
      <c r="H130" s="1">
        <v>189970334</v>
      </c>
      <c r="I130" s="1">
        <v>349853000</v>
      </c>
      <c r="J130" s="1">
        <v>325352000</v>
      </c>
      <c r="K130" s="1">
        <v>167706448</v>
      </c>
      <c r="L130" s="1">
        <f t="shared" si="1"/>
        <v>28994492</v>
      </c>
      <c r="N130" s="7">
        <v>43961</v>
      </c>
      <c r="O130" s="8">
        <v>0.636111111111111</v>
      </c>
      <c r="P130" s="1">
        <v>5757969000</v>
      </c>
      <c r="Q130">
        <v>10</v>
      </c>
      <c r="U130">
        <v>5</v>
      </c>
      <c r="AB130" s="7">
        <v>43960</v>
      </c>
      <c r="AC130">
        <v>-652869247</v>
      </c>
      <c r="AD130">
        <v>-565552</v>
      </c>
      <c r="AE130">
        <v>195068998</v>
      </c>
    </row>
    <row r="131" spans="1:31">
      <c r="A131" s="7">
        <v>43961</v>
      </c>
      <c r="B131" s="8">
        <v>0.986111111111111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96242031001</v>
      </c>
      <c r="N131" s="7">
        <v>43961</v>
      </c>
      <c r="O131" s="8">
        <v>0.841666666666667</v>
      </c>
      <c r="R131" s="1">
        <v>102000000001</v>
      </c>
      <c r="S131" s="1">
        <f>R131-P130</f>
        <v>96242031001</v>
      </c>
      <c r="V131">
        <f>R131/P130</f>
        <v>17.7145795680734</v>
      </c>
      <c r="W131">
        <f>ROUND((((O131-O130)-(4/24))/((2/60)/24)),0)</f>
        <v>28</v>
      </c>
      <c r="X131">
        <f>POWER(V131,(1/W131))</f>
        <v>1.10811094531372</v>
      </c>
      <c r="AB131" s="7">
        <v>43961</v>
      </c>
      <c r="AC131">
        <v>-336735554</v>
      </c>
      <c r="AD131">
        <v>96271025493</v>
      </c>
      <c r="AE131">
        <v>189970334</v>
      </c>
    </row>
    <row r="132" spans="28:31">
      <c r="AB132" t="s">
        <v>320</v>
      </c>
      <c r="AC132">
        <v>-39888417358</v>
      </c>
      <c r="AD132">
        <v>98910687848</v>
      </c>
      <c r="AE132">
        <v>15162511928</v>
      </c>
    </row>
    <row r="134" spans="14:15">
      <c r="N134" s="7"/>
      <c r="O134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7"/>
  <sheetViews>
    <sheetView workbookViewId="0">
      <pane ySplit="3" topLeftCell="A180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240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1:30">
      <c r="A180" s="7">
        <v>43956</v>
      </c>
      <c r="B180" s="8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7">
        <v>43955</v>
      </c>
      <c r="AB180">
        <v>-300164373</v>
      </c>
      <c r="AC180">
        <v>48437779</v>
      </c>
      <c r="AD180">
        <v>57811240</v>
      </c>
    </row>
    <row r="181" spans="1:30">
      <c r="A181" s="7">
        <v>43957</v>
      </c>
      <c r="B181" s="8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7">
        <v>43956</v>
      </c>
      <c r="AB181">
        <v>-492001552</v>
      </c>
      <c r="AC181">
        <v>60488866</v>
      </c>
      <c r="AD181">
        <v>69862327</v>
      </c>
    </row>
    <row r="182" spans="1:30">
      <c r="A182" s="7">
        <v>43958</v>
      </c>
      <c r="B182" s="8">
        <v>0.432638888888889</v>
      </c>
      <c r="C182" s="6">
        <v>1</v>
      </c>
      <c r="D182" s="1">
        <v>5757969000</v>
      </c>
      <c r="E182" s="1">
        <v>5590262552</v>
      </c>
      <c r="F182" s="1">
        <v>728996454</v>
      </c>
      <c r="G182" s="1">
        <v>-655128635</v>
      </c>
      <c r="H182" s="1">
        <v>71973104</v>
      </c>
      <c r="I182" s="1">
        <v>349853000</v>
      </c>
      <c r="J182" s="1">
        <v>325352000</v>
      </c>
      <c r="K182" s="1">
        <v>167706448</v>
      </c>
      <c r="L182" s="1">
        <f t="array" ref="L182">F182+G182</f>
        <v>73867819</v>
      </c>
      <c r="AA182" s="7">
        <v>43957</v>
      </c>
      <c r="AB182">
        <v>-337213791</v>
      </c>
      <c r="AC182">
        <v>20312023</v>
      </c>
      <c r="AD182">
        <v>90174350</v>
      </c>
    </row>
    <row r="183" spans="1:30">
      <c r="A183" s="7">
        <v>43959</v>
      </c>
      <c r="B183" s="8">
        <v>0.5625</v>
      </c>
      <c r="C183" s="6">
        <v>1</v>
      </c>
      <c r="D183" s="1">
        <v>5757969000</v>
      </c>
      <c r="E183" s="1">
        <v>5590262552</v>
      </c>
      <c r="F183" s="1">
        <v>341918962</v>
      </c>
      <c r="G183" s="1">
        <v>-344794041</v>
      </c>
      <c r="H183" s="1">
        <v>195309428</v>
      </c>
      <c r="I183" s="1">
        <v>349853000</v>
      </c>
      <c r="J183" s="1">
        <v>325352000</v>
      </c>
      <c r="K183" s="1">
        <v>167706448</v>
      </c>
      <c r="L183" s="1">
        <f t="array" ref="L183">F183+G183</f>
        <v>-2875079</v>
      </c>
      <c r="AA183" s="7">
        <v>43958</v>
      </c>
      <c r="AB183">
        <v>-655128635</v>
      </c>
      <c r="AC183">
        <v>73867819</v>
      </c>
      <c r="AD183">
        <v>71973104</v>
      </c>
    </row>
    <row r="184" spans="1:30">
      <c r="A184" s="7">
        <v>43960</v>
      </c>
      <c r="B184" s="8">
        <v>0.558333333333333</v>
      </c>
      <c r="C184" s="6">
        <v>1</v>
      </c>
      <c r="D184" s="1">
        <v>5757969000</v>
      </c>
      <c r="E184" s="1">
        <v>5590262552</v>
      </c>
      <c r="F184" s="1">
        <v>672269859</v>
      </c>
      <c r="G184" s="1">
        <v>-652869247</v>
      </c>
      <c r="H184" s="1">
        <v>196095827</v>
      </c>
      <c r="I184" s="1">
        <v>349853000</v>
      </c>
      <c r="J184" s="1">
        <v>325352000</v>
      </c>
      <c r="K184" s="1">
        <v>167706448</v>
      </c>
      <c r="L184" s="1">
        <f t="array" ref="L184">F184+G184</f>
        <v>19400612</v>
      </c>
      <c r="P184" s="3" t="s">
        <v>11</v>
      </c>
      <c r="Q184" s="2" t="s">
        <v>12</v>
      </c>
      <c r="R184" s="2" t="s">
        <v>7</v>
      </c>
      <c r="S184" s="2" t="s">
        <v>13</v>
      </c>
      <c r="T184" s="2" t="s">
        <v>14</v>
      </c>
      <c r="U184" s="2" t="s">
        <v>152</v>
      </c>
      <c r="V184" s="2" t="s">
        <v>433</v>
      </c>
      <c r="W184" s="2" t="s">
        <v>435</v>
      </c>
      <c r="X184" s="3" t="s">
        <v>38</v>
      </c>
      <c r="AA184" s="7">
        <v>43959</v>
      </c>
      <c r="AB184">
        <v>-344794041</v>
      </c>
      <c r="AC184">
        <v>-2875079</v>
      </c>
      <c r="AD184">
        <v>195309428</v>
      </c>
    </row>
    <row r="185" spans="1:30">
      <c r="A185" s="7">
        <v>43961</v>
      </c>
      <c r="B185" s="8">
        <v>0.516666666666667</v>
      </c>
      <c r="C185" s="6">
        <v>1</v>
      </c>
      <c r="D185" s="1">
        <v>5757969000</v>
      </c>
      <c r="E185" s="1">
        <v>5590262552</v>
      </c>
      <c r="F185" s="1">
        <v>357725011</v>
      </c>
      <c r="G185" s="1">
        <v>-336735554</v>
      </c>
      <c r="H185" s="1">
        <v>198438634</v>
      </c>
      <c r="I185" s="1">
        <v>349853000</v>
      </c>
      <c r="J185" s="1">
        <v>325352000</v>
      </c>
      <c r="K185" s="1">
        <v>167706448</v>
      </c>
      <c r="L185" s="1">
        <f t="array" ref="L185">F185+G185</f>
        <v>20989457</v>
      </c>
      <c r="N185" s="7">
        <v>43961</v>
      </c>
      <c r="O185" s="8">
        <v>0.64375</v>
      </c>
      <c r="P185" s="1">
        <v>5757969000</v>
      </c>
      <c r="Q185">
        <v>10</v>
      </c>
      <c r="U185">
        <v>5</v>
      </c>
      <c r="AA185" s="7">
        <v>43960</v>
      </c>
      <c r="AB185">
        <v>-652869247</v>
      </c>
      <c r="AC185">
        <v>19400612</v>
      </c>
      <c r="AD185">
        <v>196095827</v>
      </c>
    </row>
    <row r="186" spans="1:30">
      <c r="A186" s="7">
        <v>43961</v>
      </c>
      <c r="B186" s="8">
        <v>0.986111111111111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s="1">
        <v>121242031000</v>
      </c>
      <c r="N186" s="7">
        <v>43961</v>
      </c>
      <c r="O186" s="8">
        <v>0.841666666666667</v>
      </c>
      <c r="P186" s="1"/>
      <c r="R186" s="1">
        <v>127000000000</v>
      </c>
      <c r="S186" s="1">
        <f>R186-P185</f>
        <v>121242031000</v>
      </c>
      <c r="V186">
        <f>R186/P185</f>
        <v>22.0563882855222</v>
      </c>
      <c r="W186">
        <f>ROUND((((O186-O185)-(4/24))/((2/60)/24)),0)</f>
        <v>23</v>
      </c>
      <c r="X186">
        <f>POWER(V186,(1/W186))</f>
        <v>1.14396974608015</v>
      </c>
      <c r="AA186" s="7">
        <v>43961</v>
      </c>
      <c r="AB186">
        <v>-336735554</v>
      </c>
      <c r="AC186">
        <v>121263020457</v>
      </c>
      <c r="AD186">
        <v>198438634</v>
      </c>
    </row>
    <row r="187" spans="16:30">
      <c r="P187" s="1"/>
      <c r="AA187" t="s">
        <v>320</v>
      </c>
      <c r="AB187">
        <v>-56759204596</v>
      </c>
      <c r="AC187">
        <v>125736927185</v>
      </c>
      <c r="AD187">
        <v>21248828449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7"/>
  <sheetViews>
    <sheetView zoomScale="115" zoomScaleNormal="115" workbookViewId="0">
      <pane ySplit="3" topLeftCell="A318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2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379</v>
      </c>
    </row>
    <row r="2" ht="193" customHeight="1"/>
    <row r="3" ht="54" spans="1:2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481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380</v>
      </c>
      <c r="AB3" t="s">
        <v>381</v>
      </c>
      <c r="AC3" t="s">
        <v>382</v>
      </c>
    </row>
    <row r="4" spans="1:26">
      <c r="A4" s="4">
        <v>43642</v>
      </c>
      <c r="B4" s="5">
        <v>0.784027777777778</v>
      </c>
      <c r="C4" s="12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7" t="s">
        <v>482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318</v>
      </c>
    </row>
    <row r="5" spans="1:29">
      <c r="A5" s="4">
        <v>43643</v>
      </c>
      <c r="B5" s="5">
        <v>0.783333333333333</v>
      </c>
      <c r="C5" s="12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7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2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7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2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7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2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7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2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7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2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7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2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7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2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7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2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7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2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7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2">
        <v>1</v>
      </c>
      <c r="D15" s="1">
        <v>3290891000</v>
      </c>
      <c r="E15" s="1">
        <v>3195040672</v>
      </c>
      <c r="F15" s="1" t="s">
        <v>319</v>
      </c>
      <c r="G15" s="1">
        <v>-198734428</v>
      </c>
      <c r="H15" s="1">
        <v>-20796397</v>
      </c>
      <c r="I15" s="1" t="s">
        <v>319</v>
      </c>
      <c r="J15" s="1">
        <v>123966000</v>
      </c>
      <c r="K15" s="1">
        <v>95850328</v>
      </c>
      <c r="L15" s="1" t="e">
        <f ca="1" t="shared" si="0"/>
        <v>#VALUE!</v>
      </c>
      <c r="M15" s="17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2">
        <v>1</v>
      </c>
      <c r="D16" s="1">
        <v>3290891000</v>
      </c>
      <c r="E16" s="1">
        <v>3195040672</v>
      </c>
      <c r="F16" s="1" t="s">
        <v>319</v>
      </c>
      <c r="G16" s="1">
        <v>-148291457</v>
      </c>
      <c r="H16" s="1">
        <v>-178556785</v>
      </c>
      <c r="I16" s="1" t="s">
        <v>319</v>
      </c>
      <c r="J16" s="1">
        <v>123966000</v>
      </c>
      <c r="K16" s="1">
        <v>95850328</v>
      </c>
      <c r="L16" s="1" t="e">
        <f ca="1" t="shared" si="0"/>
        <v>#VALUE!</v>
      </c>
      <c r="M16" s="17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2">
        <v>1</v>
      </c>
      <c r="D17" s="1">
        <v>3290891000</v>
      </c>
      <c r="E17" s="1">
        <v>3195040672</v>
      </c>
      <c r="F17" s="1" t="s">
        <v>319</v>
      </c>
      <c r="G17" s="1">
        <v>-128238808</v>
      </c>
      <c r="H17" s="1">
        <v>-304363801</v>
      </c>
      <c r="I17" s="1" t="s">
        <v>319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2">
        <v>1</v>
      </c>
      <c r="D18" s="1">
        <v>3290891000</v>
      </c>
      <c r="E18" s="1">
        <v>3195040672</v>
      </c>
      <c r="F18" s="1" t="s">
        <v>319</v>
      </c>
      <c r="G18" s="1">
        <v>-121079199</v>
      </c>
      <c r="H18" s="1">
        <v>-438952056</v>
      </c>
      <c r="I18" s="1" t="s">
        <v>319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2">
        <v>1</v>
      </c>
      <c r="D19" s="1">
        <v>3290891000</v>
      </c>
      <c r="E19" s="1">
        <v>3195040672</v>
      </c>
      <c r="F19" s="1" t="s">
        <v>319</v>
      </c>
      <c r="G19" s="1">
        <v>-243485580</v>
      </c>
      <c r="H19" s="1">
        <v>-561489458</v>
      </c>
      <c r="I19" s="1" t="s">
        <v>319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2">
        <v>1</v>
      </c>
      <c r="D20" s="1">
        <v>3290891000</v>
      </c>
      <c r="E20" s="1">
        <v>3195040672</v>
      </c>
      <c r="F20" s="1" t="s">
        <v>319</v>
      </c>
      <c r="G20" s="1">
        <v>-139260878</v>
      </c>
      <c r="H20" s="1">
        <v>-712978456</v>
      </c>
      <c r="I20" s="1" t="s">
        <v>319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2">
        <v>1</v>
      </c>
      <c r="D21" s="1">
        <v>3290891000</v>
      </c>
      <c r="E21" s="1">
        <v>3195040672</v>
      </c>
      <c r="F21" s="1" t="s">
        <v>319</v>
      </c>
      <c r="G21" s="1">
        <v>-160284881</v>
      </c>
      <c r="H21" s="1">
        <v>-859956364</v>
      </c>
      <c r="I21" s="1" t="s">
        <v>319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2">
        <v>1</v>
      </c>
      <c r="D22" s="1">
        <v>3290891000</v>
      </c>
      <c r="E22" s="1">
        <v>3195040672</v>
      </c>
      <c r="F22" s="1" t="s">
        <v>319</v>
      </c>
      <c r="G22" s="1">
        <v>-235066222</v>
      </c>
      <c r="H22" s="1">
        <v>-979272468</v>
      </c>
      <c r="I22" s="1" t="s">
        <v>319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2">
        <v>1</v>
      </c>
      <c r="D23" s="1">
        <v>3290891000</v>
      </c>
      <c r="E23" s="1">
        <v>3195040672</v>
      </c>
      <c r="F23" s="1" t="s">
        <v>319</v>
      </c>
      <c r="G23" s="1">
        <v>-142390159</v>
      </c>
      <c r="H23" s="1">
        <v>-1036733104</v>
      </c>
      <c r="I23" s="1" t="s">
        <v>319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2">
        <v>1</v>
      </c>
      <c r="D24" s="1">
        <v>3290891000</v>
      </c>
      <c r="E24" s="1">
        <v>3195040672</v>
      </c>
      <c r="F24" s="1" t="s">
        <v>319</v>
      </c>
      <c r="G24" s="1">
        <v>-122419294</v>
      </c>
      <c r="H24" s="1">
        <v>-987026083</v>
      </c>
      <c r="I24" s="1" t="s">
        <v>319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2">
        <v>1</v>
      </c>
      <c r="D25" s="1">
        <v>3290891000</v>
      </c>
      <c r="E25" s="1">
        <v>3195040672</v>
      </c>
      <c r="F25" s="1" t="s">
        <v>319</v>
      </c>
      <c r="G25" s="1">
        <v>-240855606</v>
      </c>
      <c r="H25" s="1">
        <v>-1001058445</v>
      </c>
      <c r="I25" s="1" t="s">
        <v>319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2">
        <v>1</v>
      </c>
      <c r="D26" s="1">
        <v>3290891000</v>
      </c>
      <c r="E26" s="1">
        <v>3195040672</v>
      </c>
      <c r="F26" s="1" t="s">
        <v>319</v>
      </c>
      <c r="G26" s="1">
        <v>-227127519</v>
      </c>
      <c r="H26" s="1">
        <v>-988670453</v>
      </c>
      <c r="I26" s="1" t="s">
        <v>319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2">
        <v>1</v>
      </c>
      <c r="D27" s="1">
        <v>3290891000</v>
      </c>
      <c r="E27" s="1">
        <v>3195040672</v>
      </c>
      <c r="F27" s="1" t="s">
        <v>319</v>
      </c>
      <c r="G27" s="1">
        <v>-126766712</v>
      </c>
      <c r="H27" s="1">
        <v>-967168665</v>
      </c>
      <c r="I27" s="1" t="s">
        <v>319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2">
        <v>1</v>
      </c>
      <c r="D28" s="1">
        <v>3290891000</v>
      </c>
      <c r="E28" s="1">
        <v>3195040672</v>
      </c>
      <c r="F28" s="1" t="s">
        <v>319</v>
      </c>
      <c r="G28" s="1">
        <v>-131263349</v>
      </c>
      <c r="H28" s="1">
        <v>-959182614</v>
      </c>
      <c r="I28" s="1" t="s">
        <v>319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2">
        <v>1</v>
      </c>
      <c r="D29" s="1">
        <v>3290891000</v>
      </c>
      <c r="E29" s="1">
        <v>3195040672</v>
      </c>
      <c r="F29" s="1" t="s">
        <v>319</v>
      </c>
      <c r="G29" s="1">
        <v>-140550756</v>
      </c>
      <c r="H29" s="1">
        <v>-979509307</v>
      </c>
      <c r="I29" s="1" t="s">
        <v>319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2">
        <v>1</v>
      </c>
      <c r="D30" s="1">
        <v>3290891000</v>
      </c>
      <c r="E30" s="1">
        <v>3195040672</v>
      </c>
      <c r="F30" s="1" t="s">
        <v>319</v>
      </c>
      <c r="G30" s="1">
        <v>-127161281</v>
      </c>
      <c r="H30" s="1">
        <v>-991828429</v>
      </c>
      <c r="I30" s="1" t="s">
        <v>319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2">
        <v>1</v>
      </c>
      <c r="D31" s="1">
        <v>3290891000</v>
      </c>
      <c r="E31" s="1">
        <v>3195040672</v>
      </c>
      <c r="F31" s="1" t="s">
        <v>319</v>
      </c>
      <c r="G31" s="1">
        <v>-138590831</v>
      </c>
      <c r="H31" s="1">
        <v>-988029101</v>
      </c>
      <c r="I31" s="1" t="s">
        <v>319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2">
        <v>1</v>
      </c>
      <c r="D32" s="1">
        <v>3290891000</v>
      </c>
      <c r="E32" s="1">
        <v>3195040672</v>
      </c>
      <c r="F32" s="1" t="s">
        <v>319</v>
      </c>
      <c r="G32" s="1">
        <v>-126859974</v>
      </c>
      <c r="H32" s="1">
        <v>-1114889075</v>
      </c>
      <c r="I32" s="1" t="s">
        <v>319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2">
        <v>1</v>
      </c>
      <c r="D33" s="1">
        <v>3290891000</v>
      </c>
      <c r="E33" s="1">
        <v>3195040672</v>
      </c>
      <c r="F33" s="1" t="s">
        <v>319</v>
      </c>
      <c r="G33" s="1">
        <v>-218084028</v>
      </c>
      <c r="H33" s="1">
        <v>-1206113129</v>
      </c>
      <c r="I33" s="1" t="s">
        <v>319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2">
        <v>1</v>
      </c>
      <c r="D34" s="1">
        <v>3290891000</v>
      </c>
      <c r="E34" s="1">
        <v>3195040672</v>
      </c>
      <c r="F34" s="1" t="s">
        <v>319</v>
      </c>
      <c r="G34" s="1">
        <v>-144030126</v>
      </c>
      <c r="H34" s="1">
        <v>-1241452048</v>
      </c>
      <c r="I34" s="1" t="s">
        <v>319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2">
        <v>1</v>
      </c>
      <c r="D35" s="1">
        <v>3290891000</v>
      </c>
      <c r="E35" s="1">
        <v>3195040672</v>
      </c>
      <c r="F35" s="1" t="s">
        <v>319</v>
      </c>
      <c r="G35" s="1">
        <v>-265502458</v>
      </c>
      <c r="H35" s="1">
        <v>-1236157668</v>
      </c>
      <c r="I35" s="1" t="s">
        <v>319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2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2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2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2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2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2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2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2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2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2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2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2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2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2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2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2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2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2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2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2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2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2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2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2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2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2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2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2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2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2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2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2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2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2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2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2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2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2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2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2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2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2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2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2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2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2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2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2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2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2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2">
        <v>1</v>
      </c>
      <c r="D86" s="1">
        <v>3290891000</v>
      </c>
      <c r="E86" s="1">
        <v>3195040672</v>
      </c>
      <c r="F86" s="1" t="s">
        <v>319</v>
      </c>
      <c r="G86" s="13">
        <v>-183987639</v>
      </c>
      <c r="H86" s="1">
        <v>-19967875</v>
      </c>
      <c r="I86" s="1" t="s">
        <v>319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2">
        <v>1</v>
      </c>
      <c r="D87" s="1">
        <v>3290891000</v>
      </c>
      <c r="E87" s="1">
        <v>3195040672</v>
      </c>
      <c r="F87" s="1" t="s">
        <v>319</v>
      </c>
      <c r="G87" s="13">
        <v>-137557781</v>
      </c>
      <c r="H87" s="1">
        <v>-200744034</v>
      </c>
      <c r="I87" s="1" t="s">
        <v>319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2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2">
        <v>1</v>
      </c>
      <c r="D89" s="1">
        <v>3290891000</v>
      </c>
      <c r="E89" s="1">
        <v>3195040672</v>
      </c>
      <c r="F89" s="1" t="s">
        <v>319</v>
      </c>
      <c r="G89" s="13">
        <v>-211542812</v>
      </c>
      <c r="H89" s="1">
        <v>138744333</v>
      </c>
      <c r="I89" s="1" t="s">
        <v>319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2">
        <v>1</v>
      </c>
      <c r="D90" s="1">
        <v>3290891000</v>
      </c>
      <c r="E90" s="1">
        <v>3195040672</v>
      </c>
      <c r="F90" s="1" t="s">
        <v>319</v>
      </c>
      <c r="G90" s="13">
        <v>-136226294</v>
      </c>
      <c r="H90" s="1">
        <v>-6887965</v>
      </c>
      <c r="I90" s="1" t="s">
        <v>319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2">
        <v>1</v>
      </c>
      <c r="D91" s="1">
        <v>3290891000</v>
      </c>
      <c r="E91" s="1">
        <v>3195040672</v>
      </c>
      <c r="F91" s="1" t="s">
        <v>319</v>
      </c>
      <c r="G91" s="13">
        <v>-149495248</v>
      </c>
      <c r="H91" s="1">
        <v>128048846</v>
      </c>
      <c r="I91" s="1" t="s">
        <v>319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2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2">
        <v>1</v>
      </c>
      <c r="D93" s="1">
        <v>3290891000</v>
      </c>
      <c r="E93" s="1">
        <v>3195040672</v>
      </c>
      <c r="F93" s="1" t="s">
        <v>319</v>
      </c>
      <c r="G93" s="13">
        <v>-227496261</v>
      </c>
      <c r="H93" s="1">
        <v>99664703</v>
      </c>
      <c r="I93" s="1" t="s">
        <v>319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2">
        <v>1</v>
      </c>
      <c r="D94" s="1">
        <v>3290891000</v>
      </c>
      <c r="E94" s="1">
        <v>3195040672</v>
      </c>
      <c r="F94" s="1" t="s">
        <v>319</v>
      </c>
      <c r="G94" s="13">
        <v>-227605304</v>
      </c>
      <c r="H94" s="1">
        <v>155829623</v>
      </c>
      <c r="I94" s="1" t="s">
        <v>319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2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2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2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2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2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2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2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2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2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2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2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2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2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2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2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2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2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2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2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2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2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2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2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2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2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2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2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2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2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2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2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2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2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2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2">
        <v>1</v>
      </c>
      <c r="D129" s="1">
        <v>3290891000</v>
      </c>
      <c r="E129" s="1">
        <v>3195040672</v>
      </c>
      <c r="F129" s="1" t="s">
        <v>319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2">
        <v>1</v>
      </c>
      <c r="D130" s="1">
        <v>3290891000</v>
      </c>
      <c r="E130" s="1">
        <v>3195040672</v>
      </c>
      <c r="F130" s="1" t="s">
        <v>319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2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2">
        <v>1</v>
      </c>
      <c r="D132" s="1">
        <v>3290891000</v>
      </c>
      <c r="E132" s="1">
        <v>3195040672</v>
      </c>
      <c r="F132" s="1" t="s">
        <v>319</v>
      </c>
      <c r="G132" s="13">
        <v>-125595923</v>
      </c>
      <c r="H132" s="1">
        <v>72190103</v>
      </c>
      <c r="I132" s="1" t="s">
        <v>319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2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2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2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2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2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2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2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2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2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2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2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2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2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2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2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2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2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2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2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2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2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2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2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2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2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2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2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2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2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2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2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2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2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2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2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2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2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2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2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2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2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2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2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2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2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2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2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2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2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2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2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2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2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2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2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2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2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2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2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2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2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2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2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2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2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2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2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2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2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2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2">
        <v>1</v>
      </c>
      <c r="D203" s="1">
        <v>3290891000</v>
      </c>
      <c r="E203" s="1">
        <v>3195040672</v>
      </c>
      <c r="F203" s="1" t="s">
        <v>319</v>
      </c>
      <c r="G203" s="13">
        <v>-146881057</v>
      </c>
      <c r="H203" s="1">
        <v>15758519</v>
      </c>
      <c r="I203" s="1" t="s">
        <v>319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2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2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2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2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2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2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2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2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2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2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2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2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2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2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2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2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2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2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2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2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2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2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2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2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2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2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2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2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2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2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2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2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2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2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2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2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2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2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2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2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2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2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2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2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2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2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2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2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2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2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2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2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2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2">
        <v>1</v>
      </c>
      <c r="D257" s="1">
        <v>3290891000</v>
      </c>
      <c r="E257" s="1">
        <v>3195040672</v>
      </c>
      <c r="F257" s="1">
        <v>237101311</v>
      </c>
      <c r="G257" s="13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2">
        <v>1</v>
      </c>
      <c r="D258" s="1">
        <v>3290891000</v>
      </c>
      <c r="E258" s="1">
        <v>3195040672</v>
      </c>
      <c r="F258" s="1">
        <v>272424816</v>
      </c>
      <c r="G258" s="13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2">
        <v>1</v>
      </c>
      <c r="D259" s="1">
        <v>3290891000</v>
      </c>
      <c r="E259" s="1">
        <v>3195040672</v>
      </c>
      <c r="F259" s="1">
        <v>251354685</v>
      </c>
      <c r="G259" s="13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2">
        <v>1</v>
      </c>
      <c r="D260" s="1">
        <v>3290891000</v>
      </c>
      <c r="E260" s="1">
        <v>3195040672</v>
      </c>
      <c r="F260" s="1">
        <v>148407250</v>
      </c>
      <c r="G260" s="13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2">
        <v>1</v>
      </c>
      <c r="D261" s="1">
        <v>3290891000</v>
      </c>
      <c r="E261" s="1">
        <v>3195040672</v>
      </c>
      <c r="F261" s="1">
        <v>217982018</v>
      </c>
      <c r="G261" s="13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2">
        <v>1</v>
      </c>
      <c r="D262" s="1">
        <v>3290891000</v>
      </c>
      <c r="E262" s="1">
        <v>3195040672</v>
      </c>
      <c r="F262" s="1">
        <v>159957369</v>
      </c>
      <c r="G262" s="13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2">
        <v>1</v>
      </c>
      <c r="D263" s="1">
        <v>3290891000</v>
      </c>
      <c r="E263" s="1">
        <v>3195040672</v>
      </c>
      <c r="F263" s="1">
        <v>210382202</v>
      </c>
      <c r="G263" s="13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2">
        <v>1</v>
      </c>
      <c r="D264" s="1">
        <v>3290891000</v>
      </c>
      <c r="E264" s="1">
        <v>3195040672</v>
      </c>
      <c r="F264" s="1">
        <v>140987531</v>
      </c>
      <c r="G264" s="13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2">
        <v>1</v>
      </c>
      <c r="D265" s="1">
        <v>3290891000</v>
      </c>
      <c r="E265" s="1">
        <v>3195040672</v>
      </c>
      <c r="F265" s="1">
        <v>144387111</v>
      </c>
      <c r="G265" s="13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2">
        <v>1</v>
      </c>
      <c r="D266" s="1">
        <v>3290891000</v>
      </c>
      <c r="E266" s="1">
        <v>3195040672</v>
      </c>
      <c r="F266" s="1">
        <v>275192405</v>
      </c>
      <c r="G266" s="13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2">
        <v>1</v>
      </c>
      <c r="D267" s="1">
        <v>3290891000</v>
      </c>
      <c r="E267" s="1">
        <v>3195040672</v>
      </c>
      <c r="F267" s="1">
        <v>256300407</v>
      </c>
      <c r="G267" s="13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2">
        <v>1</v>
      </c>
      <c r="D268" s="1">
        <v>3290891000</v>
      </c>
      <c r="E268" s="1">
        <v>3195040672</v>
      </c>
      <c r="F268" s="1">
        <v>248845041</v>
      </c>
      <c r="G268" s="13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2">
        <v>1</v>
      </c>
      <c r="D269" s="1">
        <v>3290891000</v>
      </c>
      <c r="E269" s="1">
        <v>3195040672</v>
      </c>
      <c r="F269" s="1">
        <v>140764967</v>
      </c>
      <c r="G269" s="13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2">
        <v>1</v>
      </c>
      <c r="D270" s="1">
        <v>3290891000</v>
      </c>
      <c r="E270" s="1">
        <v>3195040672</v>
      </c>
      <c r="F270" s="1">
        <v>120568734</v>
      </c>
      <c r="G270" s="13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2">
        <v>1</v>
      </c>
      <c r="D271" s="1">
        <v>3290891000</v>
      </c>
      <c r="E271" s="1">
        <v>3195040672</v>
      </c>
      <c r="F271" s="1">
        <v>149571768</v>
      </c>
      <c r="G271" s="13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2">
        <v>1</v>
      </c>
      <c r="D272" s="1">
        <v>3290891000</v>
      </c>
      <c r="E272" s="1">
        <v>3195040672</v>
      </c>
      <c r="F272" s="1">
        <v>126590290</v>
      </c>
      <c r="G272" s="13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2">
        <v>1</v>
      </c>
      <c r="D273" s="1">
        <v>3290891000</v>
      </c>
      <c r="E273" s="1">
        <v>3195040672</v>
      </c>
      <c r="F273" s="1">
        <v>294023387</v>
      </c>
      <c r="G273" s="13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2">
        <v>1</v>
      </c>
      <c r="D274" s="1">
        <v>3290891000</v>
      </c>
      <c r="E274" s="1">
        <v>3195040672</v>
      </c>
      <c r="F274" s="1">
        <v>161747543</v>
      </c>
      <c r="G274" s="13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2">
        <v>1</v>
      </c>
      <c r="D275" s="1">
        <v>3290891000</v>
      </c>
      <c r="E275" s="1">
        <v>3195040672</v>
      </c>
      <c r="F275" s="1">
        <v>133936322</v>
      </c>
      <c r="G275" s="13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2">
        <v>1</v>
      </c>
      <c r="D276" s="1">
        <v>3290891000</v>
      </c>
      <c r="E276" s="1">
        <v>3195040672</v>
      </c>
      <c r="F276" s="1">
        <v>268612711</v>
      </c>
      <c r="G276" s="13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2">
        <v>1</v>
      </c>
      <c r="D277" s="1">
        <v>3290891000</v>
      </c>
      <c r="E277" s="1">
        <v>3195040672</v>
      </c>
      <c r="F277" s="1">
        <v>254239841</v>
      </c>
      <c r="G277" s="13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2">
        <v>1</v>
      </c>
      <c r="D278" s="1">
        <v>3290891000</v>
      </c>
      <c r="E278" s="1">
        <v>3195040672</v>
      </c>
      <c r="F278" s="1">
        <v>235597430</v>
      </c>
      <c r="G278" s="13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2">
        <v>1</v>
      </c>
      <c r="D279" s="1">
        <v>3290891000</v>
      </c>
      <c r="E279" s="1">
        <v>3195040672</v>
      </c>
      <c r="F279" s="1">
        <v>253580102</v>
      </c>
      <c r="G279" s="13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2">
        <v>1</v>
      </c>
      <c r="D280" s="1">
        <v>3290891000</v>
      </c>
      <c r="E280" s="1">
        <v>3195040672</v>
      </c>
      <c r="F280" s="1">
        <v>217048713</v>
      </c>
      <c r="G280" s="13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2">
        <v>1</v>
      </c>
      <c r="D281" s="1">
        <v>3290891000</v>
      </c>
      <c r="E281" s="1">
        <v>3195040672</v>
      </c>
      <c r="F281" s="1">
        <v>131003488</v>
      </c>
      <c r="G281" s="13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2">
        <v>1</v>
      </c>
      <c r="D282" s="1">
        <v>3290891000</v>
      </c>
      <c r="E282" s="1">
        <v>3195040672</v>
      </c>
      <c r="F282" s="1">
        <v>255761488</v>
      </c>
      <c r="G282" s="13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2">
        <v>1</v>
      </c>
      <c r="D283" s="1">
        <v>3290891000</v>
      </c>
      <c r="E283" s="1">
        <v>3195040672</v>
      </c>
      <c r="F283" s="1">
        <v>239757901</v>
      </c>
      <c r="G283" s="13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2">
        <v>1</v>
      </c>
      <c r="D284" s="1">
        <v>3290891000</v>
      </c>
      <c r="E284" s="1">
        <v>3195040672</v>
      </c>
      <c r="F284" s="1">
        <v>134818988</v>
      </c>
      <c r="G284" s="13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2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2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2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2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2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2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2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2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2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2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2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2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2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2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2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2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2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2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2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2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2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2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2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2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2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2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2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2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25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2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2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2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2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2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1:29">
      <c r="A318" s="7">
        <v>43956</v>
      </c>
      <c r="B318" s="8">
        <v>0.457638888888889</v>
      </c>
      <c r="C318" s="12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7">
        <v>43955</v>
      </c>
      <c r="AA318">
        <v>-171553735</v>
      </c>
      <c r="AB318">
        <v>27254533</v>
      </c>
      <c r="AC318">
        <v>1767840</v>
      </c>
    </row>
    <row r="319" spans="1:29">
      <c r="A319" s="7">
        <v>43957</v>
      </c>
      <c r="B319" s="8">
        <v>0.575694444444444</v>
      </c>
      <c r="C319" s="12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7">
        <v>43956</v>
      </c>
      <c r="AA319">
        <v>-281195364</v>
      </c>
      <c r="AB319">
        <v>32862088</v>
      </c>
      <c r="AC319">
        <v>7375395</v>
      </c>
    </row>
    <row r="320" spans="1:29">
      <c r="A320" s="7">
        <v>43958</v>
      </c>
      <c r="B320" s="8">
        <v>0.427777777777778</v>
      </c>
      <c r="C320" s="12">
        <v>1</v>
      </c>
      <c r="D320" s="1">
        <v>3290891000</v>
      </c>
      <c r="E320" s="1">
        <v>3195040672</v>
      </c>
      <c r="F320" s="1">
        <v>409642277</v>
      </c>
      <c r="G320" s="1">
        <v>-374428833</v>
      </c>
      <c r="H320" s="1">
        <v>29133389</v>
      </c>
      <c r="I320" s="1">
        <v>199953000</v>
      </c>
      <c r="J320" s="1">
        <v>185950000</v>
      </c>
      <c r="K320" s="1">
        <v>95850328</v>
      </c>
      <c r="L320" s="1">
        <f t="shared" si="5"/>
        <v>35213444</v>
      </c>
      <c r="Z320" s="7">
        <v>43957</v>
      </c>
      <c r="AA320">
        <v>-192729427</v>
      </c>
      <c r="AB320">
        <v>14474411</v>
      </c>
      <c r="AC320">
        <v>21849806</v>
      </c>
    </row>
    <row r="321" spans="1:29">
      <c r="A321" s="7">
        <v>43959</v>
      </c>
      <c r="B321" s="8">
        <v>0.547222222222222</v>
      </c>
      <c r="C321" s="12">
        <v>1</v>
      </c>
      <c r="D321" s="1">
        <v>3290891000</v>
      </c>
      <c r="E321" s="1">
        <v>3195040672</v>
      </c>
      <c r="F321" s="1">
        <v>217266021</v>
      </c>
      <c r="G321" s="1">
        <v>-197061803</v>
      </c>
      <c r="H321" s="1">
        <v>103241798</v>
      </c>
      <c r="I321" s="1">
        <v>199953000</v>
      </c>
      <c r="J321" s="1">
        <v>185950000</v>
      </c>
      <c r="K321" s="1">
        <v>95850328</v>
      </c>
      <c r="L321" s="1">
        <f t="shared" si="5"/>
        <v>20204218</v>
      </c>
      <c r="Z321" s="7">
        <v>43958</v>
      </c>
      <c r="AA321">
        <v>-374428833</v>
      </c>
      <c r="AB321">
        <v>35213444</v>
      </c>
      <c r="AC321">
        <v>29133389</v>
      </c>
    </row>
    <row r="322" spans="1:29">
      <c r="A322" s="7">
        <v>43960</v>
      </c>
      <c r="B322" s="8">
        <v>0.447916666666667</v>
      </c>
      <c r="C322" s="12">
        <v>1</v>
      </c>
      <c r="D322" s="1">
        <v>3290891000</v>
      </c>
      <c r="E322" s="1">
        <v>3195040672</v>
      </c>
      <c r="F322" s="1">
        <v>404353157</v>
      </c>
      <c r="G322" s="1">
        <v>-373137513</v>
      </c>
      <c r="H322" s="1">
        <v>108874617</v>
      </c>
      <c r="I322" s="1">
        <v>199953000</v>
      </c>
      <c r="J322" s="1">
        <v>185950000</v>
      </c>
      <c r="K322" s="1">
        <v>95850328</v>
      </c>
      <c r="L322" s="1">
        <f t="shared" si="5"/>
        <v>31215644</v>
      </c>
      <c r="Z322" s="7">
        <v>43959</v>
      </c>
      <c r="AA322">
        <v>-197061803</v>
      </c>
      <c r="AB322">
        <v>20204218</v>
      </c>
      <c r="AC322">
        <v>103241798</v>
      </c>
    </row>
    <row r="323" spans="1:29">
      <c r="A323" s="7">
        <v>43961</v>
      </c>
      <c r="B323" s="8">
        <v>0.488194444444444</v>
      </c>
      <c r="C323" s="12">
        <v>1</v>
      </c>
      <c r="D323" s="1">
        <v>3290891000</v>
      </c>
      <c r="E323" s="1">
        <v>3195040672</v>
      </c>
      <c r="F323" s="1">
        <v>222456515</v>
      </c>
      <c r="G323" s="1">
        <v>-192456097</v>
      </c>
      <c r="H323" s="1">
        <v>130533067</v>
      </c>
      <c r="I323" s="1">
        <v>199953000</v>
      </c>
      <c r="J323" s="1">
        <v>185950000</v>
      </c>
      <c r="K323" s="1">
        <v>95850328</v>
      </c>
      <c r="L323" s="1">
        <f t="shared" si="5"/>
        <v>30000418</v>
      </c>
      <c r="Z323" s="7">
        <v>43960</v>
      </c>
      <c r="AA323">
        <v>-373137513</v>
      </c>
      <c r="AB323">
        <v>31215644</v>
      </c>
      <c r="AC323">
        <v>108874617</v>
      </c>
    </row>
    <row r="324" spans="1:29">
      <c r="A324" s="7">
        <v>43962</v>
      </c>
      <c r="B324" s="8">
        <v>0.581944444444444</v>
      </c>
      <c r="C324" s="12">
        <v>1</v>
      </c>
      <c r="D324" s="1">
        <v>3290891000</v>
      </c>
      <c r="E324" s="1">
        <v>3195040672</v>
      </c>
      <c r="F324" s="1">
        <v>132754211</v>
      </c>
      <c r="G324" s="1">
        <v>-205816949</v>
      </c>
      <c r="H324" s="1">
        <v>56228856</v>
      </c>
      <c r="I324" s="1">
        <v>199953000</v>
      </c>
      <c r="J324" s="1">
        <v>185950000</v>
      </c>
      <c r="K324" s="1">
        <v>95850328</v>
      </c>
      <c r="L324" s="1">
        <f t="shared" si="5"/>
        <v>-73062738</v>
      </c>
      <c r="Z324" s="7">
        <v>43961</v>
      </c>
      <c r="AA324">
        <v>-192456097</v>
      </c>
      <c r="AB324">
        <v>30000418</v>
      </c>
      <c r="AC324">
        <v>130533067</v>
      </c>
    </row>
    <row r="325" spans="1:29">
      <c r="A325" s="7">
        <v>43963</v>
      </c>
      <c r="B325" s="8">
        <v>0.770833333333333</v>
      </c>
      <c r="C325" s="12">
        <v>1</v>
      </c>
      <c r="D325" s="1">
        <v>3290891000</v>
      </c>
      <c r="E325" s="1">
        <v>3195040672</v>
      </c>
      <c r="F325" s="1">
        <v>215594480</v>
      </c>
      <c r="G325" s="1">
        <v>-222427622</v>
      </c>
      <c r="H325" s="1">
        <v>22141181</v>
      </c>
      <c r="I325" s="1">
        <v>199953000</v>
      </c>
      <c r="J325" s="1">
        <v>185950000</v>
      </c>
      <c r="K325" s="1">
        <v>95850328</v>
      </c>
      <c r="L325" s="1">
        <f t="shared" si="5"/>
        <v>-6833142</v>
      </c>
      <c r="Z325" s="7">
        <v>43962</v>
      </c>
      <c r="AA325">
        <v>-205816949</v>
      </c>
      <c r="AB325">
        <v>-73062738</v>
      </c>
      <c r="AC325">
        <v>56228856</v>
      </c>
    </row>
    <row r="326" spans="26:29">
      <c r="Z326" s="7">
        <v>43963</v>
      </c>
      <c r="AA326">
        <v>-222427622</v>
      </c>
      <c r="AB326">
        <v>-6833142</v>
      </c>
      <c r="AC326">
        <v>22141181</v>
      </c>
    </row>
    <row r="327" spans="26:29">
      <c r="Z327" t="s">
        <v>320</v>
      </c>
      <c r="AA327">
        <v>-58799144649</v>
      </c>
      <c r="AB327" t="e">
        <v>#VALUE!</v>
      </c>
      <c r="AC327">
        <v>2098172160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4"/>
  <sheetViews>
    <sheetView topLeftCell="C1" workbookViewId="0">
      <pane ySplit="3" topLeftCell="A288" activePane="bottomLeft" state="frozen"/>
      <selection/>
      <selection pane="bottomLeft" activeCell="I302" sqref="I30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t="s">
        <v>137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43665</v>
      </c>
      <c r="B4" s="5">
        <v>0.775694444444444</v>
      </c>
      <c r="C4" s="12">
        <v>1</v>
      </c>
      <c r="D4" s="1">
        <v>4914710000</v>
      </c>
      <c r="E4" s="1"/>
      <c r="F4" s="1" t="s">
        <v>319</v>
      </c>
      <c r="G4" s="1">
        <v>-161226885</v>
      </c>
      <c r="H4" s="1">
        <v>-161226885</v>
      </c>
      <c r="I4" s="1" t="s">
        <v>319</v>
      </c>
      <c r="L4" s="1" t="e">
        <f ca="1" t="shared" ref="L4:L22" si="0">F4+G4</f>
        <v>#VALUE!</v>
      </c>
      <c r="M4" s="14" t="s">
        <v>483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0.560416666666667</v>
      </c>
      <c r="C5" s="12">
        <v>1</v>
      </c>
      <c r="D5" s="1">
        <v>4914710000</v>
      </c>
      <c r="E5" s="1"/>
      <c r="F5" s="1" t="s">
        <v>319</v>
      </c>
      <c r="G5" s="1">
        <v>-196036310</v>
      </c>
      <c r="H5" s="1">
        <v>-318654625</v>
      </c>
      <c r="I5" s="1" t="s">
        <v>319</v>
      </c>
      <c r="L5" s="1" t="e">
        <f ca="1" t="shared" si="0"/>
        <v>#VALUE!</v>
      </c>
      <c r="M5" s="14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-528558993</v>
      </c>
      <c r="I6" s="1" t="s">
        <v>319</v>
      </c>
      <c r="L6" s="1" t="e">
        <f ca="1" t="shared" si="0"/>
        <v>#VALUE!</v>
      </c>
      <c r="M6" s="14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2">
        <v>1</v>
      </c>
      <c r="D7" s="1">
        <v>4914710000</v>
      </c>
      <c r="E7" s="1"/>
      <c r="F7" s="1" t="s">
        <v>319</v>
      </c>
      <c r="G7" s="1">
        <v>-189907966</v>
      </c>
      <c r="H7" s="1">
        <v>-718466959</v>
      </c>
      <c r="I7" s="1" t="s">
        <v>319</v>
      </c>
      <c r="L7" s="1" t="e">
        <f ca="1" t="shared" si="0"/>
        <v>#VALUE!</v>
      </c>
      <c r="M7" s="14"/>
      <c r="R7" s="16" t="s">
        <v>446</v>
      </c>
      <c r="S7" s="14" t="s">
        <v>447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-925444292</v>
      </c>
      <c r="I8" s="1" t="s">
        <v>319</v>
      </c>
      <c r="L8" s="1" t="e">
        <f ca="1" t="shared" si="0"/>
        <v>#VALUE!</v>
      </c>
      <c r="M8" s="14"/>
      <c r="R8" s="16" t="s">
        <v>448</v>
      </c>
      <c r="S8" s="14" t="s">
        <v>484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2">
        <v>1</v>
      </c>
      <c r="D9" s="1">
        <v>4914710000</v>
      </c>
      <c r="E9" s="1">
        <v>4771564715</v>
      </c>
      <c r="F9" s="1" t="s">
        <v>319</v>
      </c>
      <c r="G9" s="1">
        <v>-189457982</v>
      </c>
      <c r="H9" s="1">
        <v>-1114902274</v>
      </c>
      <c r="I9" s="1" t="s">
        <v>319</v>
      </c>
      <c r="J9" s="1">
        <v>185136000</v>
      </c>
      <c r="K9" s="1">
        <v>143145285</v>
      </c>
      <c r="L9" s="1" t="e">
        <f ca="1" t="shared" si="0"/>
        <v>#VALUE!</v>
      </c>
      <c r="M9" s="14"/>
      <c r="R9" s="16" t="s">
        <v>450</v>
      </c>
      <c r="S9" s="14" t="s">
        <v>485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-1251140085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R10" s="16" t="s">
        <v>453</v>
      </c>
      <c r="S10" s="14" t="s">
        <v>486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-1466242832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487</v>
      </c>
      <c r="R11" s="16" t="s">
        <v>456</v>
      </c>
      <c r="S11" s="14" t="s">
        <v>488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-1486427799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489</v>
      </c>
      <c r="R12" s="16" t="s">
        <v>459</v>
      </c>
      <c r="S12" s="14" t="s">
        <v>490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2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5" t="s">
        <v>491</v>
      </c>
      <c r="R13" s="16" t="s">
        <v>461</v>
      </c>
      <c r="S13" s="14" t="s">
        <v>492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2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2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2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2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2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2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2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2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2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2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2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2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2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2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2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2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2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2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2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2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2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2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2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2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2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2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2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2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2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2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2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2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2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2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2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2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2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2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-89798983</v>
      </c>
      <c r="I63" s="1" t="s">
        <v>319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-380900010</v>
      </c>
      <c r="I64" s="1" t="s">
        <v>319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116469895</v>
      </c>
      <c r="I66" s="1" t="s">
        <v>319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-114678537</v>
      </c>
      <c r="I67" s="1" t="s">
        <v>319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-521013478</v>
      </c>
      <c r="H68" s="1">
        <v>141560400</v>
      </c>
      <c r="I68" s="1" t="s">
        <v>319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2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-400763135</v>
      </c>
      <c r="H70" s="1">
        <v>97208153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175915089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2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2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2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2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2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2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2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2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2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2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2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2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2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2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2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2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2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2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2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2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2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2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2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2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2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2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2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2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2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2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2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2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2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-20984887</v>
      </c>
      <c r="I106" s="1" t="s">
        <v>319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-213768257</v>
      </c>
      <c r="I107" s="1" t="s">
        <v>319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-219750336</v>
      </c>
      <c r="H109" s="1">
        <v>246251209</v>
      </c>
      <c r="I109" s="1" t="s">
        <v>319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2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2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2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2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2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2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2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2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2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2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2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2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2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2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2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2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2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2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2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2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2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2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2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2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2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2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2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2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2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2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2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2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2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2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2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2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2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2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2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2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2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2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2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2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2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2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2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2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2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2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2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2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2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2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2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2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2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2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2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2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2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2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2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2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2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2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2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2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28012148</v>
      </c>
      <c r="I180" s="1" t="s">
        <v>319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2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2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2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2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2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2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2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2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2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2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2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2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2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2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2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2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2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2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2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2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2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2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2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2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2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2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2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2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2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2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2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2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2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2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2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2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2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2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2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2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2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2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2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2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2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2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2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2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2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2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2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2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2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2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2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2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2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2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2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2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2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2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2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2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2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2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2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2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2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2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2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2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2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2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2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2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2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2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2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2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2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2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2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2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2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2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2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2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2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2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2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2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2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2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2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2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2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2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2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302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2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2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2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2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2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2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2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2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2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2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2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2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2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2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2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1:30">
      <c r="A295" s="7">
        <v>43956</v>
      </c>
      <c r="B295" s="8">
        <v>0.461805555555556</v>
      </c>
      <c r="C295" s="12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7">
        <v>43955</v>
      </c>
      <c r="AB295">
        <v>-300164373</v>
      </c>
      <c r="AC295">
        <v>53142535</v>
      </c>
      <c r="AD295">
        <v>99196957</v>
      </c>
    </row>
    <row r="296" spans="1:30">
      <c r="A296" s="7">
        <v>43957</v>
      </c>
      <c r="B296" s="8">
        <v>0.6</v>
      </c>
      <c r="C296" s="12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7">
        <v>43956</v>
      </c>
      <c r="AB296">
        <v>-492001552</v>
      </c>
      <c r="AC296">
        <v>69039669</v>
      </c>
      <c r="AD296">
        <v>115094091</v>
      </c>
    </row>
    <row r="297" spans="1:30">
      <c r="A297" s="7">
        <v>43958</v>
      </c>
      <c r="B297" s="8">
        <v>0.43125</v>
      </c>
      <c r="C297" s="12">
        <v>1</v>
      </c>
      <c r="D297" s="1">
        <v>5757969000</v>
      </c>
      <c r="E297" s="1">
        <v>4771564715</v>
      </c>
      <c r="F297" s="1">
        <v>714680448</v>
      </c>
      <c r="G297" s="1">
        <v>-655128635</v>
      </c>
      <c r="H297" s="1">
        <v>59449654</v>
      </c>
      <c r="I297" s="1">
        <v>349853000</v>
      </c>
      <c r="J297" s="1">
        <v>325352000</v>
      </c>
      <c r="K297" s="1">
        <v>986404285</v>
      </c>
      <c r="L297" s="1">
        <f t="shared" si="5"/>
        <v>59551813</v>
      </c>
      <c r="AA297" s="7">
        <v>43957</v>
      </c>
      <c r="AB297">
        <v>-337213791</v>
      </c>
      <c r="AC297">
        <v>13084460</v>
      </c>
      <c r="AD297">
        <v>128178551</v>
      </c>
    </row>
    <row r="298" spans="1:30">
      <c r="A298" s="7">
        <v>43959</v>
      </c>
      <c r="B298" s="8">
        <v>0.561111111111111</v>
      </c>
      <c r="C298" s="12">
        <v>1</v>
      </c>
      <c r="D298" s="1">
        <v>5757969000</v>
      </c>
      <c r="E298" s="1">
        <v>4771564715</v>
      </c>
      <c r="F298" s="1">
        <v>352602389</v>
      </c>
      <c r="G298" s="1">
        <v>-344794041</v>
      </c>
      <c r="H298" s="1">
        <v>167577652</v>
      </c>
      <c r="I298" s="1">
        <v>349853000</v>
      </c>
      <c r="J298" s="1">
        <v>325352000</v>
      </c>
      <c r="K298" s="1">
        <v>986404285</v>
      </c>
      <c r="L298" s="1">
        <f t="shared" si="5"/>
        <v>7808348</v>
      </c>
      <c r="AA298" s="7">
        <v>43958</v>
      </c>
      <c r="AB298">
        <v>-655128635</v>
      </c>
      <c r="AC298">
        <v>59551813</v>
      </c>
      <c r="AD298">
        <v>59449654</v>
      </c>
    </row>
    <row r="299" spans="1:30">
      <c r="A299" s="7">
        <v>43960</v>
      </c>
      <c r="B299" s="8">
        <v>0.460416666666667</v>
      </c>
      <c r="C299" s="12">
        <v>1</v>
      </c>
      <c r="D299" s="1">
        <v>5757969000</v>
      </c>
      <c r="E299" s="1">
        <v>4771564715</v>
      </c>
      <c r="F299" s="1">
        <v>673070364</v>
      </c>
      <c r="G299" s="1">
        <v>-652869247</v>
      </c>
      <c r="H299" s="1">
        <v>181719048</v>
      </c>
      <c r="I299" s="1">
        <v>349853000</v>
      </c>
      <c r="J299" s="1">
        <v>325352000</v>
      </c>
      <c r="K299" s="1">
        <v>986404285</v>
      </c>
      <c r="L299" s="1">
        <f t="shared" si="5"/>
        <v>20201117</v>
      </c>
      <c r="AA299" s="7">
        <v>43959</v>
      </c>
      <c r="AB299">
        <v>-344794041</v>
      </c>
      <c r="AC299">
        <v>7808348</v>
      </c>
      <c r="AD299">
        <v>167577652</v>
      </c>
    </row>
    <row r="300" spans="1:30">
      <c r="A300" s="7">
        <v>43961</v>
      </c>
      <c r="B300" s="8">
        <v>0.492361111111111</v>
      </c>
      <c r="C300" s="12">
        <v>1</v>
      </c>
      <c r="D300" s="1">
        <v>5757969000</v>
      </c>
      <c r="E300" s="1">
        <v>4771564715</v>
      </c>
      <c r="F300" s="1">
        <v>383622987</v>
      </c>
      <c r="G300" s="1">
        <v>-336735554</v>
      </c>
      <c r="H300" s="1">
        <v>218755283</v>
      </c>
      <c r="I300" s="1">
        <v>349853000</v>
      </c>
      <c r="J300" s="1">
        <v>325352000</v>
      </c>
      <c r="K300" s="1">
        <v>986404285</v>
      </c>
      <c r="L300" s="1">
        <f t="shared" si="5"/>
        <v>46887433</v>
      </c>
      <c r="AA300" s="7">
        <v>43960</v>
      </c>
      <c r="AB300">
        <v>-652869247</v>
      </c>
      <c r="AC300">
        <v>20201117</v>
      </c>
      <c r="AD300">
        <v>181719048</v>
      </c>
    </row>
    <row r="301" spans="1:30">
      <c r="A301" s="7">
        <v>43962</v>
      </c>
      <c r="B301" s="8">
        <v>0.583333333333333</v>
      </c>
      <c r="C301" s="12">
        <v>1</v>
      </c>
      <c r="D301" s="1">
        <v>5757969000</v>
      </c>
      <c r="E301" s="1">
        <v>4771564715</v>
      </c>
      <c r="F301" s="1">
        <v>221060944</v>
      </c>
      <c r="G301" s="1">
        <v>-360112697</v>
      </c>
      <c r="H301" s="1">
        <v>56628279</v>
      </c>
      <c r="I301" s="1">
        <v>349853000</v>
      </c>
      <c r="J301" s="1">
        <v>325352000</v>
      </c>
      <c r="K301" s="1">
        <v>986404285</v>
      </c>
      <c r="L301" s="1">
        <f t="shared" si="5"/>
        <v>-139051753</v>
      </c>
      <c r="AA301" s="7">
        <v>43961</v>
      </c>
      <c r="AB301">
        <v>-336735554</v>
      </c>
      <c r="AC301">
        <v>46887433</v>
      </c>
      <c r="AD301">
        <v>218755283</v>
      </c>
    </row>
    <row r="302" spans="1:30">
      <c r="A302" s="7">
        <v>43963</v>
      </c>
      <c r="B302" s="8">
        <v>0.772222222222222</v>
      </c>
      <c r="C302" s="12">
        <v>1</v>
      </c>
      <c r="D302" s="1">
        <v>5757969000</v>
      </c>
      <c r="E302" s="1">
        <v>4771564715</v>
      </c>
      <c r="F302" s="1">
        <v>444534773</v>
      </c>
      <c r="G302" s="1">
        <v>-389175970</v>
      </c>
      <c r="H302" s="1">
        <v>58844547</v>
      </c>
      <c r="I302" s="1">
        <v>349853000</v>
      </c>
      <c r="J302" s="1">
        <v>325352000</v>
      </c>
      <c r="K302" s="1">
        <v>986404285</v>
      </c>
      <c r="L302" s="1">
        <f t="shared" si="5"/>
        <v>55358803</v>
      </c>
      <c r="AA302" s="7">
        <v>43962</v>
      </c>
      <c r="AB302">
        <v>-360112697</v>
      </c>
      <c r="AC302">
        <v>-139051753</v>
      </c>
      <c r="AD302">
        <v>56628279</v>
      </c>
    </row>
    <row r="303" spans="27:30">
      <c r="AA303" s="7">
        <v>43963</v>
      </c>
      <c r="AB303">
        <v>-389175970</v>
      </c>
      <c r="AC303">
        <v>55358803</v>
      </c>
      <c r="AD303">
        <v>58844547</v>
      </c>
    </row>
    <row r="304" spans="27:30">
      <c r="AA304" t="s">
        <v>320</v>
      </c>
      <c r="AB304">
        <v>-92619069362</v>
      </c>
      <c r="AC304" t="e">
        <v>#VALUE!</v>
      </c>
      <c r="AD304">
        <v>26761863596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8"/>
  <sheetViews>
    <sheetView topLeftCell="C1" workbookViewId="0">
      <pane ySplit="3" topLeftCell="A270" activePane="bottomLeft" state="frozen"/>
      <selection/>
      <selection pane="bottomLeft" activeCell="I276" sqref="I2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43691</v>
      </c>
      <c r="B4" s="5">
        <v>0.730555555555556</v>
      </c>
      <c r="C4" s="12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43692</v>
      </c>
      <c r="B5" s="5">
        <v>0.627083333333333</v>
      </c>
      <c r="C5" s="12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493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2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2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2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2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2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2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2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2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2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2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2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2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2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2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2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2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2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2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2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2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2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2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2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2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2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2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2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2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2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2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2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2">
        <v>1</v>
      </c>
      <c r="D37" s="1">
        <v>2945882000</v>
      </c>
      <c r="E37" s="1">
        <v>2860080126</v>
      </c>
      <c r="F37" s="1" t="s">
        <v>319</v>
      </c>
      <c r="G37" s="13">
        <v>-164697974</v>
      </c>
      <c r="H37" s="1">
        <v>-54776790</v>
      </c>
      <c r="I37" s="1" t="s">
        <v>319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-123136884</v>
      </c>
      <c r="H38" s="1">
        <v>-203966049</v>
      </c>
      <c r="I38" s="1" t="s">
        <v>319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2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2">
        <v>1</v>
      </c>
      <c r="D40" s="1">
        <v>2945882000</v>
      </c>
      <c r="E40" s="1">
        <v>2860080126</v>
      </c>
      <c r="F40" s="1" t="s">
        <v>319</v>
      </c>
      <c r="G40" s="13">
        <v>-189365680</v>
      </c>
      <c r="H40" s="1">
        <v>30401984</v>
      </c>
      <c r="I40" s="1" t="s">
        <v>319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-121944984</v>
      </c>
      <c r="H41" s="1">
        <v>-105105929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-138322884</v>
      </c>
      <c r="H42" s="1">
        <v>18715633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2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2">
        <v>1</v>
      </c>
      <c r="D44" s="1">
        <v>2945882000</v>
      </c>
      <c r="E44" s="1">
        <v>2860080126</v>
      </c>
      <c r="F44" s="1" t="s">
        <v>319</v>
      </c>
      <c r="G44" s="13">
        <v>-203645361</v>
      </c>
      <c r="H44" s="1">
        <v>20895262</v>
      </c>
      <c r="I44" s="1" t="s">
        <v>319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-203746827</v>
      </c>
      <c r="H45" s="1">
        <v>71168267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2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2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2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2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2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2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2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2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2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2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2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2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2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2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2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2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2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2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2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2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2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2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2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2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2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2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2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2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2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2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2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2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2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2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2">
        <v>1</v>
      </c>
      <c r="D80" s="1">
        <v>2945882000</v>
      </c>
      <c r="E80" s="1">
        <v>2860080126</v>
      </c>
      <c r="F80" s="1" t="s">
        <v>319</v>
      </c>
      <c r="G80" s="13">
        <v>-129727011</v>
      </c>
      <c r="H80" s="1">
        <v>-46700772</v>
      </c>
      <c r="I80" s="1" t="s">
        <v>319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-142281777</v>
      </c>
      <c r="H81" s="1">
        <v>-145897016</v>
      </c>
      <c r="I81" s="1" t="s">
        <v>319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2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2">
        <v>1</v>
      </c>
      <c r="D83" s="1">
        <v>2945882000</v>
      </c>
      <c r="E83" s="1">
        <v>2860080126</v>
      </c>
      <c r="F83" s="1" t="s">
        <v>319</v>
      </c>
      <c r="G83" s="13">
        <v>-112427765</v>
      </c>
      <c r="H83" s="1">
        <v>71087326</v>
      </c>
      <c r="I83" s="1" t="s">
        <v>319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2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2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2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2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2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2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2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2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2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2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2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2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2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2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2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2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2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2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2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2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2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2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2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2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2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2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2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2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2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2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2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2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2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2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2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2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2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2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2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2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2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2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2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2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2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2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2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2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2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2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2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2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2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2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2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2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2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2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2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2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2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2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2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2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2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2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2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2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2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2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2">
        <v>1</v>
      </c>
      <c r="D154" s="1">
        <v>2945882000</v>
      </c>
      <c r="E154" s="1">
        <v>2860080126</v>
      </c>
      <c r="F154" s="1" t="s">
        <v>319</v>
      </c>
      <c r="G154" s="13">
        <v>-131481468</v>
      </c>
      <c r="H154" s="1">
        <v>72841624</v>
      </c>
      <c r="I154" s="1" t="s">
        <v>319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2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2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2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2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2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2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2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2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2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2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2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2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2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2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2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2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2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2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2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2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2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2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2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2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2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2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2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2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2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2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2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2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2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2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2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2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2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2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2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2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2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2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2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2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2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2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2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2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2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2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2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2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2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2">
        <v>1</v>
      </c>
      <c r="D208" s="1">
        <v>2945882000</v>
      </c>
      <c r="E208" s="1">
        <v>2860080126</v>
      </c>
      <c r="F208" s="1">
        <v>190281068</v>
      </c>
      <c r="G208" s="13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2">
        <v>1</v>
      </c>
      <c r="D209" s="1">
        <v>2945882000</v>
      </c>
      <c r="E209" s="1">
        <v>2860080126</v>
      </c>
      <c r="F209" s="1">
        <v>221418213</v>
      </c>
      <c r="G209" s="13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2">
        <v>1</v>
      </c>
      <c r="D210" s="1">
        <v>2945882000</v>
      </c>
      <c r="E210" s="1">
        <v>2860080126</v>
      </c>
      <c r="F210" s="1">
        <v>238662198</v>
      </c>
      <c r="G210" s="13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2">
        <v>1</v>
      </c>
      <c r="D211" s="1">
        <v>2945882000</v>
      </c>
      <c r="E211" s="1">
        <v>2860080126</v>
      </c>
      <c r="F211" s="1">
        <v>147015650</v>
      </c>
      <c r="G211" s="13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2">
        <v>1</v>
      </c>
      <c r="D212" s="1">
        <v>2945882000</v>
      </c>
      <c r="E212" s="1">
        <v>2860080126</v>
      </c>
      <c r="F212" s="1">
        <v>223393014</v>
      </c>
      <c r="G212" s="13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2">
        <v>1</v>
      </c>
      <c r="D213" s="1">
        <v>2945882000</v>
      </c>
      <c r="E213" s="1">
        <v>2860080126</v>
      </c>
      <c r="F213" s="1">
        <v>130179852</v>
      </c>
      <c r="G213" s="13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2">
        <v>1</v>
      </c>
      <c r="D214" s="1">
        <v>2945882000</v>
      </c>
      <c r="E214" s="1">
        <v>2860080126</v>
      </c>
      <c r="F214" s="1">
        <v>174984116</v>
      </c>
      <c r="G214" s="13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2">
        <v>1</v>
      </c>
      <c r="D215" s="1">
        <v>2945882000</v>
      </c>
      <c r="E215" s="1">
        <v>2860080126</v>
      </c>
      <c r="F215" s="1">
        <v>137519697</v>
      </c>
      <c r="G215" s="13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2">
        <v>1</v>
      </c>
      <c r="D216" s="1">
        <v>2945882000</v>
      </c>
      <c r="E216" s="1">
        <v>2860080126</v>
      </c>
      <c r="F216" s="1">
        <v>112311697</v>
      </c>
      <c r="G216" s="13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2">
        <v>1</v>
      </c>
      <c r="D217" s="1">
        <v>2945882000</v>
      </c>
      <c r="E217" s="1">
        <v>2860080126</v>
      </c>
      <c r="F217" s="1">
        <v>223369758</v>
      </c>
      <c r="G217" s="13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2">
        <v>1</v>
      </c>
      <c r="D218" s="1">
        <v>2945882000</v>
      </c>
      <c r="E218" s="1">
        <v>2860080126</v>
      </c>
      <c r="F218" s="1">
        <v>236587398</v>
      </c>
      <c r="G218" s="13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2">
        <v>1</v>
      </c>
      <c r="D219" s="1">
        <v>2945882000</v>
      </c>
      <c r="E219" s="1">
        <v>2860080126</v>
      </c>
      <c r="F219" s="1">
        <v>222602745</v>
      </c>
      <c r="G219" s="13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2">
        <v>1</v>
      </c>
      <c r="D220" s="1">
        <v>2945882000</v>
      </c>
      <c r="E220" s="1">
        <v>2860080126</v>
      </c>
      <c r="F220" s="1">
        <v>114732300</v>
      </c>
      <c r="G220" s="13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2">
        <v>1</v>
      </c>
      <c r="D221" s="1">
        <v>2945882000</v>
      </c>
      <c r="E221" s="1">
        <v>2860080126</v>
      </c>
      <c r="F221" s="1">
        <v>112544987</v>
      </c>
      <c r="G221" s="13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2">
        <v>1</v>
      </c>
      <c r="D222" s="1">
        <v>2945882000</v>
      </c>
      <c r="E222" s="1">
        <v>2860080126</v>
      </c>
      <c r="F222" s="1">
        <v>133956403</v>
      </c>
      <c r="G222" s="13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2">
        <v>1</v>
      </c>
      <c r="D223" s="1">
        <v>2945882000</v>
      </c>
      <c r="E223" s="1">
        <v>2860080126</v>
      </c>
      <c r="F223" s="1">
        <v>109451317</v>
      </c>
      <c r="G223" s="13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2">
        <v>1</v>
      </c>
      <c r="D224" s="1">
        <v>2945882000</v>
      </c>
      <c r="E224" s="1">
        <v>2860080126</v>
      </c>
      <c r="F224" s="1">
        <v>252273315</v>
      </c>
      <c r="G224" s="13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2">
        <v>1</v>
      </c>
      <c r="D225" s="1">
        <v>2945882000</v>
      </c>
      <c r="E225" s="1">
        <v>2860080126</v>
      </c>
      <c r="F225" s="1">
        <v>140790883</v>
      </c>
      <c r="G225" s="13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2">
        <v>1</v>
      </c>
      <c r="D226" s="1">
        <v>2945882000</v>
      </c>
      <c r="E226" s="1">
        <v>2860080126</v>
      </c>
      <c r="F226" s="1">
        <v>131186512</v>
      </c>
      <c r="G226" s="13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2">
        <v>1</v>
      </c>
      <c r="D227" s="1">
        <v>2945882000</v>
      </c>
      <c r="E227" s="1">
        <v>2860080126</v>
      </c>
      <c r="F227" s="1">
        <v>241191872</v>
      </c>
      <c r="G227" s="13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2">
        <v>1</v>
      </c>
      <c r="D228" s="1">
        <v>2945882000</v>
      </c>
      <c r="E228" s="1">
        <v>2860080126</v>
      </c>
      <c r="F228" s="1">
        <v>225329278</v>
      </c>
      <c r="G228" s="13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2">
        <v>1</v>
      </c>
      <c r="D229" s="1">
        <v>2945882000</v>
      </c>
      <c r="E229" s="1">
        <v>2860080126</v>
      </c>
      <c r="F229" s="1">
        <v>235012901</v>
      </c>
      <c r="G229" s="13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2">
        <v>1</v>
      </c>
      <c r="D230" s="1">
        <v>2945882000</v>
      </c>
      <c r="E230" s="1">
        <v>2860080126</v>
      </c>
      <c r="F230" s="1">
        <v>239051823</v>
      </c>
      <c r="G230" s="13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2">
        <v>1</v>
      </c>
      <c r="D231" s="1">
        <v>2945882000</v>
      </c>
      <c r="E231" s="1">
        <v>2860080126</v>
      </c>
      <c r="F231" s="1">
        <v>187897965</v>
      </c>
      <c r="G231" s="13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2">
        <v>1</v>
      </c>
      <c r="D232" s="1">
        <v>2945882000</v>
      </c>
      <c r="E232" s="1">
        <v>2860080126</v>
      </c>
      <c r="F232" s="1">
        <v>120250855</v>
      </c>
      <c r="G232" s="13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2">
        <v>1</v>
      </c>
      <c r="D233" s="1">
        <v>2945882000</v>
      </c>
      <c r="E233" s="1">
        <v>2860080126</v>
      </c>
      <c r="F233" s="1">
        <v>224469133</v>
      </c>
      <c r="G233" s="13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2">
        <v>1</v>
      </c>
      <c r="D234" s="1">
        <v>2945882000</v>
      </c>
      <c r="E234" s="1">
        <v>2860080126</v>
      </c>
      <c r="F234" s="1">
        <v>208031288</v>
      </c>
      <c r="G234" s="13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2">
        <v>1</v>
      </c>
      <c r="D235" s="1">
        <v>2945882000</v>
      </c>
      <c r="E235" s="1">
        <v>2860080126</v>
      </c>
      <c r="F235" s="1">
        <v>125410261</v>
      </c>
      <c r="G235" s="13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2">
        <v>1</v>
      </c>
      <c r="D236" s="1">
        <v>2945882000</v>
      </c>
      <c r="E236" s="1">
        <v>2860080126</v>
      </c>
      <c r="F236" s="1">
        <v>142291489</v>
      </c>
      <c r="G236" s="13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2">
        <v>1</v>
      </c>
      <c r="D237" s="1">
        <v>2945882000</v>
      </c>
      <c r="E237" s="1">
        <v>2860080126</v>
      </c>
      <c r="F237" s="1">
        <v>228392859</v>
      </c>
      <c r="G237" s="13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2">
        <v>1</v>
      </c>
      <c r="D238" s="1">
        <v>2945882000</v>
      </c>
      <c r="E238" s="1">
        <v>2860080126</v>
      </c>
      <c r="F238" s="1">
        <v>195606052</v>
      </c>
      <c r="G238" s="13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2">
        <v>1</v>
      </c>
      <c r="D239" s="1">
        <v>2945882000</v>
      </c>
      <c r="E239" s="1">
        <v>2860080126</v>
      </c>
      <c r="F239" s="1">
        <v>118441392</v>
      </c>
      <c r="G239" s="13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2">
        <v>1</v>
      </c>
      <c r="D240" s="1">
        <v>2945882000</v>
      </c>
      <c r="E240" s="1">
        <v>2860080126</v>
      </c>
      <c r="F240" s="1">
        <v>119986697</v>
      </c>
      <c r="G240" s="13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2">
        <v>1</v>
      </c>
      <c r="D241" s="1">
        <v>2945882000</v>
      </c>
      <c r="E241" s="1">
        <v>2860080126</v>
      </c>
      <c r="F241" s="1">
        <v>236428698</v>
      </c>
      <c r="G241" s="13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2">
        <v>1</v>
      </c>
      <c r="D242" s="1">
        <v>2945882000</v>
      </c>
      <c r="E242" s="1">
        <v>2860080126</v>
      </c>
      <c r="F242" s="1">
        <v>153492472</v>
      </c>
      <c r="G242" s="13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2">
        <v>1</v>
      </c>
      <c r="D243" s="1">
        <v>2945882000</v>
      </c>
      <c r="E243" s="1">
        <v>2860080126</v>
      </c>
      <c r="F243" s="1">
        <v>122416773</v>
      </c>
      <c r="G243" s="13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2">
        <v>1</v>
      </c>
      <c r="D244" s="1">
        <v>2945882000</v>
      </c>
      <c r="E244" s="1">
        <v>2860080126</v>
      </c>
      <c r="F244" s="1">
        <v>124919110</v>
      </c>
      <c r="G244" s="13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2">
        <v>1</v>
      </c>
      <c r="D245" s="1">
        <v>2945882000</v>
      </c>
      <c r="E245" s="1">
        <v>2860080126</v>
      </c>
      <c r="F245" s="1">
        <v>205826738</v>
      </c>
      <c r="G245" s="13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2">
        <v>1</v>
      </c>
      <c r="D246" s="1">
        <v>2945882000</v>
      </c>
      <c r="E246" s="1">
        <v>2860080126</v>
      </c>
      <c r="F246" s="1">
        <v>126766947</v>
      </c>
      <c r="G246" s="13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2">
        <v>1</v>
      </c>
      <c r="D247" s="1">
        <v>2945882000</v>
      </c>
      <c r="E247" s="1">
        <v>2860080126</v>
      </c>
      <c r="F247" s="1">
        <v>130971554</v>
      </c>
      <c r="G247" s="13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2">
        <v>1</v>
      </c>
      <c r="D248" s="1">
        <v>2945882000</v>
      </c>
      <c r="E248" s="1">
        <v>2860080126</v>
      </c>
      <c r="F248" s="1">
        <v>146334430</v>
      </c>
      <c r="G248" s="13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2">
        <v>1</v>
      </c>
      <c r="D249" s="1">
        <v>2945882000</v>
      </c>
      <c r="E249" s="1">
        <v>2860080126</v>
      </c>
      <c r="F249" s="1">
        <v>268709369</v>
      </c>
      <c r="G249" s="13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2">
        <v>1</v>
      </c>
      <c r="D250" s="1">
        <v>2945882000</v>
      </c>
      <c r="E250" s="1">
        <v>2860080126</v>
      </c>
      <c r="F250" s="1">
        <v>115266113</v>
      </c>
      <c r="G250" s="13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2">
        <v>1</v>
      </c>
      <c r="D251" s="1">
        <v>2945882000</v>
      </c>
      <c r="E251" s="1">
        <v>2860080126</v>
      </c>
      <c r="F251" s="1">
        <v>212166404</v>
      </c>
      <c r="G251" s="13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2">
        <v>1</v>
      </c>
      <c r="D252" s="1">
        <v>2945882000</v>
      </c>
      <c r="E252" s="1">
        <v>2860080126</v>
      </c>
      <c r="F252" s="1">
        <v>135503726</v>
      </c>
      <c r="G252" s="13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2">
        <v>1</v>
      </c>
      <c r="D253" s="1">
        <v>2945882000</v>
      </c>
      <c r="E253" s="1">
        <v>2860080126</v>
      </c>
      <c r="F253" s="1">
        <v>226634678</v>
      </c>
      <c r="G253" s="13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2">
        <v>1</v>
      </c>
      <c r="D254" s="1">
        <v>2945882000</v>
      </c>
      <c r="E254" s="1">
        <v>2860080126</v>
      </c>
      <c r="F254" s="1">
        <v>126041832</v>
      </c>
      <c r="G254" s="13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2">
        <v>1</v>
      </c>
      <c r="D255" s="1">
        <v>2945882000</v>
      </c>
      <c r="E255" s="1">
        <v>2860080126</v>
      </c>
      <c r="F255" s="1">
        <v>132716010</v>
      </c>
      <c r="G255" s="13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2">
        <v>1</v>
      </c>
      <c r="D256" s="1">
        <v>2945882000</v>
      </c>
      <c r="E256" s="1">
        <v>2860080126</v>
      </c>
      <c r="F256" s="1">
        <v>142476208</v>
      </c>
      <c r="G256" s="13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2">
        <v>1</v>
      </c>
      <c r="D257" s="1">
        <v>2945882000</v>
      </c>
      <c r="E257" s="1">
        <v>2860080126</v>
      </c>
      <c r="F257" s="1">
        <v>112196206</v>
      </c>
      <c r="G257" s="13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2">
        <v>1</v>
      </c>
      <c r="D258" s="1">
        <v>2945882000</v>
      </c>
      <c r="E258" s="1">
        <v>2860080126</v>
      </c>
      <c r="F258" s="1">
        <v>136837888</v>
      </c>
      <c r="G258" s="13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2">
        <v>1</v>
      </c>
      <c r="D259" s="1">
        <v>2945882000</v>
      </c>
      <c r="E259" s="1">
        <v>2860080126</v>
      </c>
      <c r="F259" s="1">
        <v>143351002</v>
      </c>
      <c r="G259" s="13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2">
        <v>1</v>
      </c>
      <c r="D260" s="1">
        <v>2945882000</v>
      </c>
      <c r="E260" s="1">
        <v>2860080126</v>
      </c>
      <c r="F260" s="1">
        <v>203402697</v>
      </c>
      <c r="G260" s="13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6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2">
        <v>1</v>
      </c>
      <c r="D261" s="1">
        <v>2945882000</v>
      </c>
      <c r="E261" s="1">
        <v>2860080126</v>
      </c>
      <c r="F261" s="1"/>
      <c r="G261" s="13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2">
        <v>1</v>
      </c>
      <c r="D262" s="1">
        <v>2945882000</v>
      </c>
      <c r="E262" s="1">
        <v>2860080126</v>
      </c>
      <c r="F262" s="1"/>
      <c r="G262" s="13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2">
        <v>1</v>
      </c>
      <c r="D263" s="1">
        <v>2945882000</v>
      </c>
      <c r="E263" s="1">
        <v>2860080126</v>
      </c>
      <c r="F263" s="1">
        <v>384443434</v>
      </c>
      <c r="G263" s="13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2">
        <v>1</v>
      </c>
      <c r="D264" s="1">
        <v>2945882000</v>
      </c>
      <c r="E264" s="1">
        <v>2860080126</v>
      </c>
      <c r="F264" s="1">
        <v>501436611</v>
      </c>
      <c r="G264" s="13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2">
        <v>1</v>
      </c>
      <c r="D265" s="1">
        <v>2945882000</v>
      </c>
      <c r="E265" s="1">
        <v>2860080126</v>
      </c>
      <c r="F265" s="1">
        <v>67602474</v>
      </c>
      <c r="G265" s="13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2">
        <v>1</v>
      </c>
      <c r="D266" s="1">
        <v>2945882000</v>
      </c>
      <c r="E266" s="1">
        <v>2860080126</v>
      </c>
      <c r="F266" s="1">
        <v>167949689</v>
      </c>
      <c r="G266" s="13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2">
        <v>1</v>
      </c>
      <c r="D267" s="1">
        <v>2945882000</v>
      </c>
      <c r="E267" s="1">
        <v>2860080126</v>
      </c>
      <c r="F267" s="1">
        <v>210855011</v>
      </c>
      <c r="G267" s="13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2">
        <v>1</v>
      </c>
      <c r="D268" s="1">
        <v>2945882000</v>
      </c>
      <c r="E268" s="1">
        <v>2860080126</v>
      </c>
      <c r="F268" s="1">
        <v>174783441</v>
      </c>
      <c r="G268" s="13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1:30">
      <c r="A269" s="7">
        <v>43956</v>
      </c>
      <c r="B269" s="8">
        <v>0.4625</v>
      </c>
      <c r="C269" s="12">
        <v>1</v>
      </c>
      <c r="D269" s="1">
        <v>2945882000</v>
      </c>
      <c r="E269" s="1">
        <v>2860080126</v>
      </c>
      <c r="F269" s="1">
        <v>272457504</v>
      </c>
      <c r="G269" s="13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7">
        <v>43955</v>
      </c>
      <c r="AB269">
        <v>-153568865</v>
      </c>
      <c r="AC269">
        <v>21214576</v>
      </c>
      <c r="AD269">
        <v>26611287</v>
      </c>
    </row>
    <row r="270" spans="1:30">
      <c r="A270" s="7">
        <v>43957</v>
      </c>
      <c r="B270" s="8">
        <v>0.600694444444444</v>
      </c>
      <c r="C270" s="12">
        <v>1</v>
      </c>
      <c r="D270" s="1">
        <v>2945882000</v>
      </c>
      <c r="E270" s="1">
        <v>2860080126</v>
      </c>
      <c r="F270" s="1">
        <v>187215503</v>
      </c>
      <c r="G270" s="13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7">
        <v>43956</v>
      </c>
      <c r="AB270">
        <v>-251715665</v>
      </c>
      <c r="AC270">
        <v>20741839</v>
      </c>
      <c r="AD270">
        <v>26138550</v>
      </c>
    </row>
    <row r="271" spans="1:30">
      <c r="A271" s="7">
        <v>43958</v>
      </c>
      <c r="B271" s="8">
        <v>0.43125</v>
      </c>
      <c r="C271" s="12">
        <v>1</v>
      </c>
      <c r="D271" s="1">
        <v>2945882000</v>
      </c>
      <c r="E271" s="1">
        <v>2860080126</v>
      </c>
      <c r="F271" s="1">
        <v>357986660</v>
      </c>
      <c r="G271" s="13">
        <v>-335173710</v>
      </c>
      <c r="H271" s="1">
        <v>-5338843</v>
      </c>
      <c r="I271" s="1">
        <v>178991000</v>
      </c>
      <c r="J271" s="1">
        <v>166455000</v>
      </c>
      <c r="K271" s="1">
        <v>85801874</v>
      </c>
      <c r="L271" s="1">
        <f t="shared" si="4"/>
        <v>22812950</v>
      </c>
      <c r="AA271" s="7">
        <v>43957</v>
      </c>
      <c r="AB271">
        <v>-172523671</v>
      </c>
      <c r="AC271">
        <v>14691832</v>
      </c>
      <c r="AD271">
        <v>40830382</v>
      </c>
    </row>
    <row r="272" spans="1:30">
      <c r="A272" s="7">
        <v>43959</v>
      </c>
      <c r="B272" s="8">
        <v>0.561805555555556</v>
      </c>
      <c r="C272" s="12">
        <v>1</v>
      </c>
      <c r="D272" s="1">
        <v>2945882000</v>
      </c>
      <c r="E272" s="1">
        <v>2860080126</v>
      </c>
      <c r="F272" s="1">
        <v>187193185</v>
      </c>
      <c r="G272" s="13">
        <v>-176401842</v>
      </c>
      <c r="H272" s="1">
        <v>59929161</v>
      </c>
      <c r="I272" s="1">
        <v>178991000</v>
      </c>
      <c r="J272" s="1">
        <v>166455000</v>
      </c>
      <c r="K272" s="1">
        <v>85801874</v>
      </c>
      <c r="L272" s="1">
        <f t="shared" si="4"/>
        <v>10791343</v>
      </c>
      <c r="AA272" s="7">
        <v>43958</v>
      </c>
      <c r="AB272">
        <v>-335173710</v>
      </c>
      <c r="AC272">
        <v>22812950</v>
      </c>
      <c r="AD272">
        <v>-5338843</v>
      </c>
    </row>
    <row r="273" spans="1:30">
      <c r="A273" s="7">
        <v>43960</v>
      </c>
      <c r="B273" s="8">
        <v>0.460416666666667</v>
      </c>
      <c r="C273" s="12">
        <v>1</v>
      </c>
      <c r="D273" s="1">
        <v>2945882000</v>
      </c>
      <c r="E273" s="1">
        <v>2860080126</v>
      </c>
      <c r="F273" s="1">
        <v>345734049</v>
      </c>
      <c r="G273" s="13">
        <v>-334017773</v>
      </c>
      <c r="H273" s="1">
        <v>59340419</v>
      </c>
      <c r="I273" s="1">
        <v>178991000</v>
      </c>
      <c r="J273" s="1">
        <v>166455000</v>
      </c>
      <c r="K273" s="1">
        <v>85801874</v>
      </c>
      <c r="L273" s="1">
        <f t="shared" si="4"/>
        <v>11716276</v>
      </c>
      <c r="AA273" s="7">
        <v>43959</v>
      </c>
      <c r="AB273">
        <v>-176401842</v>
      </c>
      <c r="AC273">
        <v>10791343</v>
      </c>
      <c r="AD273">
        <v>59929161</v>
      </c>
    </row>
    <row r="274" spans="1:30">
      <c r="A274" s="7">
        <v>43961</v>
      </c>
      <c r="B274" s="8">
        <v>0.492361111111111</v>
      </c>
      <c r="C274" s="12">
        <v>1</v>
      </c>
      <c r="D274" s="1">
        <v>2945882000</v>
      </c>
      <c r="E274" s="1">
        <v>2860080126</v>
      </c>
      <c r="F274" s="1">
        <v>203724844</v>
      </c>
      <c r="G274" s="13">
        <v>-172278998</v>
      </c>
      <c r="H274" s="1">
        <v>91672237</v>
      </c>
      <c r="I274" s="1">
        <v>178991000</v>
      </c>
      <c r="J274" s="1">
        <v>166455000</v>
      </c>
      <c r="K274" s="1">
        <v>85801874</v>
      </c>
      <c r="L274" s="1">
        <f t="shared" si="4"/>
        <v>31445846</v>
      </c>
      <c r="AA274" s="7">
        <v>43960</v>
      </c>
      <c r="AB274">
        <v>-334017773</v>
      </c>
      <c r="AC274">
        <v>11716276</v>
      </c>
      <c r="AD274">
        <v>59340419</v>
      </c>
    </row>
    <row r="275" spans="1:30">
      <c r="A275" s="7">
        <v>43962</v>
      </c>
      <c r="B275" s="8">
        <v>0.583333333333333</v>
      </c>
      <c r="C275" s="12">
        <v>1</v>
      </c>
      <c r="D275" s="1">
        <v>2945882000</v>
      </c>
      <c r="E275" s="1">
        <v>2860080126</v>
      </c>
      <c r="F275" s="1">
        <v>114514816</v>
      </c>
      <c r="G275" s="13">
        <v>-184239097</v>
      </c>
      <c r="H275" s="1">
        <v>16992630</v>
      </c>
      <c r="I275" s="1">
        <v>178991000</v>
      </c>
      <c r="J275" s="1">
        <v>166455000</v>
      </c>
      <c r="K275" s="1">
        <v>85801874</v>
      </c>
      <c r="L275" s="1">
        <f t="shared" si="4"/>
        <v>-69724281</v>
      </c>
      <c r="AA275" s="7">
        <v>43961</v>
      </c>
      <c r="AB275">
        <v>-172278998</v>
      </c>
      <c r="AC275">
        <v>31445846</v>
      </c>
      <c r="AD275">
        <v>91672237</v>
      </c>
    </row>
    <row r="276" spans="1:30">
      <c r="A276" s="7">
        <v>43963</v>
      </c>
      <c r="B276" s="8">
        <v>0.772916666666667</v>
      </c>
      <c r="C276" s="12">
        <v>1</v>
      </c>
      <c r="D276" s="1">
        <v>2945882000</v>
      </c>
      <c r="E276" s="1">
        <v>2860080126</v>
      </c>
      <c r="F276" s="1">
        <v>217697761</v>
      </c>
      <c r="G276" s="13">
        <v>-199108307</v>
      </c>
      <c r="H276" s="1">
        <v>14367508</v>
      </c>
      <c r="I276" s="1">
        <v>178991000</v>
      </c>
      <c r="J276" s="1">
        <v>166455000</v>
      </c>
      <c r="K276" s="1">
        <v>85801874</v>
      </c>
      <c r="L276" s="1">
        <f t="shared" si="4"/>
        <v>18589454</v>
      </c>
      <c r="AA276" s="7">
        <v>43962</v>
      </c>
      <c r="AB276">
        <v>-184239097</v>
      </c>
      <c r="AC276">
        <v>-69724281</v>
      </c>
      <c r="AD276">
        <v>16992630</v>
      </c>
    </row>
    <row r="277" spans="27:30">
      <c r="AA277" s="7">
        <v>43963</v>
      </c>
      <c r="AB277">
        <v>-199108307</v>
      </c>
      <c r="AC277">
        <v>18589454</v>
      </c>
      <c r="AD277">
        <v>14367508</v>
      </c>
    </row>
    <row r="278" spans="27:30">
      <c r="AA278" t="s">
        <v>320</v>
      </c>
      <c r="AB278">
        <v>-44265949381</v>
      </c>
      <c r="AC278" t="e">
        <v>#VALUE!</v>
      </c>
      <c r="AD278">
        <v>17505082595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8"/>
  <sheetViews>
    <sheetView topLeftCell="C1" workbookViewId="0">
      <pane ySplit="3" topLeftCell="A211" activePane="bottomLeft" state="frozen"/>
      <selection/>
      <selection pane="bottomLeft" activeCell="I216" sqref="I2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319</v>
      </c>
      <c r="G20" s="1">
        <v>-840407074</v>
      </c>
      <c r="H20" s="1">
        <v>-322752938</v>
      </c>
      <c r="I20" s="1" t="s">
        <v>319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319</v>
      </c>
      <c r="G21" s="1">
        <v>-921731155</v>
      </c>
      <c r="H21" s="1">
        <v>-911275181</v>
      </c>
      <c r="I21" s="1" t="s">
        <v>319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319</v>
      </c>
      <c r="G23" s="1">
        <v>-728338931</v>
      </c>
      <c r="H23" s="1">
        <v>457219671</v>
      </c>
      <c r="I23" s="1" t="s">
        <v>319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6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1:30">
      <c r="A209" s="7">
        <v>43956</v>
      </c>
      <c r="B209" s="8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7">
        <v>43955</v>
      </c>
      <c r="AB209">
        <v>-994851272</v>
      </c>
      <c r="AC209">
        <v>28284097</v>
      </c>
      <c r="AD209">
        <v>-222331057</v>
      </c>
    </row>
    <row r="210" spans="1:30">
      <c r="A210" s="7">
        <v>43957</v>
      </c>
      <c r="B210" s="8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7">
        <v>43956</v>
      </c>
      <c r="AB210">
        <v>-1630667050</v>
      </c>
      <c r="AC210">
        <v>108117340</v>
      </c>
      <c r="AD210">
        <v>-142497814</v>
      </c>
    </row>
    <row r="211" spans="1:30">
      <c r="A211" s="7">
        <v>43958</v>
      </c>
      <c r="B211" s="8">
        <v>0.431944444444444</v>
      </c>
      <c r="C211" s="6">
        <v>0.86</v>
      </c>
      <c r="D211" s="1">
        <v>19083876757</v>
      </c>
      <c r="E211" s="1">
        <v>18528039755</v>
      </c>
      <c r="F211" s="1">
        <v>2301577009</v>
      </c>
      <c r="G211" s="1">
        <v>-2171326359</v>
      </c>
      <c r="H211" s="1">
        <v>-34309284</v>
      </c>
      <c r="I211" s="1">
        <v>1159536280</v>
      </c>
      <c r="J211" s="1">
        <v>1078330780</v>
      </c>
      <c r="K211" s="1">
        <v>555839685</v>
      </c>
      <c r="L211" s="1">
        <f t="shared" si="3"/>
        <v>130250650</v>
      </c>
      <c r="AA211" s="7">
        <v>43957</v>
      </c>
      <c r="AB211">
        <v>-1117644923</v>
      </c>
      <c r="AC211">
        <v>93887625</v>
      </c>
      <c r="AD211">
        <v>-48610189</v>
      </c>
    </row>
    <row r="212" spans="1:30">
      <c r="A212" s="7">
        <v>43959</v>
      </c>
      <c r="B212" s="8">
        <v>0.561805555555556</v>
      </c>
      <c r="C212" s="6">
        <v>0.86</v>
      </c>
      <c r="D212" s="1">
        <v>19083876757</v>
      </c>
      <c r="E212" s="1">
        <v>18528039755</v>
      </c>
      <c r="F212" s="1">
        <v>1134417758</v>
      </c>
      <c r="G212" s="1">
        <v>-1142768532</v>
      </c>
      <c r="H212" s="1">
        <v>316101949</v>
      </c>
      <c r="I212" s="1">
        <v>1159536280</v>
      </c>
      <c r="J212" s="1">
        <v>1078330780</v>
      </c>
      <c r="K212" s="1">
        <v>555839685</v>
      </c>
      <c r="L212" s="1">
        <f t="shared" si="3"/>
        <v>-8350774</v>
      </c>
      <c r="AA212" s="7">
        <v>43958</v>
      </c>
      <c r="AB212">
        <v>-2171326359</v>
      </c>
      <c r="AC212">
        <v>130250650</v>
      </c>
      <c r="AD212">
        <v>-34309284</v>
      </c>
    </row>
    <row r="213" spans="1:30">
      <c r="A213" s="7">
        <v>43960</v>
      </c>
      <c r="B213" s="8">
        <v>0.557638888888889</v>
      </c>
      <c r="C213" s="6">
        <v>0.86</v>
      </c>
      <c r="D213" s="1">
        <v>19083876757</v>
      </c>
      <c r="E213" s="1">
        <v>18528039755</v>
      </c>
      <c r="F213" s="1">
        <v>2128342787</v>
      </c>
      <c r="G213" s="1">
        <v>-2163837950</v>
      </c>
      <c r="H213" s="1">
        <v>282959146</v>
      </c>
      <c r="I213" s="1">
        <v>1159536280</v>
      </c>
      <c r="J213" s="1">
        <v>1078330780</v>
      </c>
      <c r="K213" s="1">
        <v>555839685</v>
      </c>
      <c r="L213" s="1">
        <f t="shared" si="3"/>
        <v>-35495163</v>
      </c>
      <c r="AA213" s="7">
        <v>43959</v>
      </c>
      <c r="AB213">
        <v>-1142768532</v>
      </c>
      <c r="AC213">
        <v>-8350774</v>
      </c>
      <c r="AD213">
        <v>316101949</v>
      </c>
    </row>
    <row r="214" spans="1:30">
      <c r="A214" s="7">
        <v>43961</v>
      </c>
      <c r="B214" s="8">
        <v>0.49375</v>
      </c>
      <c r="C214" s="6">
        <v>0.86</v>
      </c>
      <c r="D214" s="1">
        <v>19083876757</v>
      </c>
      <c r="E214" s="1">
        <v>18528039755</v>
      </c>
      <c r="F214" s="1">
        <v>1200400327</v>
      </c>
      <c r="G214" s="1">
        <v>-1116059876</v>
      </c>
      <c r="H214" s="1">
        <v>310065373</v>
      </c>
      <c r="I214" s="1">
        <v>1159536280</v>
      </c>
      <c r="J214" s="1">
        <v>1078330780</v>
      </c>
      <c r="K214" s="1">
        <v>555839685</v>
      </c>
      <c r="L214" s="1">
        <f t="shared" si="3"/>
        <v>84340451</v>
      </c>
      <c r="AA214" s="7">
        <v>43960</v>
      </c>
      <c r="AB214">
        <v>-2163837950</v>
      </c>
      <c r="AC214">
        <v>-35495163</v>
      </c>
      <c r="AD214">
        <v>282959146</v>
      </c>
    </row>
    <row r="215" spans="1:30">
      <c r="A215" s="7">
        <v>43962</v>
      </c>
      <c r="B215" s="8">
        <v>0.583333333333333</v>
      </c>
      <c r="C215" s="6">
        <v>0.86</v>
      </c>
      <c r="D215" s="1">
        <v>19083876757</v>
      </c>
      <c r="E215" s="1">
        <v>18528039755</v>
      </c>
      <c r="F215" s="1">
        <v>739044037</v>
      </c>
      <c r="G215" s="1">
        <v>-1193539939</v>
      </c>
      <c r="H215" s="1">
        <v>-167282624</v>
      </c>
      <c r="I215" s="1">
        <v>1159536280</v>
      </c>
      <c r="J215" s="1">
        <v>1078330780</v>
      </c>
      <c r="K215" s="1">
        <v>555839685</v>
      </c>
      <c r="L215" s="1">
        <f t="shared" si="3"/>
        <v>-454495902</v>
      </c>
      <c r="AA215" s="7">
        <v>43961</v>
      </c>
      <c r="AB215">
        <v>-1116059876</v>
      </c>
      <c r="AC215">
        <v>84340451</v>
      </c>
      <c r="AD215">
        <v>310065373</v>
      </c>
    </row>
    <row r="216" spans="1:30">
      <c r="A216" s="7">
        <v>43963</v>
      </c>
      <c r="B216" s="8">
        <v>0.772916666666667</v>
      </c>
      <c r="C216" s="6">
        <v>0.86</v>
      </c>
      <c r="D216" s="1">
        <v>19083876757</v>
      </c>
      <c r="E216" s="1">
        <v>18528039755</v>
      </c>
      <c r="F216" s="1">
        <v>1294303682</v>
      </c>
      <c r="G216" s="1">
        <v>-1289865830</v>
      </c>
      <c r="H216" s="1">
        <v>-191128869</v>
      </c>
      <c r="I216" s="1">
        <v>1159536280</v>
      </c>
      <c r="J216" s="1">
        <v>1078330780</v>
      </c>
      <c r="K216" s="1">
        <v>555839685</v>
      </c>
      <c r="L216" s="1">
        <f t="shared" si="3"/>
        <v>4437852</v>
      </c>
      <c r="AA216" s="7">
        <v>43962</v>
      </c>
      <c r="AB216">
        <v>-1193539939</v>
      </c>
      <c r="AC216">
        <v>-454495902</v>
      </c>
      <c r="AD216">
        <v>-167282624</v>
      </c>
    </row>
    <row r="217" spans="27:30">
      <c r="AA217" s="7">
        <v>43963</v>
      </c>
      <c r="AB217">
        <v>-1289865830</v>
      </c>
      <c r="AC217">
        <v>4437852</v>
      </c>
      <c r="AD217">
        <v>-191128869</v>
      </c>
    </row>
    <row r="218" spans="27:30">
      <c r="AA218" t="s">
        <v>320</v>
      </c>
      <c r="AB218">
        <v>-222585445935</v>
      </c>
      <c r="AC218" t="e">
        <v>#VALUE!</v>
      </c>
      <c r="AD218">
        <v>75895087524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topLeftCell="C1" workbookViewId="0">
      <pane ySplit="3" topLeftCell="A182" activePane="bottomLeft" state="frozen"/>
      <selection/>
      <selection pane="bottomLeft" activeCell="I194" sqref="I1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94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1:30">
      <c r="A187" s="7">
        <v>43956</v>
      </c>
      <c r="B187" s="8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7">
        <v>43955</v>
      </c>
      <c r="AB187">
        <v>-1156803805</v>
      </c>
      <c r="AC187">
        <v>211206465</v>
      </c>
      <c r="AD187">
        <v>262416261</v>
      </c>
    </row>
    <row r="188" spans="1:30">
      <c r="A188" s="7">
        <v>43957</v>
      </c>
      <c r="B188" s="8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7">
        <v>43956</v>
      </c>
      <c r="AB188">
        <v>-1896124477</v>
      </c>
      <c r="AC188">
        <v>282769118</v>
      </c>
      <c r="AD188">
        <v>333978914</v>
      </c>
    </row>
    <row r="189" spans="1:30">
      <c r="A189" s="7">
        <v>43958</v>
      </c>
      <c r="B189" s="8">
        <v>0.431944444444444</v>
      </c>
      <c r="C189" s="6">
        <v>1</v>
      </c>
      <c r="D189" s="1">
        <v>22190554000</v>
      </c>
      <c r="E189" s="1">
        <v>21544228782</v>
      </c>
      <c r="F189" s="1">
        <v>2556176632</v>
      </c>
      <c r="G189" s="1">
        <v>-2524798091</v>
      </c>
      <c r="H189" s="1">
        <v>18774375</v>
      </c>
      <c r="I189" s="1">
        <v>1348298000</v>
      </c>
      <c r="J189" s="1">
        <v>1253873000</v>
      </c>
      <c r="K189" s="1">
        <v>646325218</v>
      </c>
      <c r="L189" s="1">
        <f t="shared" si="2"/>
        <v>31378541</v>
      </c>
      <c r="AA189" s="7">
        <v>43957</v>
      </c>
      <c r="AB189">
        <v>-1299587119</v>
      </c>
      <c r="AC189">
        <v>-1588042</v>
      </c>
      <c r="AD189">
        <v>332390872</v>
      </c>
    </row>
    <row r="190" spans="1:30">
      <c r="A190" s="7">
        <v>43959</v>
      </c>
      <c r="B190" s="8">
        <v>0.5625</v>
      </c>
      <c r="C190" s="6">
        <v>1</v>
      </c>
      <c r="D190" s="1">
        <v>22190554000</v>
      </c>
      <c r="E190" s="1">
        <v>21544228782</v>
      </c>
      <c r="F190" s="1">
        <v>1322745777</v>
      </c>
      <c r="G190" s="1">
        <v>-1328800619</v>
      </c>
      <c r="H190" s="1">
        <v>505751546</v>
      </c>
      <c r="I190" s="1">
        <v>1348298000</v>
      </c>
      <c r="J190" s="1">
        <v>1253873000</v>
      </c>
      <c r="K190" s="1">
        <v>646325218</v>
      </c>
      <c r="L190" s="1">
        <f t="shared" si="2"/>
        <v>-6054842</v>
      </c>
      <c r="AA190" s="7">
        <v>43958</v>
      </c>
      <c r="AB190">
        <v>-2524798091</v>
      </c>
      <c r="AC190">
        <v>31378541</v>
      </c>
      <c r="AD190">
        <v>18774375</v>
      </c>
    </row>
    <row r="191" spans="1:30">
      <c r="A191" s="7">
        <v>43960</v>
      </c>
      <c r="B191" s="8">
        <v>0.557638888888889</v>
      </c>
      <c r="C191" s="6">
        <v>1</v>
      </c>
      <c r="D191" s="1">
        <v>22190554000</v>
      </c>
      <c r="E191" s="1">
        <v>21544228782</v>
      </c>
      <c r="F191" s="1">
        <v>2673093330</v>
      </c>
      <c r="G191" s="1">
        <v>-2516090640</v>
      </c>
      <c r="H191" s="1">
        <v>611067773</v>
      </c>
      <c r="I191" s="1">
        <v>1348298000</v>
      </c>
      <c r="J191" s="1">
        <v>1253873000</v>
      </c>
      <c r="K191" s="1">
        <v>646325218</v>
      </c>
      <c r="L191" s="1">
        <f t="shared" si="2"/>
        <v>157002690</v>
      </c>
      <c r="AA191" s="7">
        <v>43959</v>
      </c>
      <c r="AB191">
        <v>-1328800619</v>
      </c>
      <c r="AC191">
        <v>-6054842</v>
      </c>
      <c r="AD191">
        <v>505751546</v>
      </c>
    </row>
    <row r="192" spans="1:30">
      <c r="A192" s="7">
        <v>43961</v>
      </c>
      <c r="B192" s="8">
        <v>0.49375</v>
      </c>
      <c r="C192" s="6">
        <v>1</v>
      </c>
      <c r="D192" s="1">
        <v>22190554000</v>
      </c>
      <c r="E192" s="1">
        <v>21544228782</v>
      </c>
      <c r="F192" s="1">
        <v>1439629854</v>
      </c>
      <c r="G192" s="1">
        <v>-1297744042</v>
      </c>
      <c r="H192" s="1">
        <v>691720626</v>
      </c>
      <c r="I192" s="1">
        <v>1348298000</v>
      </c>
      <c r="J192" s="1">
        <v>1253873000</v>
      </c>
      <c r="K192" s="1">
        <v>646325218</v>
      </c>
      <c r="L192" s="1">
        <f t="shared" si="2"/>
        <v>141885812</v>
      </c>
      <c r="AA192" s="7">
        <v>43960</v>
      </c>
      <c r="AB192">
        <v>-2516090640</v>
      </c>
      <c r="AC192">
        <v>157002690</v>
      </c>
      <c r="AD192">
        <v>611067773</v>
      </c>
    </row>
    <row r="193" spans="1:30">
      <c r="A193" s="7">
        <v>43962</v>
      </c>
      <c r="B193" s="8">
        <v>0.584027777777778</v>
      </c>
      <c r="C193" s="6">
        <v>1</v>
      </c>
      <c r="D193" s="1">
        <v>22190554000</v>
      </c>
      <c r="E193" s="1">
        <v>21544228782</v>
      </c>
      <c r="F193" s="1">
        <v>800353260</v>
      </c>
      <c r="G193" s="1">
        <v>-1387837139</v>
      </c>
      <c r="H193" s="1">
        <v>25552282</v>
      </c>
      <c r="I193" s="1">
        <v>1348298000</v>
      </c>
      <c r="J193" s="1">
        <v>1253873000</v>
      </c>
      <c r="K193" s="1">
        <v>646325218</v>
      </c>
      <c r="L193" s="1">
        <f t="shared" si="2"/>
        <v>-587483879</v>
      </c>
      <c r="M193" s="1"/>
      <c r="N193" s="1"/>
      <c r="O193" s="1"/>
      <c r="AA193" s="7">
        <v>43961</v>
      </c>
      <c r="AB193">
        <v>-1297744042</v>
      </c>
      <c r="AC193">
        <v>141885812</v>
      </c>
      <c r="AD193">
        <v>691720626</v>
      </c>
    </row>
    <row r="194" spans="1:30">
      <c r="A194" s="7">
        <v>43963</v>
      </c>
      <c r="B194" s="8">
        <v>0.773611111111111</v>
      </c>
      <c r="C194" s="6">
        <v>1</v>
      </c>
      <c r="D194" s="1">
        <v>22190554000</v>
      </c>
      <c r="E194" s="1">
        <v>21544228782</v>
      </c>
      <c r="F194" s="1">
        <v>1771698096</v>
      </c>
      <c r="G194" s="1">
        <v>-1499843989</v>
      </c>
      <c r="H194" s="1">
        <v>86199924</v>
      </c>
      <c r="I194" s="1">
        <v>1348298000</v>
      </c>
      <c r="J194" s="1">
        <v>1253873000</v>
      </c>
      <c r="K194" s="1">
        <v>646325218</v>
      </c>
      <c r="L194" s="1">
        <f t="shared" si="2"/>
        <v>271854107</v>
      </c>
      <c r="AA194" s="7">
        <v>43962</v>
      </c>
      <c r="AB194">
        <v>-1387837139</v>
      </c>
      <c r="AC194">
        <v>-587483879</v>
      </c>
      <c r="AD194">
        <v>25552282</v>
      </c>
    </row>
    <row r="195" spans="27:30">
      <c r="AA195" s="7">
        <v>43963</v>
      </c>
      <c r="AB195">
        <v>-1499843989</v>
      </c>
      <c r="AC195">
        <v>271854107</v>
      </c>
      <c r="AD195">
        <v>86199924</v>
      </c>
    </row>
    <row r="196" spans="27:30">
      <c r="AA196" t="s">
        <v>320</v>
      </c>
      <c r="AB196">
        <v>-231891326890</v>
      </c>
      <c r="AC196">
        <v>16991602982</v>
      </c>
      <c r="AD196">
        <v>78076030257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topLeftCell="C1" workbookViewId="0">
      <pane ySplit="3" topLeftCell="A176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241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85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1:30">
      <c r="A178" s="7">
        <v>43956</v>
      </c>
      <c r="B178" s="8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7">
        <v>43955</v>
      </c>
      <c r="AB178">
        <v>-323953224</v>
      </c>
      <c r="AC178">
        <v>16218339</v>
      </c>
      <c r="AD178">
        <v>64876468</v>
      </c>
    </row>
    <row r="179" spans="1:30">
      <c r="A179" s="7">
        <v>43957</v>
      </c>
      <c r="B179" s="8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7">
        <v>43956</v>
      </c>
      <c r="AB179">
        <v>-530993413</v>
      </c>
      <c r="AC179">
        <v>20131341</v>
      </c>
      <c r="AD179">
        <v>68789470</v>
      </c>
    </row>
    <row r="180" spans="1:30">
      <c r="A180" s="7">
        <v>43958</v>
      </c>
      <c r="B180" s="8">
        <v>0.433333333333333</v>
      </c>
      <c r="C180" s="6">
        <v>1</v>
      </c>
      <c r="D180" s="1">
        <v>6214278000</v>
      </c>
      <c r="E180" s="1">
        <v>6033280377</v>
      </c>
      <c r="F180" s="1">
        <v>770264151</v>
      </c>
      <c r="G180" s="1">
        <v>-707047286</v>
      </c>
      <c r="H180" s="1">
        <v>4580854</v>
      </c>
      <c r="I180" s="1">
        <v>377579000</v>
      </c>
      <c r="J180" s="1">
        <v>351136000</v>
      </c>
      <c r="K180" s="1">
        <v>180997623</v>
      </c>
      <c r="L180" s="1">
        <f t="shared" si="2"/>
        <v>63216865</v>
      </c>
      <c r="AA180" s="7">
        <v>43957</v>
      </c>
      <c r="AB180">
        <v>-363937833</v>
      </c>
      <c r="AC180">
        <v>34828614</v>
      </c>
      <c r="AD180">
        <v>103618084</v>
      </c>
    </row>
    <row r="181" spans="1:30">
      <c r="A181" s="7">
        <v>43959</v>
      </c>
      <c r="B181" s="8">
        <v>0.5625</v>
      </c>
      <c r="C181" s="6">
        <v>1</v>
      </c>
      <c r="D181" s="1">
        <v>6214278000</v>
      </c>
      <c r="E181" s="1">
        <v>6033280377</v>
      </c>
      <c r="F181" s="1">
        <v>390289096</v>
      </c>
      <c r="G181" s="1">
        <v>-372118814</v>
      </c>
      <c r="H181" s="1">
        <v>154290413</v>
      </c>
      <c r="I181" s="1">
        <v>377579000</v>
      </c>
      <c r="J181" s="1">
        <v>351136000</v>
      </c>
      <c r="K181" s="1">
        <v>180997623</v>
      </c>
      <c r="L181" s="1">
        <f t="shared" si="2"/>
        <v>18170282</v>
      </c>
      <c r="AA181" s="7">
        <v>43958</v>
      </c>
      <c r="AB181">
        <v>-707047286</v>
      </c>
      <c r="AC181">
        <v>63216865</v>
      </c>
      <c r="AD181">
        <v>4580854</v>
      </c>
    </row>
    <row r="182" spans="1:30">
      <c r="A182" s="7">
        <v>43960</v>
      </c>
      <c r="B182" s="8">
        <v>0.558333333333333</v>
      </c>
      <c r="C182" s="6">
        <v>1</v>
      </c>
      <c r="D182" s="1">
        <v>6214278000</v>
      </c>
      <c r="E182" s="1">
        <v>6033280377</v>
      </c>
      <c r="F182" s="1">
        <v>736069868</v>
      </c>
      <c r="G182" s="1">
        <v>-704608842</v>
      </c>
      <c r="H182" s="1">
        <v>148438481</v>
      </c>
      <c r="I182" s="1">
        <v>377579000</v>
      </c>
      <c r="J182" s="1">
        <v>351136000</v>
      </c>
      <c r="K182" s="1">
        <v>180997623</v>
      </c>
      <c r="L182" s="1">
        <f t="shared" si="2"/>
        <v>31461026</v>
      </c>
      <c r="AA182" s="7">
        <v>43959</v>
      </c>
      <c r="AB182">
        <v>-372118814</v>
      </c>
      <c r="AC182">
        <v>18170282</v>
      </c>
      <c r="AD182">
        <v>154290413</v>
      </c>
    </row>
    <row r="183" spans="1:30">
      <c r="A183" s="7">
        <v>43961</v>
      </c>
      <c r="B183" s="8">
        <v>0.517361111111111</v>
      </c>
      <c r="C183" s="6">
        <v>1</v>
      </c>
      <c r="D183" s="1">
        <v>6214278000</v>
      </c>
      <c r="E183" s="1">
        <v>6033280377</v>
      </c>
      <c r="F183" s="1">
        <v>401601341</v>
      </c>
      <c r="G183" s="1">
        <v>-363421695</v>
      </c>
      <c r="H183" s="1">
        <v>162926380</v>
      </c>
      <c r="I183" s="1">
        <v>377579000</v>
      </c>
      <c r="J183" s="1">
        <v>351136000</v>
      </c>
      <c r="K183" s="1">
        <v>180997623</v>
      </c>
      <c r="L183" s="1">
        <f t="shared" si="2"/>
        <v>38179646</v>
      </c>
      <c r="AA183" s="7">
        <v>43960</v>
      </c>
      <c r="AB183">
        <v>-704608842</v>
      </c>
      <c r="AC183">
        <v>31461026</v>
      </c>
      <c r="AD183">
        <v>148438481</v>
      </c>
    </row>
    <row r="184" spans="1:30">
      <c r="A184" s="7">
        <v>43962</v>
      </c>
      <c r="B184" s="8">
        <v>0.584027777777778</v>
      </c>
      <c r="C184" s="6">
        <v>1</v>
      </c>
      <c r="D184" s="1">
        <v>6214278000</v>
      </c>
      <c r="E184" s="1">
        <v>6033280377</v>
      </c>
      <c r="F184" s="1">
        <v>235184434</v>
      </c>
      <c r="G184" s="1">
        <v>-388651467</v>
      </c>
      <c r="H184" s="1">
        <v>-478155</v>
      </c>
      <c r="I184" s="1">
        <v>377579000</v>
      </c>
      <c r="J184" s="1">
        <v>351136000</v>
      </c>
      <c r="K184" s="1">
        <v>180997623</v>
      </c>
      <c r="L184" s="1">
        <f t="shared" si="2"/>
        <v>-153467033</v>
      </c>
      <c r="AA184" s="7">
        <v>43961</v>
      </c>
      <c r="AB184">
        <v>-363421695</v>
      </c>
      <c r="AC184">
        <v>38179646</v>
      </c>
      <c r="AD184">
        <v>162926380</v>
      </c>
    </row>
    <row r="185" spans="1:30">
      <c r="A185" s="7">
        <v>43963</v>
      </c>
      <c r="B185" s="8">
        <v>0.773611111111111</v>
      </c>
      <c r="C185" s="6">
        <v>1</v>
      </c>
      <c r="D185" s="1">
        <v>6214278000</v>
      </c>
      <c r="E185" s="1">
        <v>6033280377</v>
      </c>
      <c r="F185" s="1">
        <v>408650491</v>
      </c>
      <c r="G185" s="1">
        <v>-420017991</v>
      </c>
      <c r="H185" s="1">
        <v>-28063994</v>
      </c>
      <c r="I185" s="1">
        <v>377579000</v>
      </c>
      <c r="J185" s="1">
        <v>351136000</v>
      </c>
      <c r="K185" s="1">
        <v>180997623</v>
      </c>
      <c r="L185" s="1">
        <f t="shared" si="2"/>
        <v>-11367500</v>
      </c>
      <c r="AA185" s="7">
        <v>43962</v>
      </c>
      <c r="AB185">
        <v>-388651467</v>
      </c>
      <c r="AC185">
        <v>-153467033</v>
      </c>
      <c r="AD185">
        <v>-478155</v>
      </c>
    </row>
    <row r="186" spans="27:30">
      <c r="AA186" s="7">
        <v>43963</v>
      </c>
      <c r="AB186">
        <v>-420017991</v>
      </c>
      <c r="AC186">
        <v>-11367500</v>
      </c>
      <c r="AD186">
        <v>-28063994</v>
      </c>
    </row>
    <row r="187" spans="27:30">
      <c r="AA187" t="s">
        <v>320</v>
      </c>
      <c r="AB187">
        <v>-61379000354</v>
      </c>
      <c r="AC187">
        <v>3925713409</v>
      </c>
      <c r="AD187">
        <v>24236566498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topLeftCell="C1" workbookViewId="0">
      <pane ySplit="3" topLeftCell="A165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73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1:30">
      <c r="A166" s="7">
        <v>43956</v>
      </c>
      <c r="B166" s="8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7">
        <v>43955</v>
      </c>
      <c r="AB166">
        <v>-1214644341</v>
      </c>
      <c r="AC166">
        <v>70985437</v>
      </c>
      <c r="AD166">
        <v>112750944</v>
      </c>
    </row>
    <row r="167" spans="1:30">
      <c r="A167" s="7">
        <v>43957</v>
      </c>
      <c r="B167" s="8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7">
        <v>43956</v>
      </c>
      <c r="AB167">
        <v>-1990931253</v>
      </c>
      <c r="AC167">
        <v>82767817</v>
      </c>
      <c r="AD167">
        <v>124533324</v>
      </c>
    </row>
    <row r="168" spans="1:30">
      <c r="A168" s="7">
        <v>43958</v>
      </c>
      <c r="B168" s="8">
        <v>0.433333333333333</v>
      </c>
      <c r="C168" s="6">
        <v>1</v>
      </c>
      <c r="D168" s="1">
        <v>23300083000</v>
      </c>
      <c r="E168" s="1">
        <v>22621440221</v>
      </c>
      <c r="F168" s="1">
        <v>2957653480</v>
      </c>
      <c r="G168" s="1">
        <v>-2651038701</v>
      </c>
      <c r="H168" s="1">
        <v>164600595</v>
      </c>
      <c r="I168" s="1">
        <v>1415713000</v>
      </c>
      <c r="J168" s="1">
        <v>1316567000</v>
      </c>
      <c r="K168" s="1">
        <v>678642779</v>
      </c>
      <c r="L168" s="1">
        <f t="shared" si="2"/>
        <v>306614779</v>
      </c>
      <c r="AA168" s="7">
        <v>43957</v>
      </c>
      <c r="AB168">
        <v>-1364566838</v>
      </c>
      <c r="AC168">
        <v>99412653</v>
      </c>
      <c r="AD168">
        <v>223945977</v>
      </c>
    </row>
    <row r="169" spans="1:30">
      <c r="A169" s="7">
        <v>43959</v>
      </c>
      <c r="B169" s="8">
        <v>0.565972222222222</v>
      </c>
      <c r="C169" s="6">
        <v>1</v>
      </c>
      <c r="D169" s="1">
        <v>23300083000</v>
      </c>
      <c r="E169" s="1">
        <v>22621440221</v>
      </c>
      <c r="F169" s="1">
        <v>1598891946</v>
      </c>
      <c r="G169" s="1">
        <v>-1395241021</v>
      </c>
      <c r="H169" s="1">
        <v>749944274</v>
      </c>
      <c r="I169" s="1">
        <v>1415713000</v>
      </c>
      <c r="J169" s="1">
        <v>1316567000</v>
      </c>
      <c r="K169" s="1">
        <v>678642779</v>
      </c>
      <c r="L169" s="1">
        <f t="shared" si="2"/>
        <v>203650925</v>
      </c>
      <c r="AA169" s="7">
        <v>43958</v>
      </c>
      <c r="AB169">
        <v>-2651038701</v>
      </c>
      <c r="AC169">
        <v>306614779</v>
      </c>
      <c r="AD169">
        <v>164600595</v>
      </c>
    </row>
    <row r="170" spans="1:30">
      <c r="A170" s="7">
        <v>43960</v>
      </c>
      <c r="B170" s="8">
        <v>0.558333333333333</v>
      </c>
      <c r="C170" s="6">
        <v>1</v>
      </c>
      <c r="D170" s="1">
        <v>23300083000</v>
      </c>
      <c r="E170" s="1">
        <v>22621440221</v>
      </c>
      <c r="F170" s="1">
        <v>2852073316</v>
      </c>
      <c r="G170" s="1">
        <v>-2641895875</v>
      </c>
      <c r="H170" s="1">
        <v>678133635</v>
      </c>
      <c r="I170" s="1">
        <v>1415713000</v>
      </c>
      <c r="J170" s="1">
        <v>1316567000</v>
      </c>
      <c r="K170" s="1">
        <v>678642779</v>
      </c>
      <c r="L170" s="1">
        <f t="shared" si="2"/>
        <v>210177441</v>
      </c>
      <c r="AA170" s="7">
        <v>43959</v>
      </c>
      <c r="AB170">
        <v>-1395241021</v>
      </c>
      <c r="AC170">
        <v>203650925</v>
      </c>
      <c r="AD170">
        <v>749944274</v>
      </c>
    </row>
    <row r="171" spans="1:30">
      <c r="A171" s="7">
        <v>43961</v>
      </c>
      <c r="B171" s="8">
        <v>0.518055555555556</v>
      </c>
      <c r="C171" s="6">
        <v>1</v>
      </c>
      <c r="D171" s="1">
        <v>23300083000</v>
      </c>
      <c r="E171" s="1">
        <v>22621440221</v>
      </c>
      <c r="F171" s="1">
        <v>1521700514</v>
      </c>
      <c r="G171" s="1">
        <v>-1362631606</v>
      </c>
      <c r="H171" s="1">
        <v>749428517</v>
      </c>
      <c r="I171" s="1">
        <v>1415713000</v>
      </c>
      <c r="J171" s="1">
        <v>1316567000</v>
      </c>
      <c r="K171" s="1">
        <v>678642779</v>
      </c>
      <c r="L171" s="1">
        <f t="shared" si="2"/>
        <v>159068908</v>
      </c>
      <c r="AA171" s="7">
        <v>43960</v>
      </c>
      <c r="AB171">
        <v>-2641895875</v>
      </c>
      <c r="AC171">
        <v>210177441</v>
      </c>
      <c r="AD171">
        <v>678133635</v>
      </c>
    </row>
    <row r="172" spans="1:30">
      <c r="A172" s="7">
        <v>43962</v>
      </c>
      <c r="B172" s="8">
        <v>0.584027777777778</v>
      </c>
      <c r="C172" s="6">
        <v>1</v>
      </c>
      <c r="D172" s="1">
        <v>23300083000</v>
      </c>
      <c r="E172" s="1">
        <v>22621440221</v>
      </c>
      <c r="F172" s="1">
        <v>956365718</v>
      </c>
      <c r="G172" s="1">
        <v>-1457229383</v>
      </c>
      <c r="H172" s="1">
        <v>257765280</v>
      </c>
      <c r="I172" s="1">
        <v>1415713000</v>
      </c>
      <c r="J172" s="1">
        <v>1316567000</v>
      </c>
      <c r="K172" s="1">
        <v>678642779</v>
      </c>
      <c r="L172" s="1">
        <f t="shared" si="2"/>
        <v>-500863665</v>
      </c>
      <c r="AA172" s="7">
        <v>43961</v>
      </c>
      <c r="AB172">
        <v>-1362631606</v>
      </c>
      <c r="AC172">
        <v>159068908</v>
      </c>
      <c r="AD172">
        <v>749428517</v>
      </c>
    </row>
    <row r="173" spans="1:30">
      <c r="A173" s="7">
        <v>43963</v>
      </c>
      <c r="B173" s="8">
        <v>0.773611111111111</v>
      </c>
      <c r="C173" s="6">
        <v>1</v>
      </c>
      <c r="D173" s="1">
        <v>23300083000</v>
      </c>
      <c r="E173" s="1">
        <v>22621440221</v>
      </c>
      <c r="F173" s="1">
        <v>1589070752</v>
      </c>
      <c r="G173" s="1">
        <v>-1574836607</v>
      </c>
      <c r="H173" s="1">
        <v>201013988</v>
      </c>
      <c r="I173" s="1">
        <v>1415713000</v>
      </c>
      <c r="J173" s="1">
        <v>1316567000</v>
      </c>
      <c r="K173" s="1">
        <v>678642779</v>
      </c>
      <c r="L173" s="1">
        <f t="shared" si="2"/>
        <v>14234145</v>
      </c>
      <c r="AA173" s="7">
        <v>43962</v>
      </c>
      <c r="AB173">
        <v>-1457229383</v>
      </c>
      <c r="AC173">
        <v>-500863665</v>
      </c>
      <c r="AD173">
        <v>257765280</v>
      </c>
    </row>
    <row r="174" spans="27:30">
      <c r="AA174" s="7">
        <v>43963</v>
      </c>
      <c r="AB174">
        <v>-1574836607</v>
      </c>
      <c r="AC174">
        <v>14234145</v>
      </c>
      <c r="AD174">
        <v>201013988</v>
      </c>
    </row>
    <row r="175" spans="27:30">
      <c r="AA175" t="s">
        <v>320</v>
      </c>
      <c r="AB175">
        <v>-216670860162</v>
      </c>
      <c r="AC175">
        <v>8077463854</v>
      </c>
      <c r="AD175">
        <v>37029125859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topLeftCell="C1" workbookViewId="0">
      <pane ySplit="3" topLeftCell="A169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73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1:30">
      <c r="A166" s="7">
        <v>43956</v>
      </c>
      <c r="B166" s="8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7">
        <v>43955</v>
      </c>
      <c r="AB166">
        <v>-1156803805</v>
      </c>
      <c r="AC166">
        <v>-27353218</v>
      </c>
      <c r="AD166">
        <v>-237104273</v>
      </c>
    </row>
    <row r="167" spans="1:30">
      <c r="A167" s="7">
        <v>43957</v>
      </c>
      <c r="B167" s="8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7">
        <v>43956</v>
      </c>
      <c r="AB167">
        <v>-1896124477</v>
      </c>
      <c r="AC167">
        <v>-21790248</v>
      </c>
      <c r="AD167">
        <v>-231541303</v>
      </c>
    </row>
    <row r="168" spans="1:30">
      <c r="A168" s="7">
        <v>43958</v>
      </c>
      <c r="B168" s="8">
        <v>0.433333333333333</v>
      </c>
      <c r="C168" s="6">
        <v>1</v>
      </c>
      <c r="D168" s="1">
        <v>22190554000</v>
      </c>
      <c r="E168" s="1">
        <v>21544228782</v>
      </c>
      <c r="F168" s="1">
        <v>2866330703</v>
      </c>
      <c r="G168" s="1">
        <v>-2524798091</v>
      </c>
      <c r="H168" s="1">
        <v>88625710</v>
      </c>
      <c r="I168" s="1">
        <v>1348298000</v>
      </c>
      <c r="J168" s="1">
        <v>1253873000</v>
      </c>
      <c r="K168" s="1">
        <v>646325218</v>
      </c>
      <c r="L168" s="1">
        <f t="shared" si="2"/>
        <v>341532612</v>
      </c>
      <c r="AA168" s="7">
        <v>43957</v>
      </c>
      <c r="AB168">
        <v>-1299587119</v>
      </c>
      <c r="AC168">
        <v>216084907</v>
      </c>
      <c r="AD168">
        <v>-15456396</v>
      </c>
    </row>
    <row r="169" spans="1:30">
      <c r="A169" s="7">
        <v>43959</v>
      </c>
      <c r="B169" s="8">
        <v>0.565972222222222</v>
      </c>
      <c r="C169" s="6">
        <v>1</v>
      </c>
      <c r="D169" s="1">
        <v>22190554000</v>
      </c>
      <c r="E169" s="1">
        <v>21544228782</v>
      </c>
      <c r="F169" s="1">
        <v>1340345888</v>
      </c>
      <c r="G169" s="1">
        <v>-1328800619</v>
      </c>
      <c r="H169" s="1">
        <v>485168679</v>
      </c>
      <c r="I169" s="1">
        <v>1348298000</v>
      </c>
      <c r="J169" s="1">
        <v>1253873000</v>
      </c>
      <c r="K169" s="1">
        <v>646325218</v>
      </c>
      <c r="L169" s="1">
        <f t="shared" si="2"/>
        <v>11545269</v>
      </c>
      <c r="AA169" s="7">
        <v>43958</v>
      </c>
      <c r="AB169">
        <v>-2524798091</v>
      </c>
      <c r="AC169">
        <v>341532612</v>
      </c>
      <c r="AD169">
        <v>88625710</v>
      </c>
    </row>
    <row r="170" spans="1:30">
      <c r="A170" s="7">
        <v>43960</v>
      </c>
      <c r="B170" s="8">
        <v>0.559027777777778</v>
      </c>
      <c r="C170" s="6">
        <v>1</v>
      </c>
      <c r="D170" s="1">
        <v>22190554000</v>
      </c>
      <c r="E170" s="1">
        <v>21544228782</v>
      </c>
      <c r="F170" s="1">
        <v>2732432648</v>
      </c>
      <c r="G170" s="1">
        <v>-2516090640</v>
      </c>
      <c r="H170" s="1">
        <v>703349918</v>
      </c>
      <c r="I170" s="1">
        <v>1348298000</v>
      </c>
      <c r="J170" s="1">
        <v>1253873000</v>
      </c>
      <c r="K170" s="1">
        <v>646325218</v>
      </c>
      <c r="L170" s="1">
        <f t="shared" si="2"/>
        <v>216342008</v>
      </c>
      <c r="AA170" s="7">
        <v>43959</v>
      </c>
      <c r="AB170">
        <v>-1328800619</v>
      </c>
      <c r="AC170">
        <v>11545269</v>
      </c>
      <c r="AD170">
        <v>485168679</v>
      </c>
    </row>
    <row r="171" spans="1:30">
      <c r="A171" s="7">
        <v>43961</v>
      </c>
      <c r="B171" s="8">
        <v>0.518055555555556</v>
      </c>
      <c r="C171" s="6">
        <v>1</v>
      </c>
      <c r="D171" s="1">
        <v>22190554000</v>
      </c>
      <c r="E171" s="1">
        <v>21544228782</v>
      </c>
      <c r="F171" s="1">
        <v>1363221520</v>
      </c>
      <c r="G171" s="1">
        <v>-1297744042</v>
      </c>
      <c r="H171" s="1">
        <v>602329541</v>
      </c>
      <c r="I171" s="1">
        <v>1348298000</v>
      </c>
      <c r="J171" s="1">
        <v>1253873000</v>
      </c>
      <c r="K171" s="1">
        <v>646325218</v>
      </c>
      <c r="L171" s="1">
        <f t="shared" si="2"/>
        <v>65477478</v>
      </c>
      <c r="AA171" s="7">
        <v>43960</v>
      </c>
      <c r="AB171">
        <v>-2516090640</v>
      </c>
      <c r="AC171">
        <v>216342008</v>
      </c>
      <c r="AD171">
        <v>703349918</v>
      </c>
    </row>
    <row r="172" spans="1:30">
      <c r="A172" s="7">
        <v>43962</v>
      </c>
      <c r="B172" s="8">
        <v>0.584722222222222</v>
      </c>
      <c r="C172" s="6">
        <v>1</v>
      </c>
      <c r="D172" s="1">
        <v>22190554000</v>
      </c>
      <c r="E172" s="1">
        <v>21544228782</v>
      </c>
      <c r="F172" s="1">
        <v>836278077</v>
      </c>
      <c r="G172" s="1">
        <v>-1387837139</v>
      </c>
      <c r="H172" s="1">
        <v>50002788</v>
      </c>
      <c r="I172" s="1">
        <v>1348298000</v>
      </c>
      <c r="J172" s="1">
        <v>1253873000</v>
      </c>
      <c r="K172" s="1">
        <v>646325218</v>
      </c>
      <c r="L172" s="1">
        <f t="shared" si="2"/>
        <v>-551559062</v>
      </c>
      <c r="M172" s="1"/>
      <c r="N172" s="1"/>
      <c r="O172" s="1"/>
      <c r="AA172" s="7">
        <v>43961</v>
      </c>
      <c r="AB172">
        <v>-1297744042</v>
      </c>
      <c r="AC172">
        <v>65477478</v>
      </c>
      <c r="AD172">
        <v>602329541</v>
      </c>
    </row>
    <row r="173" spans="1:30">
      <c r="A173" s="7">
        <v>43963</v>
      </c>
      <c r="B173" s="8">
        <v>0.774305555555556</v>
      </c>
      <c r="C173" s="6">
        <v>1</v>
      </c>
      <c r="D173" s="1">
        <v>22190554000</v>
      </c>
      <c r="E173" s="1">
        <v>21544228782</v>
      </c>
      <c r="F173" s="1">
        <v>1566857920</v>
      </c>
      <c r="G173" s="1">
        <v>-1499843989</v>
      </c>
      <c r="H173" s="1">
        <v>144369937</v>
      </c>
      <c r="I173" s="1">
        <v>1348298000</v>
      </c>
      <c r="J173" s="1">
        <v>1253873000</v>
      </c>
      <c r="K173" s="1">
        <v>646325218</v>
      </c>
      <c r="L173" s="1">
        <f t="shared" si="2"/>
        <v>67013931</v>
      </c>
      <c r="AA173" s="7">
        <v>43962</v>
      </c>
      <c r="AB173">
        <v>-1387837139</v>
      </c>
      <c r="AC173">
        <v>-551559062</v>
      </c>
      <c r="AD173">
        <v>50002788</v>
      </c>
    </row>
    <row r="174" spans="27:30">
      <c r="AA174" s="7">
        <v>43963</v>
      </c>
      <c r="AB174">
        <v>-1499843989</v>
      </c>
      <c r="AC174">
        <v>67013931</v>
      </c>
      <c r="AD174">
        <v>144369937</v>
      </c>
    </row>
    <row r="175" spans="27:30">
      <c r="AA175" t="s">
        <v>320</v>
      </c>
      <c r="AB175">
        <v>-204300518572</v>
      </c>
      <c r="AC175">
        <v>10872925166</v>
      </c>
      <c r="AD175">
        <v>37853418460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topLeftCell="C1" workbookViewId="0">
      <pane ySplit="3" topLeftCell="A166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495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72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1:30">
      <c r="A165" s="7">
        <v>43956</v>
      </c>
      <c r="B165" s="8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7">
        <v>43955</v>
      </c>
      <c r="AB165">
        <v>-1156803805</v>
      </c>
      <c r="AC165">
        <v>159791642</v>
      </c>
      <c r="AD165">
        <v>371876823</v>
      </c>
    </row>
    <row r="166" spans="1:30">
      <c r="A166" s="7">
        <v>43957</v>
      </c>
      <c r="B166" s="8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7">
        <v>43956</v>
      </c>
      <c r="AB166">
        <v>-1896124477</v>
      </c>
      <c r="AC166">
        <v>161218310</v>
      </c>
      <c r="AD166">
        <v>373303491</v>
      </c>
    </row>
    <row r="167" spans="1:30">
      <c r="A167" s="7">
        <v>43958</v>
      </c>
      <c r="B167" s="8">
        <v>0.434027777777778</v>
      </c>
      <c r="C167" s="6">
        <v>1</v>
      </c>
      <c r="D167" s="1">
        <v>22190554000</v>
      </c>
      <c r="E167" s="1">
        <v>21544228782</v>
      </c>
      <c r="F167" s="1">
        <v>2893832985</v>
      </c>
      <c r="G167" s="1">
        <v>-2524798091</v>
      </c>
      <c r="H167" s="1">
        <v>316956290</v>
      </c>
      <c r="I167" s="1">
        <v>1348298000</v>
      </c>
      <c r="J167" s="1">
        <v>1253873000</v>
      </c>
      <c r="K167" s="1">
        <v>646325218</v>
      </c>
      <c r="L167" s="1">
        <f t="shared" si="2"/>
        <v>369034894</v>
      </c>
      <c r="AA167" s="7">
        <v>43957</v>
      </c>
      <c r="AB167">
        <v>-1299587119</v>
      </c>
      <c r="AC167">
        <v>171805456</v>
      </c>
      <c r="AD167">
        <v>545108947</v>
      </c>
    </row>
    <row r="168" spans="1:30">
      <c r="A168" s="7">
        <v>43959</v>
      </c>
      <c r="B168" s="8">
        <v>0.568055555555556</v>
      </c>
      <c r="C168" s="6">
        <v>1</v>
      </c>
      <c r="D168" s="1">
        <v>22190554000</v>
      </c>
      <c r="E168" s="1">
        <v>21544228782</v>
      </c>
      <c r="F168" s="1">
        <v>1310769450</v>
      </c>
      <c r="G168" s="1">
        <v>-1328800619</v>
      </c>
      <c r="H168" s="1">
        <v>700820573</v>
      </c>
      <c r="I168" s="1">
        <v>1348298000</v>
      </c>
      <c r="J168" s="1">
        <v>1253873000</v>
      </c>
      <c r="K168" s="1">
        <v>646325218</v>
      </c>
      <c r="L168" s="1">
        <f t="shared" si="2"/>
        <v>-18031169</v>
      </c>
      <c r="AA168" s="7">
        <v>43958</v>
      </c>
      <c r="AB168">
        <v>-2524798091</v>
      </c>
      <c r="AC168">
        <v>369034894</v>
      </c>
      <c r="AD168">
        <v>316956290</v>
      </c>
    </row>
    <row r="169" spans="1:30">
      <c r="A169" s="7">
        <v>43960</v>
      </c>
      <c r="B169" s="8">
        <v>0.559027777777778</v>
      </c>
      <c r="C169" s="6">
        <v>1</v>
      </c>
      <c r="D169" s="1">
        <v>22190554000</v>
      </c>
      <c r="E169" s="1">
        <v>21544228782</v>
      </c>
      <c r="F169" s="1">
        <v>2531705191</v>
      </c>
      <c r="G169" s="1">
        <v>-2516090640</v>
      </c>
      <c r="H169" s="1">
        <v>674824915</v>
      </c>
      <c r="I169" s="1">
        <v>1348298000</v>
      </c>
      <c r="J169" s="1">
        <v>1253873000</v>
      </c>
      <c r="K169" s="1">
        <v>646325218</v>
      </c>
      <c r="L169" s="1">
        <f t="shared" si="2"/>
        <v>15614551</v>
      </c>
      <c r="AA169" s="7">
        <v>43959</v>
      </c>
      <c r="AB169">
        <v>-1328800619</v>
      </c>
      <c r="AC169">
        <v>-18031169</v>
      </c>
      <c r="AD169">
        <v>700820573</v>
      </c>
    </row>
    <row r="170" spans="1:30">
      <c r="A170" s="7">
        <v>43961</v>
      </c>
      <c r="B170" s="8">
        <v>0.518055555555556</v>
      </c>
      <c r="C170" s="6">
        <v>1</v>
      </c>
      <c r="D170" s="1">
        <v>22190554000</v>
      </c>
      <c r="E170" s="1">
        <v>21544228782</v>
      </c>
      <c r="F170" s="1">
        <v>1262823760</v>
      </c>
      <c r="G170" s="1">
        <v>-1297744042</v>
      </c>
      <c r="H170" s="1">
        <v>531592034</v>
      </c>
      <c r="I170" s="1">
        <v>1348298000</v>
      </c>
      <c r="J170" s="1">
        <v>1253873000</v>
      </c>
      <c r="K170" s="1">
        <v>646325218</v>
      </c>
      <c r="L170" s="1">
        <f t="shared" si="2"/>
        <v>-34920282</v>
      </c>
      <c r="AA170" s="7">
        <v>43960</v>
      </c>
      <c r="AB170">
        <v>-2516090640</v>
      </c>
      <c r="AC170">
        <v>15614551</v>
      </c>
      <c r="AD170">
        <v>674824915</v>
      </c>
    </row>
    <row r="171" spans="1:30">
      <c r="A171" s="7">
        <v>43962</v>
      </c>
      <c r="B171" s="8">
        <v>0.584722222222222</v>
      </c>
      <c r="C171" s="6">
        <v>1</v>
      </c>
      <c r="D171" s="1">
        <v>22190554000</v>
      </c>
      <c r="E171" s="1">
        <v>21544228782</v>
      </c>
      <c r="F171" s="1">
        <v>903539815</v>
      </c>
      <c r="G171" s="1">
        <v>-1387837139</v>
      </c>
      <c r="H171" s="1">
        <v>26650149</v>
      </c>
      <c r="I171" s="1">
        <v>1348298000</v>
      </c>
      <c r="J171" s="1">
        <v>1253873000</v>
      </c>
      <c r="K171" s="1">
        <v>646325218</v>
      </c>
      <c r="L171" s="1">
        <f t="shared" si="2"/>
        <v>-484297324</v>
      </c>
      <c r="AA171" s="7">
        <v>43961</v>
      </c>
      <c r="AB171">
        <v>-1297744042</v>
      </c>
      <c r="AC171">
        <v>-34920282</v>
      </c>
      <c r="AD171">
        <v>531592034</v>
      </c>
    </row>
    <row r="172" spans="1:30">
      <c r="A172" s="7">
        <v>43963</v>
      </c>
      <c r="B172" s="8">
        <v>0.774305555555556</v>
      </c>
      <c r="C172" s="6">
        <v>1</v>
      </c>
      <c r="D172" s="1">
        <v>22190554000</v>
      </c>
      <c r="E172" s="1">
        <v>21544228782</v>
      </c>
      <c r="F172" s="1">
        <v>1659018860</v>
      </c>
      <c r="G172" s="1">
        <v>-1499843989</v>
      </c>
      <c r="H172" s="1">
        <v>26033378</v>
      </c>
      <c r="I172" s="1">
        <v>1348298000</v>
      </c>
      <c r="J172" s="1">
        <v>1253873000</v>
      </c>
      <c r="K172" s="1">
        <v>646325218</v>
      </c>
      <c r="L172" s="1">
        <f t="shared" si="2"/>
        <v>159174871</v>
      </c>
      <c r="AA172" s="7">
        <v>43962</v>
      </c>
      <c r="AB172">
        <v>-1387837139</v>
      </c>
      <c r="AC172">
        <v>-484297324</v>
      </c>
      <c r="AD172">
        <v>26650149</v>
      </c>
    </row>
    <row r="173" spans="27:30">
      <c r="AA173" s="7">
        <v>43963</v>
      </c>
      <c r="AB173">
        <v>-1499843989</v>
      </c>
      <c r="AC173">
        <v>159174871</v>
      </c>
      <c r="AD173">
        <v>26033378</v>
      </c>
    </row>
    <row r="174" spans="27:30">
      <c r="AA174" t="s">
        <v>320</v>
      </c>
      <c r="AB174">
        <v>-204898515820</v>
      </c>
      <c r="AC174">
        <v>7195608054</v>
      </c>
      <c r="AD174">
        <v>35561722969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topLeftCell="C1" workbookViewId="0">
      <pane ySplit="3" topLeftCell="A163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379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9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1:30">
      <c r="A162" s="7">
        <v>43956</v>
      </c>
      <c r="B162" s="8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7">
        <v>43955</v>
      </c>
      <c r="AB162">
        <v>-380571797</v>
      </c>
      <c r="AC162">
        <v>32658470</v>
      </c>
      <c r="AD162">
        <v>68985536</v>
      </c>
    </row>
    <row r="163" spans="1:30">
      <c r="A163" s="7">
        <v>43957</v>
      </c>
      <c r="B163" s="8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7">
        <v>43956</v>
      </c>
      <c r="AB163">
        <v>-623798736</v>
      </c>
      <c r="AC163">
        <v>31670724</v>
      </c>
      <c r="AD163">
        <v>67997790</v>
      </c>
    </row>
    <row r="164" spans="1:30">
      <c r="A164" s="7">
        <v>43958</v>
      </c>
      <c r="B164" s="8">
        <v>0.44375</v>
      </c>
      <c r="C164" s="6">
        <v>1</v>
      </c>
      <c r="D164" s="1">
        <v>7300401000</v>
      </c>
      <c r="E164" s="1">
        <v>7087768669</v>
      </c>
      <c r="F164" s="1">
        <v>848740578</v>
      </c>
      <c r="G164" s="1">
        <v>-830625917</v>
      </c>
      <c r="H164" s="1">
        <v>-29548830</v>
      </c>
      <c r="I164" s="1">
        <v>443572000</v>
      </c>
      <c r="J164" s="1">
        <v>412508000</v>
      </c>
      <c r="K164" s="1">
        <v>212632331</v>
      </c>
      <c r="L164" s="1">
        <f t="shared" si="2"/>
        <v>18114661</v>
      </c>
      <c r="AA164" s="7">
        <v>43957</v>
      </c>
      <c r="AB164">
        <v>-427547354</v>
      </c>
      <c r="AC164">
        <v>-13288934</v>
      </c>
      <c r="AD164">
        <v>54708856</v>
      </c>
    </row>
    <row r="165" spans="1:30">
      <c r="A165" s="7">
        <v>43959</v>
      </c>
      <c r="B165" s="8">
        <v>0.577083333333333</v>
      </c>
      <c r="C165" s="6">
        <v>1</v>
      </c>
      <c r="D165" s="1">
        <v>7300401000</v>
      </c>
      <c r="E165" s="1">
        <v>7087768669</v>
      </c>
      <c r="F165" s="1">
        <v>506565060</v>
      </c>
      <c r="G165" s="1">
        <v>-437158217</v>
      </c>
      <c r="H165" s="1">
        <v>182835395</v>
      </c>
      <c r="I165" s="1">
        <v>443572000</v>
      </c>
      <c r="J165" s="1">
        <v>412508000</v>
      </c>
      <c r="K165" s="1">
        <v>212632331</v>
      </c>
      <c r="L165" s="1">
        <f t="shared" si="2"/>
        <v>69406843</v>
      </c>
      <c r="AA165" s="7">
        <v>43958</v>
      </c>
      <c r="AB165">
        <v>-830625917</v>
      </c>
      <c r="AC165">
        <v>18114661</v>
      </c>
      <c r="AD165">
        <v>-29548830</v>
      </c>
    </row>
    <row r="166" spans="1:30">
      <c r="A166" s="7">
        <v>43960</v>
      </c>
      <c r="B166" s="8">
        <v>0.559027777777778</v>
      </c>
      <c r="C166" s="6">
        <v>1</v>
      </c>
      <c r="D166" s="1">
        <v>7300401000</v>
      </c>
      <c r="E166" s="1">
        <v>7087768669</v>
      </c>
      <c r="F166" s="1">
        <v>951866482</v>
      </c>
      <c r="G166" s="1">
        <v>-827761278</v>
      </c>
      <c r="H166" s="1">
        <v>221638347</v>
      </c>
      <c r="I166" s="1">
        <v>443572000</v>
      </c>
      <c r="J166" s="1">
        <v>412508000</v>
      </c>
      <c r="K166" s="1">
        <v>212632331</v>
      </c>
      <c r="L166" s="1">
        <f t="shared" si="2"/>
        <v>124105204</v>
      </c>
      <c r="AA166" s="7">
        <v>43959</v>
      </c>
      <c r="AB166">
        <v>-437158217</v>
      </c>
      <c r="AC166">
        <v>69406843</v>
      </c>
      <c r="AD166">
        <v>182835395</v>
      </c>
    </row>
    <row r="167" spans="1:30">
      <c r="A167" s="7">
        <v>43961</v>
      </c>
      <c r="B167" s="8">
        <v>0.51875</v>
      </c>
      <c r="C167" s="6">
        <v>1</v>
      </c>
      <c r="D167" s="1">
        <v>7300401000</v>
      </c>
      <c r="E167" s="1">
        <v>7087768669</v>
      </c>
      <c r="F167" s="1">
        <v>496976003</v>
      </c>
      <c r="G167" s="1">
        <v>-426941005</v>
      </c>
      <c r="H167" s="1">
        <v>272880164</v>
      </c>
      <c r="I167" s="1">
        <v>443572000</v>
      </c>
      <c r="J167" s="1">
        <v>412508000</v>
      </c>
      <c r="K167" s="1">
        <v>212632331</v>
      </c>
      <c r="L167" s="1">
        <f t="shared" si="2"/>
        <v>70034998</v>
      </c>
      <c r="AA167" s="7">
        <v>43960</v>
      </c>
      <c r="AB167">
        <v>-827761278</v>
      </c>
      <c r="AC167">
        <v>124105204</v>
      </c>
      <c r="AD167">
        <v>221638347</v>
      </c>
    </row>
    <row r="168" spans="1:30">
      <c r="A168" s="7">
        <v>43962</v>
      </c>
      <c r="B168" s="8">
        <v>0.585416666666667</v>
      </c>
      <c r="C168" s="6">
        <v>1</v>
      </c>
      <c r="D168" s="1">
        <v>7300401000</v>
      </c>
      <c r="E168" s="1">
        <v>7087768669</v>
      </c>
      <c r="F168" s="1">
        <v>282564887</v>
      </c>
      <c r="G168" s="1">
        <v>-456580468</v>
      </c>
      <c r="H168" s="1">
        <v>69910006</v>
      </c>
      <c r="I168" s="1">
        <v>443572000</v>
      </c>
      <c r="J168" s="1">
        <v>412508000</v>
      </c>
      <c r="K168" s="1">
        <v>212632331</v>
      </c>
      <c r="L168" s="1">
        <f t="shared" si="2"/>
        <v>-174015581</v>
      </c>
      <c r="AA168" s="7">
        <v>43961</v>
      </c>
      <c r="AB168">
        <v>-426941005</v>
      </c>
      <c r="AC168">
        <v>70034998</v>
      </c>
      <c r="AD168">
        <v>272880164</v>
      </c>
    </row>
    <row r="169" spans="1:30">
      <c r="A169" s="7">
        <v>43963</v>
      </c>
      <c r="B169" s="8">
        <v>0.774305555555556</v>
      </c>
      <c r="C169" s="6">
        <v>1</v>
      </c>
      <c r="D169" s="1">
        <v>7300401000</v>
      </c>
      <c r="E169" s="1">
        <v>7087768669</v>
      </c>
      <c r="F169" s="1">
        <v>502044393</v>
      </c>
      <c r="G169" s="1">
        <v>-493429274</v>
      </c>
      <c r="H169" s="1">
        <v>45866655</v>
      </c>
      <c r="I169" s="1">
        <v>443572000</v>
      </c>
      <c r="J169" s="1">
        <v>412508000</v>
      </c>
      <c r="K169" s="1">
        <v>212632331</v>
      </c>
      <c r="L169" s="1">
        <f t="shared" si="2"/>
        <v>8615119</v>
      </c>
      <c r="AA169" s="7">
        <v>43962</v>
      </c>
      <c r="AB169">
        <v>-456580468</v>
      </c>
      <c r="AC169">
        <v>-174015581</v>
      </c>
      <c r="AD169">
        <v>69910006</v>
      </c>
    </row>
    <row r="170" spans="27:30">
      <c r="AA170" s="7">
        <v>43963</v>
      </c>
      <c r="AB170">
        <v>-493429274</v>
      </c>
      <c r="AC170">
        <v>8615119</v>
      </c>
      <c r="AD170">
        <v>45866655</v>
      </c>
    </row>
    <row r="171" spans="27:30">
      <c r="AA171" t="s">
        <v>320</v>
      </c>
      <c r="AB171">
        <v>-66226654971</v>
      </c>
      <c r="AC171">
        <v>4486856692</v>
      </c>
      <c r="AD171">
        <v>26407974096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topLeftCell="C1" workbookViewId="0">
      <pane ySplit="3" topLeftCell="A159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63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1:30">
      <c r="A156" s="7">
        <v>43956</v>
      </c>
      <c r="B156" s="8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7">
        <v>43955</v>
      </c>
      <c r="AB156">
        <v>-963617570</v>
      </c>
      <c r="AC156">
        <v>-1343626</v>
      </c>
      <c r="AD156">
        <v>42078401</v>
      </c>
    </row>
    <row r="157" spans="1:30">
      <c r="A157" s="7">
        <v>43957</v>
      </c>
      <c r="B157" s="8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7">
        <v>43956</v>
      </c>
      <c r="AB157">
        <v>-1579471690</v>
      </c>
      <c r="AC157">
        <v>105687314</v>
      </c>
      <c r="AD157">
        <v>149109341</v>
      </c>
    </row>
    <row r="158" spans="1:30">
      <c r="A158" s="7">
        <v>43958</v>
      </c>
      <c r="B158" s="8">
        <v>0.444444444444444</v>
      </c>
      <c r="C158" s="6">
        <v>0.833</v>
      </c>
      <c r="D158" s="1">
        <v>18484731577</v>
      </c>
      <c r="E158" s="1">
        <v>17946342575</v>
      </c>
      <c r="F158" s="1">
        <v>2343595081</v>
      </c>
      <c r="G158" s="1">
        <v>-2103156810</v>
      </c>
      <c r="H158" s="1">
        <v>73523598</v>
      </c>
      <c r="I158" s="1">
        <v>1123132234</v>
      </c>
      <c r="J158" s="1">
        <v>1044476209</v>
      </c>
      <c r="K158" s="1">
        <v>538388907</v>
      </c>
      <c r="L158" s="1">
        <f t="shared" si="2"/>
        <v>240438271</v>
      </c>
      <c r="AA158" s="7">
        <v>43957</v>
      </c>
      <c r="AB158">
        <v>-1082556070</v>
      </c>
      <c r="AC158">
        <v>84202113</v>
      </c>
      <c r="AD158">
        <v>233311454</v>
      </c>
    </row>
    <row r="159" spans="1:30">
      <c r="A159" s="7">
        <v>43959</v>
      </c>
      <c r="B159" s="8">
        <v>0.577083333333333</v>
      </c>
      <c r="C159" s="6">
        <v>0.833</v>
      </c>
      <c r="D159" s="1">
        <v>18484731577</v>
      </c>
      <c r="E159" s="1">
        <v>17946342575</v>
      </c>
      <c r="F159" s="1">
        <v>1288783596</v>
      </c>
      <c r="G159" s="1">
        <v>-1106890915</v>
      </c>
      <c r="H159" s="1">
        <v>634843669</v>
      </c>
      <c r="I159" s="1">
        <v>1123132234</v>
      </c>
      <c r="J159" s="1">
        <v>1044476209</v>
      </c>
      <c r="K159" s="1">
        <v>538388907</v>
      </c>
      <c r="L159" s="1">
        <f t="shared" si="2"/>
        <v>181892681</v>
      </c>
      <c r="AA159" s="7">
        <v>43958</v>
      </c>
      <c r="AB159">
        <v>-2103156810</v>
      </c>
      <c r="AC159">
        <v>240438271</v>
      </c>
      <c r="AD159">
        <v>73523598</v>
      </c>
    </row>
    <row r="160" spans="1:30">
      <c r="A160" s="7">
        <v>43960</v>
      </c>
      <c r="B160" s="8">
        <v>0.559722222222222</v>
      </c>
      <c r="C160" s="6">
        <v>0.833</v>
      </c>
      <c r="D160" s="1">
        <v>18484731577</v>
      </c>
      <c r="E160" s="1">
        <v>17946342575</v>
      </c>
      <c r="F160" s="1">
        <v>2406323618</v>
      </c>
      <c r="G160" s="1">
        <v>-2095903503</v>
      </c>
      <c r="H160" s="1">
        <v>707129600</v>
      </c>
      <c r="I160" s="1">
        <v>1123132234</v>
      </c>
      <c r="J160" s="1">
        <v>1044476209</v>
      </c>
      <c r="K160" s="1">
        <v>538388907</v>
      </c>
      <c r="L160" s="1">
        <f t="shared" si="2"/>
        <v>310420115</v>
      </c>
      <c r="AA160" s="7">
        <v>43959</v>
      </c>
      <c r="AB160">
        <v>-1106890915</v>
      </c>
      <c r="AC160">
        <v>181892681</v>
      </c>
      <c r="AD160">
        <v>634843669</v>
      </c>
    </row>
    <row r="161" spans="1:30">
      <c r="A161" s="7">
        <v>43961</v>
      </c>
      <c r="B161" s="8">
        <v>0.51875</v>
      </c>
      <c r="C161" s="6">
        <v>0.833</v>
      </c>
      <c r="D161" s="1">
        <v>18484731577</v>
      </c>
      <c r="E161" s="1">
        <v>17946342575</v>
      </c>
      <c r="F161" s="1">
        <v>1077535988</v>
      </c>
      <c r="G161" s="1">
        <v>-1081020787</v>
      </c>
      <c r="H161" s="1">
        <v>726872072</v>
      </c>
      <c r="I161" s="1">
        <v>1123132234</v>
      </c>
      <c r="J161" s="1">
        <v>1044476209</v>
      </c>
      <c r="K161" s="1">
        <v>538388907</v>
      </c>
      <c r="L161" s="1">
        <f t="shared" si="2"/>
        <v>-3484799</v>
      </c>
      <c r="AA161" s="7">
        <v>43960</v>
      </c>
      <c r="AB161">
        <v>-2095903503</v>
      </c>
      <c r="AC161">
        <v>310420115</v>
      </c>
      <c r="AD161">
        <v>707129600</v>
      </c>
    </row>
    <row r="162" spans="1:30">
      <c r="A162" s="7">
        <v>43962</v>
      </c>
      <c r="B162" s="8">
        <v>0.585416666666667</v>
      </c>
      <c r="C162" s="6">
        <v>0.833</v>
      </c>
      <c r="D162" s="1">
        <v>18484731577</v>
      </c>
      <c r="E162" s="1">
        <v>17946342575</v>
      </c>
      <c r="F162" s="1">
        <v>753030441</v>
      </c>
      <c r="G162" s="1">
        <v>-1156068336</v>
      </c>
      <c r="H162" s="1">
        <v>250023006</v>
      </c>
      <c r="I162" s="1">
        <v>1123132234</v>
      </c>
      <c r="J162" s="1">
        <v>1044476209</v>
      </c>
      <c r="K162" s="1">
        <v>538388907</v>
      </c>
      <c r="L162" s="1">
        <f t="shared" si="2"/>
        <v>-403037895</v>
      </c>
      <c r="AA162" s="7">
        <v>43961</v>
      </c>
      <c r="AB162">
        <v>-1081020787</v>
      </c>
      <c r="AC162">
        <v>-3484799</v>
      </c>
      <c r="AD162">
        <v>726872072</v>
      </c>
    </row>
    <row r="163" spans="1:30">
      <c r="A163" s="7">
        <v>43963</v>
      </c>
      <c r="B163" s="8">
        <v>0.775</v>
      </c>
      <c r="C163" s="6">
        <v>0.833</v>
      </c>
      <c r="D163" s="1">
        <v>18484731577</v>
      </c>
      <c r="E163" s="1">
        <v>17946342575</v>
      </c>
      <c r="F163" s="1">
        <v>1237575563</v>
      </c>
      <c r="G163" s="1">
        <v>-1249370043</v>
      </c>
      <c r="H163" s="1">
        <v>239572152</v>
      </c>
      <c r="I163" s="1">
        <v>1123132234</v>
      </c>
      <c r="J163" s="1">
        <v>1044476209</v>
      </c>
      <c r="K163" s="1">
        <v>538388907</v>
      </c>
      <c r="L163" s="1">
        <f t="shared" si="2"/>
        <v>-11794480</v>
      </c>
      <c r="AA163" s="7">
        <v>43962</v>
      </c>
      <c r="AB163">
        <v>-1156068336</v>
      </c>
      <c r="AC163">
        <v>-403037895</v>
      </c>
      <c r="AD163">
        <v>250023006</v>
      </c>
    </row>
    <row r="164" spans="27:30">
      <c r="AA164" s="7">
        <v>43963</v>
      </c>
      <c r="AB164">
        <v>-1249370043</v>
      </c>
      <c r="AC164">
        <v>-11794480</v>
      </c>
      <c r="AD164">
        <v>239572152</v>
      </c>
    </row>
    <row r="165" spans="27:30">
      <c r="AA165" t="s">
        <v>320</v>
      </c>
      <c r="AB165">
        <v>-162162596207</v>
      </c>
      <c r="AC165">
        <v>13942723229</v>
      </c>
      <c r="AD165">
        <v>52807406938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9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44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1:30">
      <c r="A137" s="7">
        <v>43956</v>
      </c>
      <c r="B137" s="8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7">
        <v>43955</v>
      </c>
      <c r="AB137">
        <v>-1156803805</v>
      </c>
      <c r="AC137">
        <v>-29870000</v>
      </c>
      <c r="AD137">
        <v>188367903</v>
      </c>
    </row>
    <row r="138" spans="1:30">
      <c r="A138" s="7">
        <v>43957</v>
      </c>
      <c r="B138" s="8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7">
        <v>43956</v>
      </c>
      <c r="AB138">
        <v>-1896124477</v>
      </c>
      <c r="AC138">
        <v>-31794865</v>
      </c>
      <c r="AD138">
        <v>186443038</v>
      </c>
    </row>
    <row r="139" spans="1:30">
      <c r="A139" s="7">
        <v>43958</v>
      </c>
      <c r="B139" s="8">
        <v>0.444444444444444</v>
      </c>
      <c r="C139" s="6">
        <v>1</v>
      </c>
      <c r="D139" s="1">
        <v>22190554000</v>
      </c>
      <c r="E139" s="1">
        <v>21544228782</v>
      </c>
      <c r="F139" s="1">
        <v>2799598009</v>
      </c>
      <c r="G139" s="1">
        <v>-2524798091</v>
      </c>
      <c r="H139" s="1">
        <v>69633143</v>
      </c>
      <c r="I139" s="1">
        <v>1348298000</v>
      </c>
      <c r="J139" s="1">
        <v>1253873000</v>
      </c>
      <c r="K139" s="1">
        <v>646325218</v>
      </c>
      <c r="L139" s="1">
        <f t="shared" si="2"/>
        <v>274799918</v>
      </c>
      <c r="AA139" s="7">
        <v>43957</v>
      </c>
      <c r="AB139">
        <v>-1299587119</v>
      </c>
      <c r="AC139">
        <v>69058363</v>
      </c>
      <c r="AD139">
        <v>255501401</v>
      </c>
    </row>
    <row r="140" spans="1:30">
      <c r="A140" s="7">
        <v>43959</v>
      </c>
      <c r="B140" s="8">
        <v>0.577083333333333</v>
      </c>
      <c r="C140" s="6">
        <v>1</v>
      </c>
      <c r="D140" s="1">
        <v>22190554000</v>
      </c>
      <c r="E140" s="1">
        <v>21544228782</v>
      </c>
      <c r="F140" s="1">
        <v>1502346392</v>
      </c>
      <c r="G140" s="1">
        <v>-1328800619</v>
      </c>
      <c r="H140" s="1">
        <v>724366301</v>
      </c>
      <c r="I140" s="1">
        <v>1348298000</v>
      </c>
      <c r="J140" s="1">
        <v>1253873000</v>
      </c>
      <c r="K140" s="1">
        <v>646325218</v>
      </c>
      <c r="L140" s="1">
        <f t="shared" si="2"/>
        <v>173545773</v>
      </c>
      <c r="AA140" s="7">
        <v>43958</v>
      </c>
      <c r="AB140">
        <v>-2524798091</v>
      </c>
      <c r="AC140">
        <v>274799918</v>
      </c>
      <c r="AD140">
        <v>69633143</v>
      </c>
    </row>
    <row r="141" spans="1:30">
      <c r="A141" s="7">
        <v>43960</v>
      </c>
      <c r="B141" s="8">
        <v>0.559722222222222</v>
      </c>
      <c r="C141" s="6">
        <v>1</v>
      </c>
      <c r="D141" s="1">
        <v>22190554000</v>
      </c>
      <c r="E141" s="1">
        <v>21544228782</v>
      </c>
      <c r="F141" s="1">
        <v>2803466017</v>
      </c>
      <c r="G141" s="1">
        <v>-2516090640</v>
      </c>
      <c r="H141" s="1">
        <v>756918027</v>
      </c>
      <c r="I141" s="1">
        <v>1348298000</v>
      </c>
      <c r="J141" s="1">
        <v>1253873000</v>
      </c>
      <c r="K141" s="1">
        <v>646325218</v>
      </c>
      <c r="L141" s="1">
        <f t="shared" si="2"/>
        <v>287375377</v>
      </c>
      <c r="AA141" s="7">
        <v>43959</v>
      </c>
      <c r="AB141">
        <v>-1328800619</v>
      </c>
      <c r="AC141">
        <v>173545773</v>
      </c>
      <c r="AD141">
        <v>724366301</v>
      </c>
    </row>
    <row r="142" spans="1:30">
      <c r="A142" s="7">
        <v>43961</v>
      </c>
      <c r="B142" s="8">
        <v>0.51875</v>
      </c>
      <c r="C142" s="6">
        <v>1</v>
      </c>
      <c r="D142" s="1">
        <v>22190554000</v>
      </c>
      <c r="E142" s="1">
        <v>21544228782</v>
      </c>
      <c r="F142" s="1">
        <v>1440740240</v>
      </c>
      <c r="G142" s="1">
        <v>-1297744042</v>
      </c>
      <c r="H142" s="1">
        <v>766809265</v>
      </c>
      <c r="I142" s="1">
        <v>1348298000</v>
      </c>
      <c r="J142" s="1">
        <v>1253873000</v>
      </c>
      <c r="K142" s="1">
        <v>646325218</v>
      </c>
      <c r="L142" s="1">
        <f t="shared" si="2"/>
        <v>142996198</v>
      </c>
      <c r="AA142" s="7">
        <v>43960</v>
      </c>
      <c r="AB142">
        <v>-2516090640</v>
      </c>
      <c r="AC142">
        <v>287375377</v>
      </c>
      <c r="AD142">
        <v>756918027</v>
      </c>
    </row>
    <row r="143" spans="1:30">
      <c r="A143" s="7">
        <v>43962</v>
      </c>
      <c r="B143" s="8">
        <v>0.585416666666667</v>
      </c>
      <c r="C143" s="6">
        <v>1</v>
      </c>
      <c r="D143" s="1">
        <v>22190554000</v>
      </c>
      <c r="E143" s="1">
        <v>21544228782</v>
      </c>
      <c r="F143" s="1">
        <v>841181291</v>
      </c>
      <c r="G143" s="1">
        <v>-1387837139</v>
      </c>
      <c r="H143" s="1">
        <v>126720780</v>
      </c>
      <c r="I143" s="1">
        <v>1348298000</v>
      </c>
      <c r="J143" s="1">
        <v>1253873000</v>
      </c>
      <c r="K143" s="1">
        <v>646325218</v>
      </c>
      <c r="L143" s="1">
        <f t="shared" si="2"/>
        <v>-546655848</v>
      </c>
      <c r="AA143" s="7">
        <v>43961</v>
      </c>
      <c r="AB143">
        <v>-1297744042</v>
      </c>
      <c r="AC143">
        <v>142996198</v>
      </c>
      <c r="AD143">
        <v>766809265</v>
      </c>
    </row>
    <row r="144" spans="1:30">
      <c r="A144" s="7">
        <v>43963</v>
      </c>
      <c r="B144" s="8">
        <v>0.775</v>
      </c>
      <c r="C144" s="6">
        <v>1</v>
      </c>
      <c r="D144" s="1">
        <v>22190554000</v>
      </c>
      <c r="E144" s="1">
        <v>21544228782</v>
      </c>
      <c r="F144" s="1">
        <v>1744212506</v>
      </c>
      <c r="G144" s="1">
        <v>-1499843989</v>
      </c>
      <c r="H144" s="1">
        <v>400959297</v>
      </c>
      <c r="I144" s="1">
        <v>1348298000</v>
      </c>
      <c r="J144" s="1">
        <v>1253873000</v>
      </c>
      <c r="K144" s="1">
        <v>646325218</v>
      </c>
      <c r="L144" s="1">
        <f t="shared" si="2"/>
        <v>244368517</v>
      </c>
      <c r="AA144" s="7">
        <v>43962</v>
      </c>
      <c r="AB144">
        <v>-1387837139</v>
      </c>
      <c r="AC144">
        <v>-546655848</v>
      </c>
      <c r="AD144">
        <v>126720780</v>
      </c>
    </row>
    <row r="145" spans="27:30">
      <c r="AA145" s="7">
        <v>43963</v>
      </c>
      <c r="AB145">
        <v>-1499843989</v>
      </c>
      <c r="AC145">
        <v>244368517</v>
      </c>
      <c r="AD145">
        <v>400959297</v>
      </c>
    </row>
    <row r="146" spans="27:30">
      <c r="AA146" t="s">
        <v>320</v>
      </c>
      <c r="AB146">
        <v>-173170509857</v>
      </c>
      <c r="AC146">
        <v>15353334525</v>
      </c>
      <c r="AD146">
        <v>60956050517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6"/>
  <sheetViews>
    <sheetView topLeftCell="C1" workbookViewId="0">
      <pane ySplit="3" topLeftCell="A128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1:31">
      <c r="A127" s="7">
        <v>43956</v>
      </c>
      <c r="B127" s="8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7">
        <v>43955</v>
      </c>
      <c r="AC127">
        <v>-1156803805</v>
      </c>
      <c r="AD127">
        <v>7461199</v>
      </c>
      <c r="AE127">
        <v>-43560435</v>
      </c>
    </row>
    <row r="128" spans="1:31">
      <c r="A128" s="7">
        <v>43957</v>
      </c>
      <c r="B128" s="8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7">
        <v>43956</v>
      </c>
      <c r="AC128">
        <v>-1896124477</v>
      </c>
      <c r="AD128">
        <v>48598612</v>
      </c>
      <c r="AE128">
        <v>-2423022</v>
      </c>
    </row>
    <row r="129" spans="1:31">
      <c r="A129" s="7">
        <v>43958</v>
      </c>
      <c r="B129" s="8">
        <v>0.444444444444444</v>
      </c>
      <c r="C129" s="6">
        <v>1</v>
      </c>
      <c r="D129" s="1">
        <v>22190554000</v>
      </c>
      <c r="E129" s="1">
        <v>21544228782</v>
      </c>
      <c r="F129" s="1">
        <v>2794380551</v>
      </c>
      <c r="G129" s="1">
        <v>-2524798091</v>
      </c>
      <c r="H129" s="1">
        <v>49649676</v>
      </c>
      <c r="I129" s="1">
        <v>1348298000</v>
      </c>
      <c r="J129" s="1">
        <v>835915000</v>
      </c>
      <c r="K129" s="1">
        <v>646325218</v>
      </c>
      <c r="L129" s="1">
        <f t="shared" si="1"/>
        <v>269582460</v>
      </c>
      <c r="AB129" s="7">
        <v>43957</v>
      </c>
      <c r="AC129">
        <v>-1299587119</v>
      </c>
      <c r="AD129">
        <v>107256927</v>
      </c>
      <c r="AE129">
        <v>104833905</v>
      </c>
    </row>
    <row r="130" spans="1:31">
      <c r="A130" s="7">
        <v>43959</v>
      </c>
      <c r="B130" s="8">
        <v>0.586111111111111</v>
      </c>
      <c r="C130" s="6">
        <v>1</v>
      </c>
      <c r="D130" s="1">
        <v>22190554000</v>
      </c>
      <c r="E130" s="1">
        <v>21544228782</v>
      </c>
      <c r="F130" s="1">
        <v>1360098918</v>
      </c>
      <c r="G130" s="1">
        <v>-1328800619</v>
      </c>
      <c r="H130" s="1">
        <v>491774491</v>
      </c>
      <c r="I130" s="1">
        <v>1348298000</v>
      </c>
      <c r="J130" s="1">
        <v>835915000</v>
      </c>
      <c r="K130" s="1">
        <v>646325218</v>
      </c>
      <c r="L130" s="1">
        <f t="shared" si="1"/>
        <v>31298299</v>
      </c>
      <c r="AB130" s="7">
        <v>43958</v>
      </c>
      <c r="AC130">
        <v>-2524798091</v>
      </c>
      <c r="AD130">
        <v>269582460</v>
      </c>
      <c r="AE130">
        <v>49649676</v>
      </c>
    </row>
    <row r="131" spans="1:31">
      <c r="A131" s="7">
        <v>43960</v>
      </c>
      <c r="B131" s="8">
        <v>0.559722222222222</v>
      </c>
      <c r="C131" s="6">
        <v>1</v>
      </c>
      <c r="D131" s="1">
        <v>22190554000</v>
      </c>
      <c r="E131" s="1">
        <v>21544228782</v>
      </c>
      <c r="F131" s="1">
        <v>2661955708</v>
      </c>
      <c r="G131" s="1">
        <v>-2516090640</v>
      </c>
      <c r="H131" s="1">
        <v>543651406</v>
      </c>
      <c r="I131" s="1">
        <v>1348298000</v>
      </c>
      <c r="J131" s="1">
        <v>835915000</v>
      </c>
      <c r="K131" s="1">
        <v>646325218</v>
      </c>
      <c r="L131" s="1">
        <f t="shared" si="1"/>
        <v>145865068</v>
      </c>
      <c r="AB131" s="7">
        <v>43959</v>
      </c>
      <c r="AC131">
        <v>-1328800619</v>
      </c>
      <c r="AD131">
        <v>31298299</v>
      </c>
      <c r="AE131">
        <v>491774491</v>
      </c>
    </row>
    <row r="132" spans="1:31">
      <c r="A132" s="7">
        <v>43961</v>
      </c>
      <c r="B132" s="8">
        <v>0.519444444444444</v>
      </c>
      <c r="C132" s="6">
        <v>1</v>
      </c>
      <c r="D132" s="1">
        <v>22190554000</v>
      </c>
      <c r="E132" s="1">
        <v>21544228782</v>
      </c>
      <c r="F132" s="1">
        <v>1349271193</v>
      </c>
      <c r="G132" s="1">
        <v>-1297744042</v>
      </c>
      <c r="H132" s="1">
        <v>608906403</v>
      </c>
      <c r="I132" s="1">
        <v>1348298000</v>
      </c>
      <c r="J132" s="1">
        <v>835915000</v>
      </c>
      <c r="K132" s="1">
        <v>646325218</v>
      </c>
      <c r="L132" s="1">
        <f t="shared" ref="L132:L134" si="2">F132+G132</f>
        <v>51527151</v>
      </c>
      <c r="AB132" s="7">
        <v>43960</v>
      </c>
      <c r="AC132">
        <v>-2516090640</v>
      </c>
      <c r="AD132">
        <v>145865068</v>
      </c>
      <c r="AE132">
        <v>543651406</v>
      </c>
    </row>
    <row r="133" spans="1:31">
      <c r="A133" s="7">
        <v>43962</v>
      </c>
      <c r="B133" s="8">
        <v>0.586111111111111</v>
      </c>
      <c r="C133" s="6">
        <v>1</v>
      </c>
      <c r="D133" s="1">
        <v>22190554000</v>
      </c>
      <c r="E133" s="1">
        <v>21544228782</v>
      </c>
      <c r="F133" s="1">
        <v>881538696</v>
      </c>
      <c r="G133" s="1">
        <v>-1387837139</v>
      </c>
      <c r="H133" s="1">
        <v>9274848</v>
      </c>
      <c r="I133" s="1">
        <v>1348298000</v>
      </c>
      <c r="J133" s="1">
        <v>835915000</v>
      </c>
      <c r="K133" s="1">
        <v>646325218</v>
      </c>
      <c r="L133" s="1">
        <f t="shared" si="2"/>
        <v>-506298443</v>
      </c>
      <c r="AB133" s="7">
        <v>43961</v>
      </c>
      <c r="AC133">
        <v>-1297744042</v>
      </c>
      <c r="AD133">
        <v>51527151</v>
      </c>
      <c r="AE133">
        <v>608906403</v>
      </c>
    </row>
    <row r="134" spans="1:31">
      <c r="A134" s="7">
        <v>43963</v>
      </c>
      <c r="B134" s="8">
        <v>0.775</v>
      </c>
      <c r="C134" s="6">
        <v>1</v>
      </c>
      <c r="D134" s="1">
        <v>22190554000</v>
      </c>
      <c r="E134" s="1">
        <v>21544228782</v>
      </c>
      <c r="F134" s="1">
        <v>1527004901</v>
      </c>
      <c r="G134" s="1">
        <v>-1499843989</v>
      </c>
      <c r="H134" s="1">
        <v>28974561</v>
      </c>
      <c r="I134" s="1">
        <v>1348298000</v>
      </c>
      <c r="J134" s="1">
        <v>835915000</v>
      </c>
      <c r="K134" s="1">
        <v>646325218</v>
      </c>
      <c r="L134" s="1">
        <f t="shared" si="2"/>
        <v>27160912</v>
      </c>
      <c r="AB134" s="7">
        <v>43962</v>
      </c>
      <c r="AC134">
        <v>-1387837139</v>
      </c>
      <c r="AD134">
        <v>-506298443</v>
      </c>
      <c r="AE134">
        <v>9274848</v>
      </c>
    </row>
    <row r="135" spans="28:31">
      <c r="AB135" s="7">
        <v>43963</v>
      </c>
      <c r="AC135">
        <v>-1499843989</v>
      </c>
      <c r="AD135">
        <v>27160912</v>
      </c>
      <c r="AE135">
        <v>28974561</v>
      </c>
    </row>
    <row r="136" spans="28:31">
      <c r="AB136" t="s">
        <v>320</v>
      </c>
      <c r="AC136">
        <v>-159540441705</v>
      </c>
      <c r="AD136">
        <v>3745708631</v>
      </c>
      <c r="AE136">
        <v>25979398529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118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6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1:31">
      <c r="A119" s="7">
        <v>43956</v>
      </c>
      <c r="B119" s="8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7">
        <v>43955</v>
      </c>
      <c r="AC119">
        <v>-1156803805</v>
      </c>
      <c r="AD119">
        <v>50754340</v>
      </c>
      <c r="AE119">
        <v>-363296280</v>
      </c>
    </row>
    <row r="120" spans="1:31">
      <c r="A120" s="7">
        <v>43957</v>
      </c>
      <c r="B120" s="8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7">
        <v>43956</v>
      </c>
      <c r="AC120">
        <v>-1896124477</v>
      </c>
      <c r="AD120">
        <v>60433321</v>
      </c>
      <c r="AE120">
        <v>-353617299</v>
      </c>
    </row>
    <row r="121" spans="1:31">
      <c r="A121" s="7">
        <v>43958</v>
      </c>
      <c r="B121" s="8">
        <v>0.445138888888889</v>
      </c>
      <c r="C121" s="6">
        <v>1</v>
      </c>
      <c r="D121" s="1">
        <v>22190554000</v>
      </c>
      <c r="E121" s="1">
        <v>21544228782</v>
      </c>
      <c r="F121" s="1">
        <v>2690768915</v>
      </c>
      <c r="G121" s="1">
        <v>-2524798091</v>
      </c>
      <c r="H121" s="1">
        <v>-175577115</v>
      </c>
      <c r="I121" s="1">
        <v>1348298000</v>
      </c>
      <c r="J121" s="1">
        <v>1253873000</v>
      </c>
      <c r="K121" s="1">
        <v>646325218</v>
      </c>
      <c r="L121" s="1">
        <f t="shared" si="1"/>
        <v>165970824</v>
      </c>
      <c r="AB121" s="7">
        <v>43957</v>
      </c>
      <c r="AC121">
        <v>-1299587119</v>
      </c>
      <c r="AD121">
        <v>55871986</v>
      </c>
      <c r="AE121">
        <v>-297745313</v>
      </c>
    </row>
    <row r="122" spans="1:31">
      <c r="A122" s="7">
        <v>43959</v>
      </c>
      <c r="B122" s="8">
        <v>0.586111111111111</v>
      </c>
      <c r="C122" s="6">
        <v>1</v>
      </c>
      <c r="D122" s="1">
        <v>22190554000</v>
      </c>
      <c r="E122" s="1">
        <v>21544228782</v>
      </c>
      <c r="F122" s="1">
        <v>1351785350</v>
      </c>
      <c r="G122" s="1">
        <v>-1328800619</v>
      </c>
      <c r="H122" s="1">
        <v>300782264</v>
      </c>
      <c r="I122" s="1">
        <v>1348298000</v>
      </c>
      <c r="J122" s="1">
        <v>1253873000</v>
      </c>
      <c r="K122" s="1">
        <v>646325218</v>
      </c>
      <c r="L122" s="1">
        <f t="shared" si="1"/>
        <v>22984731</v>
      </c>
      <c r="AB122" s="7">
        <v>43958</v>
      </c>
      <c r="AC122">
        <v>-2524798091</v>
      </c>
      <c r="AD122">
        <v>165970824</v>
      </c>
      <c r="AE122">
        <v>-175577115</v>
      </c>
    </row>
    <row r="123" spans="1:31">
      <c r="A123" s="7">
        <v>43960</v>
      </c>
      <c r="B123" s="8">
        <v>0.560416666666667</v>
      </c>
      <c r="C123" s="6">
        <v>1</v>
      </c>
      <c r="D123" s="1">
        <v>22190554000</v>
      </c>
      <c r="E123" s="1">
        <v>21544228782</v>
      </c>
      <c r="F123" s="1">
        <v>2578746721</v>
      </c>
      <c r="G123" s="1">
        <v>-2516090640</v>
      </c>
      <c r="H123" s="1">
        <v>343922513</v>
      </c>
      <c r="I123" s="1">
        <v>1348298000</v>
      </c>
      <c r="J123" s="1">
        <v>1253873000</v>
      </c>
      <c r="K123" s="1">
        <v>646325218</v>
      </c>
      <c r="L123" s="1">
        <f t="shared" si="1"/>
        <v>62656081</v>
      </c>
      <c r="AB123" s="7">
        <v>43959</v>
      </c>
      <c r="AC123">
        <v>-1328800619</v>
      </c>
      <c r="AD123">
        <v>22984731</v>
      </c>
      <c r="AE123">
        <v>300782264</v>
      </c>
    </row>
    <row r="124" spans="1:31">
      <c r="A124" s="7">
        <v>43961</v>
      </c>
      <c r="B124" s="8">
        <v>0.519444444444444</v>
      </c>
      <c r="C124" s="6">
        <v>1</v>
      </c>
      <c r="D124" s="1">
        <v>22190554000</v>
      </c>
      <c r="E124" s="1">
        <v>21544228782</v>
      </c>
      <c r="F124" s="1">
        <v>1502989698</v>
      </c>
      <c r="G124" s="1">
        <v>-1297744042</v>
      </c>
      <c r="H124" s="1">
        <v>485678219</v>
      </c>
      <c r="I124" s="1">
        <v>1348298000</v>
      </c>
      <c r="J124" s="1">
        <v>1253873000</v>
      </c>
      <c r="K124" s="1">
        <v>646325218</v>
      </c>
      <c r="L124" s="1">
        <f t="shared" si="1"/>
        <v>205245656</v>
      </c>
      <c r="AB124" s="7">
        <v>43960</v>
      </c>
      <c r="AC124">
        <v>-2516090640</v>
      </c>
      <c r="AD124">
        <v>62656081</v>
      </c>
      <c r="AE124">
        <v>343922513</v>
      </c>
    </row>
    <row r="125" spans="1:31">
      <c r="A125" s="7">
        <v>43962</v>
      </c>
      <c r="B125" s="8">
        <v>0.586111111111111</v>
      </c>
      <c r="C125" s="6">
        <v>1</v>
      </c>
      <c r="D125" s="1">
        <v>22190554000</v>
      </c>
      <c r="E125" s="1">
        <v>21544228782</v>
      </c>
      <c r="F125" s="1">
        <v>818240329</v>
      </c>
      <c r="G125" s="1">
        <v>-1387837139</v>
      </c>
      <c r="H125" s="1">
        <v>-75290928</v>
      </c>
      <c r="I125" s="1">
        <v>1348298000</v>
      </c>
      <c r="J125" s="1">
        <v>1253873000</v>
      </c>
      <c r="K125" s="1">
        <v>646325218</v>
      </c>
      <c r="L125" s="1">
        <f t="shared" si="1"/>
        <v>-569596810</v>
      </c>
      <c r="AB125" s="7">
        <v>43961</v>
      </c>
      <c r="AC125">
        <v>-1297744042</v>
      </c>
      <c r="AD125">
        <v>205245656</v>
      </c>
      <c r="AE125">
        <v>485678219</v>
      </c>
    </row>
    <row r="126" spans="1:31">
      <c r="A126" s="7">
        <v>43963</v>
      </c>
      <c r="B126" s="8">
        <v>0.775694444444444</v>
      </c>
      <c r="C126" s="6">
        <v>1</v>
      </c>
      <c r="D126" s="1">
        <v>22190554000</v>
      </c>
      <c r="E126" s="1">
        <v>21544228782</v>
      </c>
      <c r="F126" s="1">
        <v>1566592219</v>
      </c>
      <c r="G126" s="1">
        <v>-1499843989</v>
      </c>
      <c r="H126" s="1">
        <v>-59297038</v>
      </c>
      <c r="I126" s="1">
        <v>1348298000</v>
      </c>
      <c r="J126" s="1">
        <v>1253873000</v>
      </c>
      <c r="K126" s="1">
        <v>646325218</v>
      </c>
      <c r="L126" s="1">
        <f t="shared" si="1"/>
        <v>66748230</v>
      </c>
      <c r="AB126" s="7">
        <v>43962</v>
      </c>
      <c r="AC126">
        <v>-1387837139</v>
      </c>
      <c r="AD126">
        <v>-569596810</v>
      </c>
      <c r="AE126">
        <v>-75290928</v>
      </c>
    </row>
    <row r="127" spans="28:31">
      <c r="AB127" s="7">
        <v>43963</v>
      </c>
      <c r="AC127">
        <v>-1499843989</v>
      </c>
      <c r="AD127">
        <v>66748230</v>
      </c>
      <c r="AE127">
        <v>-59297038</v>
      </c>
    </row>
    <row r="128" spans="28:31">
      <c r="AB128" t="s">
        <v>320</v>
      </c>
      <c r="AC128">
        <v>-149410156569</v>
      </c>
      <c r="AD128">
        <v>9473652691</v>
      </c>
      <c r="AE128">
        <v>29984446074</v>
      </c>
    </row>
    <row r="1048576" spans="9:10">
      <c r="I1048576" t="s">
        <v>504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3"/>
  <sheetViews>
    <sheetView topLeftCell="C1" workbookViewId="0">
      <pane ySplit="3" topLeftCell="A99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268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11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1:31">
      <c r="A104" s="7">
        <v>43956</v>
      </c>
      <c r="B104" s="8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7">
        <v>43955</v>
      </c>
      <c r="AC104">
        <v>-403377706</v>
      </c>
      <c r="AD104">
        <v>5208215</v>
      </c>
      <c r="AE104">
        <v>-2054260</v>
      </c>
    </row>
    <row r="105" spans="1:31">
      <c r="A105" s="7">
        <v>43957</v>
      </c>
      <c r="B105" s="8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7">
        <v>43956</v>
      </c>
      <c r="AC105">
        <v>-661178955</v>
      </c>
      <c r="AD105">
        <v>32892583</v>
      </c>
      <c r="AE105">
        <v>25630108</v>
      </c>
    </row>
    <row r="106" spans="1:31">
      <c r="A106" s="7">
        <v>43958</v>
      </c>
      <c r="B106" s="8">
        <v>0.446527777777778</v>
      </c>
      <c r="C106" s="6">
        <v>0.317</v>
      </c>
      <c r="D106" s="1">
        <v>7737846410</v>
      </c>
      <c r="E106" s="1">
        <v>7512472576</v>
      </c>
      <c r="F106" s="1">
        <v>901434862</v>
      </c>
      <c r="G106" s="1">
        <v>-880397540</v>
      </c>
      <c r="H106" s="1">
        <v>-53998837</v>
      </c>
      <c r="I106" s="1">
        <v>470151576</v>
      </c>
      <c r="J106" s="1">
        <v>437225737</v>
      </c>
      <c r="K106" s="1">
        <v>225373794</v>
      </c>
      <c r="L106" s="1">
        <f t="shared" si="1"/>
        <v>21037322</v>
      </c>
      <c r="AB106" s="7">
        <v>43957</v>
      </c>
      <c r="AC106">
        <v>-453166258</v>
      </c>
      <c r="AD106">
        <v>20881765</v>
      </c>
      <c r="AE106">
        <v>46511873</v>
      </c>
    </row>
    <row r="107" spans="1:31">
      <c r="A107" s="7">
        <v>43959</v>
      </c>
      <c r="B107" s="8">
        <v>0.586805555555556</v>
      </c>
      <c r="C107" s="6">
        <v>0.317</v>
      </c>
      <c r="D107" s="1">
        <v>7737846410</v>
      </c>
      <c r="E107" s="1">
        <v>7512472576</v>
      </c>
      <c r="F107" s="1">
        <v>474940348</v>
      </c>
      <c r="G107" s="1">
        <v>-463353011</v>
      </c>
      <c r="H107" s="1">
        <v>91230805</v>
      </c>
      <c r="I107" s="1">
        <v>470151576</v>
      </c>
      <c r="J107" s="1">
        <v>437225737</v>
      </c>
      <c r="K107" s="1">
        <v>225373794</v>
      </c>
      <c r="L107" s="1">
        <f t="shared" si="1"/>
        <v>11587337</v>
      </c>
      <c r="AB107" s="7">
        <v>43958</v>
      </c>
      <c r="AC107">
        <v>-880397540</v>
      </c>
      <c r="AD107">
        <v>21037322</v>
      </c>
      <c r="AE107">
        <v>-53998837</v>
      </c>
    </row>
    <row r="108" spans="1:31">
      <c r="A108" s="7">
        <v>43960</v>
      </c>
      <c r="B108" s="8">
        <v>0.560416666666667</v>
      </c>
      <c r="C108" s="6">
        <v>0.317</v>
      </c>
      <c r="D108" s="1">
        <v>7737846410</v>
      </c>
      <c r="E108" s="1">
        <v>7512472576</v>
      </c>
      <c r="F108" s="1">
        <v>900444315</v>
      </c>
      <c r="G108" s="1">
        <v>-877361251</v>
      </c>
      <c r="H108" s="1">
        <v>80087284</v>
      </c>
      <c r="I108" s="1">
        <v>470151576</v>
      </c>
      <c r="J108" s="1">
        <v>437225737</v>
      </c>
      <c r="K108" s="1">
        <v>225373794</v>
      </c>
      <c r="L108" s="1">
        <f t="shared" si="1"/>
        <v>23083064</v>
      </c>
      <c r="AB108" s="7">
        <v>43959</v>
      </c>
      <c r="AC108">
        <v>-463353011</v>
      </c>
      <c r="AD108">
        <v>11587337</v>
      </c>
      <c r="AE108">
        <v>91230805</v>
      </c>
    </row>
    <row r="109" spans="1:31">
      <c r="A109" s="7">
        <v>43961</v>
      </c>
      <c r="B109" s="8">
        <v>0.520138888888889</v>
      </c>
      <c r="C109" s="6">
        <v>0.317</v>
      </c>
      <c r="D109" s="1">
        <v>7737846410</v>
      </c>
      <c r="E109" s="1">
        <v>7512472576</v>
      </c>
      <c r="F109" s="1">
        <v>510766448</v>
      </c>
      <c r="G109" s="1">
        <v>-452523577</v>
      </c>
      <c r="H109" s="1">
        <v>134791273</v>
      </c>
      <c r="I109" s="1">
        <v>470151576</v>
      </c>
      <c r="J109" s="1">
        <v>437225737</v>
      </c>
      <c r="K109" s="1">
        <v>225373794</v>
      </c>
      <c r="L109" s="1">
        <f t="shared" si="1"/>
        <v>58242871</v>
      </c>
      <c r="AB109" s="7">
        <v>43960</v>
      </c>
      <c r="AC109">
        <v>-877361251</v>
      </c>
      <c r="AD109">
        <v>23083064</v>
      </c>
      <c r="AE109">
        <v>80087284</v>
      </c>
    </row>
    <row r="110" spans="1:31">
      <c r="A110" s="7">
        <v>43962</v>
      </c>
      <c r="B110" s="8">
        <v>0.586111111111111</v>
      </c>
      <c r="C110" s="6">
        <v>0.317</v>
      </c>
      <c r="D110" s="1">
        <v>7737846410</v>
      </c>
      <c r="E110" s="1">
        <v>7512472576</v>
      </c>
      <c r="F110" s="1">
        <v>306408647</v>
      </c>
      <c r="G110" s="1">
        <v>-483939055</v>
      </c>
      <c r="H110" s="1">
        <v>-42274568</v>
      </c>
      <c r="I110" s="1">
        <v>470151576</v>
      </c>
      <c r="J110" s="1">
        <v>437225737</v>
      </c>
      <c r="K110" s="1">
        <v>225373794</v>
      </c>
      <c r="L110" s="1">
        <f t="shared" si="1"/>
        <v>-177530408</v>
      </c>
      <c r="AB110" s="7">
        <v>43961</v>
      </c>
      <c r="AC110">
        <v>-452523577</v>
      </c>
      <c r="AD110">
        <v>58242871</v>
      </c>
      <c r="AE110">
        <v>134791273</v>
      </c>
    </row>
    <row r="111" spans="1:31">
      <c r="A111" s="7">
        <v>43963</v>
      </c>
      <c r="B111" s="8">
        <v>0.775694444444444</v>
      </c>
      <c r="C111" s="6">
        <v>0.317</v>
      </c>
      <c r="D111" s="1">
        <v>7737846410</v>
      </c>
      <c r="E111" s="1">
        <v>7512472576</v>
      </c>
      <c r="F111" s="1">
        <v>513466547</v>
      </c>
      <c r="G111" s="1">
        <v>-522995864</v>
      </c>
      <c r="H111" s="1">
        <v>-57012100</v>
      </c>
      <c r="I111" s="1">
        <v>470151576</v>
      </c>
      <c r="J111" s="1">
        <v>437225737</v>
      </c>
      <c r="K111" s="1">
        <v>225373794</v>
      </c>
      <c r="L111" s="1">
        <f t="shared" si="1"/>
        <v>-9529317</v>
      </c>
      <c r="AB111" s="7">
        <v>43962</v>
      </c>
      <c r="AC111">
        <v>-483939055</v>
      </c>
      <c r="AD111">
        <v>-177530408</v>
      </c>
      <c r="AE111">
        <v>-42274568</v>
      </c>
    </row>
    <row r="112" spans="28:31">
      <c r="AB112" s="7">
        <v>43963</v>
      </c>
      <c r="AC112">
        <v>-522995864</v>
      </c>
      <c r="AD112">
        <v>-9529317</v>
      </c>
      <c r="AE112">
        <v>-57012100</v>
      </c>
    </row>
    <row r="113" spans="28:31">
      <c r="AB113" t="s">
        <v>320</v>
      </c>
      <c r="AC113">
        <v>-46303951629</v>
      </c>
      <c r="AD113">
        <v>4166447774</v>
      </c>
      <c r="AE113">
        <v>17421521154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topLeftCell="C1" workbookViewId="0">
      <pane ySplit="3" topLeftCell="A42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379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50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1:31">
      <c r="A43" s="7">
        <v>43956</v>
      </c>
      <c r="B43" s="8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7">
        <v>43955</v>
      </c>
      <c r="AC43">
        <v>-1156803805</v>
      </c>
      <c r="AD43">
        <v>-4259015</v>
      </c>
      <c r="AE43">
        <v>-282045128</v>
      </c>
    </row>
    <row r="44" spans="1:31">
      <c r="A44" s="7">
        <v>43957</v>
      </c>
      <c r="B44" s="8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7">
        <v>43956</v>
      </c>
      <c r="AC44">
        <v>-1896124477</v>
      </c>
      <c r="AD44">
        <v>-24058107</v>
      </c>
      <c r="AE44">
        <v>-301844220</v>
      </c>
    </row>
    <row r="45" spans="1:31">
      <c r="A45" s="7">
        <v>43958</v>
      </c>
      <c r="B45" s="8">
        <v>0.447222222222222</v>
      </c>
      <c r="C45" s="6">
        <v>1</v>
      </c>
      <c r="D45" s="1">
        <v>22190554000</v>
      </c>
      <c r="E45" s="1">
        <v>21544228782</v>
      </c>
      <c r="F45" s="1">
        <v>2852730244</v>
      </c>
      <c r="G45" s="1">
        <v>-2524798091</v>
      </c>
      <c r="H45" s="1">
        <v>49410426</v>
      </c>
      <c r="I45" s="1">
        <v>1348298000</v>
      </c>
      <c r="J45" s="1">
        <v>1253873000</v>
      </c>
      <c r="K45" s="1">
        <v>646325218</v>
      </c>
      <c r="L45" s="1">
        <f t="shared" si="0"/>
        <v>327932153</v>
      </c>
      <c r="AB45" s="7">
        <v>43957</v>
      </c>
      <c r="AC45">
        <v>-1299587119</v>
      </c>
      <c r="AD45">
        <v>230165285</v>
      </c>
      <c r="AE45">
        <v>-71678935</v>
      </c>
    </row>
    <row r="46" spans="1:31">
      <c r="A46" s="7">
        <v>43959</v>
      </c>
      <c r="B46" s="8">
        <v>0.5875</v>
      </c>
      <c r="C46" s="6">
        <v>1</v>
      </c>
      <c r="D46" s="1">
        <v>22190554000</v>
      </c>
      <c r="E46" s="1">
        <v>21544228782</v>
      </c>
      <c r="F46" s="1">
        <v>1531583230</v>
      </c>
      <c r="G46" s="1">
        <v>-1328800619</v>
      </c>
      <c r="H46" s="1">
        <v>661459622</v>
      </c>
      <c r="I46" s="1">
        <v>1348298000</v>
      </c>
      <c r="J46" s="1">
        <v>1253873000</v>
      </c>
      <c r="K46" s="1">
        <v>646325218</v>
      </c>
      <c r="L46" s="1">
        <f t="shared" si="0"/>
        <v>202782611</v>
      </c>
      <c r="AB46" s="7">
        <v>43958</v>
      </c>
      <c r="AC46">
        <v>-2524798091</v>
      </c>
      <c r="AD46">
        <v>327932153</v>
      </c>
      <c r="AE46">
        <v>49410426</v>
      </c>
    </row>
    <row r="47" spans="1:31">
      <c r="A47" s="7">
        <v>43960</v>
      </c>
      <c r="B47" s="8">
        <v>0.561111111111111</v>
      </c>
      <c r="C47" s="6">
        <v>1</v>
      </c>
      <c r="D47" s="1">
        <v>22190554000</v>
      </c>
      <c r="E47" s="1">
        <v>21544228782</v>
      </c>
      <c r="F47" s="1">
        <v>2756675699</v>
      </c>
      <c r="G47" s="1">
        <v>-2516090640</v>
      </c>
      <c r="H47" s="1">
        <v>643976971</v>
      </c>
      <c r="I47" s="1">
        <v>1348298000</v>
      </c>
      <c r="J47" s="1">
        <v>1253873000</v>
      </c>
      <c r="K47" s="1">
        <v>646325218</v>
      </c>
      <c r="L47" s="1">
        <f t="shared" si="0"/>
        <v>240585059</v>
      </c>
      <c r="AB47" s="7">
        <v>43959</v>
      </c>
      <c r="AC47">
        <v>-1328800619</v>
      </c>
      <c r="AD47">
        <v>202782611</v>
      </c>
      <c r="AE47">
        <v>661459622</v>
      </c>
    </row>
    <row r="48" spans="1:31">
      <c r="A48" s="7">
        <v>43961</v>
      </c>
      <c r="B48" s="8">
        <v>0.584722222222222</v>
      </c>
      <c r="C48" s="6">
        <v>1</v>
      </c>
      <c r="D48" s="1">
        <v>22190554000</v>
      </c>
      <c r="E48" s="1">
        <v>21544228782</v>
      </c>
      <c r="F48" s="1">
        <v>1264375112</v>
      </c>
      <c r="G48" s="1">
        <v>-1297744042</v>
      </c>
      <c r="H48" s="1">
        <v>611871801</v>
      </c>
      <c r="I48" s="1">
        <v>1348298000</v>
      </c>
      <c r="J48" s="1">
        <v>1253873000</v>
      </c>
      <c r="K48" s="1">
        <v>646325218</v>
      </c>
      <c r="L48" s="1">
        <f t="shared" si="0"/>
        <v>-33368930</v>
      </c>
      <c r="AB48" s="7">
        <v>43960</v>
      </c>
      <c r="AC48">
        <v>-2516090640</v>
      </c>
      <c r="AD48">
        <v>240585059</v>
      </c>
      <c r="AE48">
        <v>643976971</v>
      </c>
    </row>
    <row r="49" spans="1:31">
      <c r="A49" s="7">
        <v>43962</v>
      </c>
      <c r="B49" s="8">
        <v>0.586111111111111</v>
      </c>
      <c r="C49" s="6">
        <v>1</v>
      </c>
      <c r="D49" s="1">
        <v>22190554000</v>
      </c>
      <c r="E49" s="1">
        <v>21544228782</v>
      </c>
      <c r="F49" s="1">
        <v>819107794</v>
      </c>
      <c r="G49" s="1">
        <v>-1387837139</v>
      </c>
      <c r="H49" s="1">
        <v>-57639170</v>
      </c>
      <c r="I49" s="1">
        <v>1348298000</v>
      </c>
      <c r="J49" s="1">
        <v>1253873000</v>
      </c>
      <c r="K49" s="1">
        <v>646325218</v>
      </c>
      <c r="L49" s="1">
        <f t="shared" si="0"/>
        <v>-568729345</v>
      </c>
      <c r="AB49" s="7">
        <v>43961</v>
      </c>
      <c r="AC49">
        <v>-1297744042</v>
      </c>
      <c r="AD49">
        <v>-33368930</v>
      </c>
      <c r="AE49">
        <v>611871801</v>
      </c>
    </row>
    <row r="50" spans="1:31">
      <c r="A50" s="7">
        <v>43963</v>
      </c>
      <c r="B50" s="8">
        <v>0.776388888888889</v>
      </c>
      <c r="C50" s="6">
        <v>1</v>
      </c>
      <c r="D50" s="1">
        <v>22190554000</v>
      </c>
      <c r="E50" s="1">
        <v>21544228782</v>
      </c>
      <c r="F50" s="1">
        <v>1577558394</v>
      </c>
      <c r="G50" s="1">
        <v>-1499843989</v>
      </c>
      <c r="H50" s="1">
        <v>24334250</v>
      </c>
      <c r="I50" s="1">
        <v>1348298000</v>
      </c>
      <c r="J50" s="1">
        <v>1253873000</v>
      </c>
      <c r="K50" s="1">
        <v>646325218</v>
      </c>
      <c r="L50" s="1">
        <f t="shared" si="0"/>
        <v>77714405</v>
      </c>
      <c r="AB50" s="7">
        <v>43962</v>
      </c>
      <c r="AC50">
        <v>-1387837139</v>
      </c>
      <c r="AD50">
        <v>-568729345</v>
      </c>
      <c r="AE50">
        <v>-57639170</v>
      </c>
    </row>
    <row r="51" spans="28:31">
      <c r="AB51" s="7">
        <v>43963</v>
      </c>
      <c r="AC51">
        <v>-1499843989</v>
      </c>
      <c r="AD51">
        <v>77714405</v>
      </c>
      <c r="AE51">
        <v>24334250</v>
      </c>
    </row>
    <row r="52" spans="28:31">
      <c r="AB52" t="s">
        <v>320</v>
      </c>
      <c r="AC52">
        <v>-48401321728</v>
      </c>
      <c r="AD52">
        <v>2096516426</v>
      </c>
      <c r="AE52">
        <v>11713950316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topLeftCell="C1" workbookViewId="0">
      <pane ySplit="3" topLeftCell="A29" activePane="bottomLeft" state="frozen"/>
      <selection/>
      <selection pane="bottomLeft" activeCell="H36" sqref="H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6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1:31">
      <c r="A29" s="7">
        <v>43956</v>
      </c>
      <c r="B29" s="8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7">
        <v>43955</v>
      </c>
      <c r="AC29">
        <v>-1156803805</v>
      </c>
      <c r="AD29">
        <v>22947733</v>
      </c>
      <c r="AE29">
        <v>-75526871</v>
      </c>
    </row>
    <row r="30" spans="1:31">
      <c r="A30" s="7">
        <v>43957</v>
      </c>
      <c r="B30" s="8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7">
        <v>43956</v>
      </c>
      <c r="AC30">
        <v>-1896124477</v>
      </c>
      <c r="AD30">
        <v>49314703</v>
      </c>
      <c r="AE30">
        <v>-49159901</v>
      </c>
    </row>
    <row r="31" spans="1:31">
      <c r="A31" s="7">
        <v>43958</v>
      </c>
      <c r="B31" s="8">
        <v>0.447222222222222</v>
      </c>
      <c r="C31" s="6">
        <v>1</v>
      </c>
      <c r="D31" s="1">
        <v>22190554000</v>
      </c>
      <c r="E31" s="1">
        <v>21544228781</v>
      </c>
      <c r="F31" s="1">
        <v>2767542434</v>
      </c>
      <c r="G31" s="1">
        <v>-2524798091</v>
      </c>
      <c r="H31" s="1">
        <v>35030546</v>
      </c>
      <c r="I31" s="1">
        <v>1348298000</v>
      </c>
      <c r="J31" s="1">
        <v>1253873000</v>
      </c>
      <c r="K31" s="1">
        <v>646325219</v>
      </c>
      <c r="L31" s="1">
        <f t="shared" si="0"/>
        <v>242744343</v>
      </c>
      <c r="AB31" s="7">
        <v>43957</v>
      </c>
      <c r="AC31">
        <v>-1299587119</v>
      </c>
      <c r="AD31">
        <v>176560944</v>
      </c>
      <c r="AE31">
        <v>127401043</v>
      </c>
    </row>
    <row r="32" spans="1:31">
      <c r="A32" s="7">
        <v>43959</v>
      </c>
      <c r="B32" s="8">
        <v>0.5875</v>
      </c>
      <c r="C32" s="6">
        <v>1</v>
      </c>
      <c r="D32" s="1">
        <v>22190554000</v>
      </c>
      <c r="E32" s="1">
        <v>21544228781</v>
      </c>
      <c r="F32" s="1">
        <v>1413330212</v>
      </c>
      <c r="G32" s="1">
        <v>-1328800619</v>
      </c>
      <c r="H32" s="1">
        <v>507546820</v>
      </c>
      <c r="I32" s="1">
        <v>1348298000</v>
      </c>
      <c r="J32" s="1">
        <v>1253873000</v>
      </c>
      <c r="K32" s="1">
        <v>646325219</v>
      </c>
      <c r="L32" s="1">
        <f t="shared" si="0"/>
        <v>84529593</v>
      </c>
      <c r="AB32" s="7">
        <v>43958</v>
      </c>
      <c r="AC32">
        <v>-2524798091</v>
      </c>
      <c r="AD32">
        <v>242744343</v>
      </c>
      <c r="AE32">
        <v>35030546</v>
      </c>
    </row>
    <row r="33" spans="1:31">
      <c r="A33" s="7">
        <v>43960</v>
      </c>
      <c r="B33" s="8">
        <v>0.561805555555556</v>
      </c>
      <c r="C33" s="6">
        <v>1</v>
      </c>
      <c r="D33" s="1">
        <v>22190554000</v>
      </c>
      <c r="E33" s="1">
        <v>21544228781</v>
      </c>
      <c r="F33" s="1">
        <v>2648056782</v>
      </c>
      <c r="G33" s="1">
        <v>-2516090640</v>
      </c>
      <c r="H33" s="1">
        <v>486875166</v>
      </c>
      <c r="I33" s="1">
        <v>1348298000</v>
      </c>
      <c r="J33" s="1">
        <v>1253873000</v>
      </c>
      <c r="K33" s="1">
        <v>646325219</v>
      </c>
      <c r="L33" s="1">
        <f t="shared" si="0"/>
        <v>131966142</v>
      </c>
      <c r="AB33" s="7">
        <v>43959</v>
      </c>
      <c r="AC33">
        <v>-1328800619</v>
      </c>
      <c r="AD33">
        <v>84529593</v>
      </c>
      <c r="AE33">
        <v>507546820</v>
      </c>
    </row>
    <row r="34" spans="1:31">
      <c r="A34" s="7">
        <v>43961</v>
      </c>
      <c r="B34" s="8">
        <v>0.584722222222222</v>
      </c>
      <c r="C34" s="6">
        <v>1</v>
      </c>
      <c r="D34" s="1">
        <v>22190554000</v>
      </c>
      <c r="E34" s="1">
        <v>21544228781</v>
      </c>
      <c r="F34" s="1">
        <v>1488593205</v>
      </c>
      <c r="G34" s="1">
        <v>-1297744042</v>
      </c>
      <c r="H34" s="1">
        <v>644657389</v>
      </c>
      <c r="I34" s="1">
        <v>1348298000</v>
      </c>
      <c r="J34" s="1">
        <v>1253873000</v>
      </c>
      <c r="K34" s="1">
        <v>646325219</v>
      </c>
      <c r="L34" s="1">
        <f t="shared" si="0"/>
        <v>190849163</v>
      </c>
      <c r="AB34" s="7">
        <v>43960</v>
      </c>
      <c r="AC34">
        <v>-2516090640</v>
      </c>
      <c r="AD34">
        <v>131966142</v>
      </c>
      <c r="AE34">
        <v>486875166</v>
      </c>
    </row>
    <row r="35" spans="1:31">
      <c r="A35" s="7">
        <v>43962</v>
      </c>
      <c r="B35" s="8">
        <v>0.586805555555556</v>
      </c>
      <c r="C35" s="6">
        <v>1</v>
      </c>
      <c r="D35" s="1">
        <v>22190554000</v>
      </c>
      <c r="E35" s="1">
        <v>21544228781</v>
      </c>
      <c r="F35" s="1">
        <v>887197110</v>
      </c>
      <c r="G35" s="1">
        <v>-1387837139</v>
      </c>
      <c r="H35" s="1">
        <v>114234322</v>
      </c>
      <c r="I35" s="1">
        <v>1348298000</v>
      </c>
      <c r="J35" s="1">
        <v>1253873000</v>
      </c>
      <c r="K35" s="1">
        <v>646325219</v>
      </c>
      <c r="L35" s="1">
        <f t="shared" si="0"/>
        <v>-500640029</v>
      </c>
      <c r="AB35" s="7">
        <v>43961</v>
      </c>
      <c r="AC35">
        <v>-1297744042</v>
      </c>
      <c r="AD35">
        <v>190849163</v>
      </c>
      <c r="AE35">
        <v>644657389</v>
      </c>
    </row>
    <row r="36" spans="1:31">
      <c r="A36" s="7">
        <v>43963</v>
      </c>
      <c r="B36" s="8">
        <v>0.776388888888889</v>
      </c>
      <c r="C36" s="6">
        <v>1</v>
      </c>
      <c r="D36" s="1">
        <v>22190554000</v>
      </c>
      <c r="E36" s="1">
        <v>21544228781</v>
      </c>
      <c r="F36" s="1">
        <v>1619088088</v>
      </c>
      <c r="G36" s="1">
        <v>-1499843989</v>
      </c>
      <c r="H36" s="1">
        <v>210530688</v>
      </c>
      <c r="I36" s="1">
        <v>1348298000</v>
      </c>
      <c r="J36" s="1">
        <v>1253873000</v>
      </c>
      <c r="K36" s="1">
        <v>646325219</v>
      </c>
      <c r="L36" s="1">
        <f t="shared" si="0"/>
        <v>119244099</v>
      </c>
      <c r="AB36" s="7">
        <v>43962</v>
      </c>
      <c r="AC36">
        <v>-1387837139</v>
      </c>
      <c r="AD36">
        <v>-500640029</v>
      </c>
      <c r="AE36">
        <v>114234322</v>
      </c>
    </row>
    <row r="37" spans="28:31">
      <c r="AB37" s="7">
        <v>43963</v>
      </c>
      <c r="AC37">
        <v>-1499843989</v>
      </c>
      <c r="AD37">
        <v>119244099</v>
      </c>
      <c r="AE37">
        <v>210530688</v>
      </c>
    </row>
    <row r="38" spans="28:31">
      <c r="AB38" t="s">
        <v>320</v>
      </c>
      <c r="AC38">
        <v>-31333071733</v>
      </c>
      <c r="AD38">
        <v>1022123210</v>
      </c>
      <c r="AE38">
        <v>3352469463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topLeftCell="C1" workbookViewId="0">
      <pane ySplit="3" topLeftCell="A1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318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1:31">
      <c r="A16" s="7">
        <v>43956</v>
      </c>
      <c r="B16" s="8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7">
        <v>43955</v>
      </c>
      <c r="AC16">
        <v>-1156803805</v>
      </c>
      <c r="AD16">
        <v>160665262</v>
      </c>
      <c r="AE16">
        <v>302764577</v>
      </c>
    </row>
    <row r="17" spans="1:31">
      <c r="A17" s="7">
        <v>43957</v>
      </c>
      <c r="B17" s="8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7">
        <v>43956</v>
      </c>
      <c r="AC17">
        <v>-1896124477</v>
      </c>
      <c r="AD17">
        <v>185230951</v>
      </c>
      <c r="AE17">
        <v>327330266</v>
      </c>
    </row>
    <row r="18" spans="1:31">
      <c r="A18" s="7">
        <v>43958</v>
      </c>
      <c r="B18" s="8">
        <v>0.447916666666667</v>
      </c>
      <c r="C18" s="6">
        <v>1</v>
      </c>
      <c r="D18" s="1">
        <v>22190554000</v>
      </c>
      <c r="E18" s="1">
        <v>21544228782</v>
      </c>
      <c r="F18" s="1">
        <v>2584449703</v>
      </c>
      <c r="G18" s="1">
        <v>-2524798091</v>
      </c>
      <c r="H18" s="1">
        <v>386981878</v>
      </c>
      <c r="I18" s="1">
        <v>1348298000</v>
      </c>
      <c r="J18" s="1">
        <v>1253873000</v>
      </c>
      <c r="K18" s="1">
        <v>646325218</v>
      </c>
      <c r="L18" s="1">
        <f t="shared" si="0"/>
        <v>59651612</v>
      </c>
      <c r="AB18" s="7">
        <v>43957</v>
      </c>
      <c r="AC18">
        <v>-1299587119</v>
      </c>
      <c r="AD18">
        <v>38571005</v>
      </c>
      <c r="AE18">
        <v>365901271</v>
      </c>
    </row>
    <row r="19" spans="1:31">
      <c r="A19" s="7">
        <v>43959</v>
      </c>
      <c r="B19" s="8">
        <v>0.588194444444444</v>
      </c>
      <c r="C19" s="6">
        <v>1</v>
      </c>
      <c r="D19" s="1">
        <v>22190554000</v>
      </c>
      <c r="E19" s="1">
        <v>21544228782</v>
      </c>
      <c r="F19" s="1">
        <v>1428448220</v>
      </c>
      <c r="G19" s="1">
        <v>-1328800619</v>
      </c>
      <c r="H19" s="1">
        <v>486629479</v>
      </c>
      <c r="I19" s="1">
        <v>1348298000</v>
      </c>
      <c r="J19" s="1">
        <v>1253873000</v>
      </c>
      <c r="K19" s="1">
        <v>646325218</v>
      </c>
      <c r="L19" s="1">
        <f t="shared" si="0"/>
        <v>99647601</v>
      </c>
      <c r="AB19" s="7">
        <v>43958</v>
      </c>
      <c r="AC19">
        <v>-2524798091</v>
      </c>
      <c r="AD19">
        <v>59651612</v>
      </c>
      <c r="AE19">
        <v>386981878</v>
      </c>
    </row>
    <row r="20" spans="1:31">
      <c r="A20" s="7">
        <v>43960</v>
      </c>
      <c r="B20" s="8">
        <v>0.561805555555556</v>
      </c>
      <c r="C20" s="6">
        <v>1</v>
      </c>
      <c r="D20" s="1">
        <v>22190554000</v>
      </c>
      <c r="E20" s="1">
        <v>21544228782</v>
      </c>
      <c r="F20" s="1">
        <v>2594742363</v>
      </c>
      <c r="G20" s="1">
        <v>-2516090640</v>
      </c>
      <c r="H20" s="1">
        <v>465633601</v>
      </c>
      <c r="I20" s="1">
        <v>1348298000</v>
      </c>
      <c r="J20" s="1">
        <v>1253873000</v>
      </c>
      <c r="K20" s="1">
        <v>646325218</v>
      </c>
      <c r="L20" s="1">
        <f t="shared" si="0"/>
        <v>78651723</v>
      </c>
      <c r="AB20" s="7">
        <v>43959</v>
      </c>
      <c r="AC20">
        <v>-1328800619</v>
      </c>
      <c r="AD20">
        <v>99647601</v>
      </c>
      <c r="AE20">
        <v>486629479</v>
      </c>
    </row>
    <row r="21" spans="1:31">
      <c r="A21" s="7">
        <v>43961</v>
      </c>
      <c r="B21" s="8">
        <v>0.585416666666667</v>
      </c>
      <c r="C21" s="6">
        <v>1</v>
      </c>
      <c r="D21" s="1">
        <v>22190554000</v>
      </c>
      <c r="E21" s="1">
        <v>21544228782</v>
      </c>
      <c r="F21" s="1">
        <v>1318027943</v>
      </c>
      <c r="G21" s="1">
        <v>-1297744042</v>
      </c>
      <c r="H21" s="1">
        <v>346358839</v>
      </c>
      <c r="I21" s="1">
        <v>1348298000</v>
      </c>
      <c r="J21" s="1">
        <v>1253873000</v>
      </c>
      <c r="K21" s="1">
        <v>646325218</v>
      </c>
      <c r="L21" s="1">
        <f t="shared" si="0"/>
        <v>20283901</v>
      </c>
      <c r="AB21" s="7">
        <v>43960</v>
      </c>
      <c r="AC21">
        <v>-2516090640</v>
      </c>
      <c r="AD21">
        <v>78651723</v>
      </c>
      <c r="AE21">
        <v>465633601</v>
      </c>
    </row>
    <row r="22" spans="1:31">
      <c r="A22" s="7">
        <v>43962</v>
      </c>
      <c r="B22" s="8">
        <v>0.586805555555556</v>
      </c>
      <c r="C22" s="6">
        <v>1</v>
      </c>
      <c r="D22" s="1">
        <v>22190554000</v>
      </c>
      <c r="E22" s="1">
        <v>21544228782</v>
      </c>
      <c r="F22" s="1">
        <v>831555663</v>
      </c>
      <c r="G22" s="1">
        <v>-1387837139</v>
      </c>
      <c r="H22" s="1">
        <v>-212463289</v>
      </c>
      <c r="I22" s="1">
        <v>1348298000</v>
      </c>
      <c r="J22" s="1">
        <v>1253873000</v>
      </c>
      <c r="K22" s="1">
        <v>646325218</v>
      </c>
      <c r="L22" s="1">
        <f t="shared" si="0"/>
        <v>-556281476</v>
      </c>
      <c r="AB22" s="7">
        <v>43961</v>
      </c>
      <c r="AC22">
        <v>-1297744042</v>
      </c>
      <c r="AD22">
        <v>20283901</v>
      </c>
      <c r="AE22">
        <v>346358839</v>
      </c>
    </row>
    <row r="23" spans="1:31">
      <c r="A23" s="7">
        <v>43963</v>
      </c>
      <c r="B23" s="8">
        <v>0.776388888888889</v>
      </c>
      <c r="C23" s="6">
        <v>1</v>
      </c>
      <c r="D23" s="1">
        <v>22190554000</v>
      </c>
      <c r="E23" s="1">
        <v>21544228782</v>
      </c>
      <c r="F23" s="1">
        <v>1641994503</v>
      </c>
      <c r="G23" s="1">
        <v>-1499843989</v>
      </c>
      <c r="H23" s="1">
        <v>-230978037</v>
      </c>
      <c r="I23" s="1">
        <v>1348298000</v>
      </c>
      <c r="J23" s="1">
        <v>1253873000</v>
      </c>
      <c r="K23" s="1">
        <v>646325218</v>
      </c>
      <c r="L23" s="1">
        <f t="shared" si="0"/>
        <v>142150514</v>
      </c>
      <c r="AB23" s="7">
        <v>43962</v>
      </c>
      <c r="AC23">
        <v>-1387837139</v>
      </c>
      <c r="AD23">
        <v>-556281476</v>
      </c>
      <c r="AE23">
        <v>-212463289</v>
      </c>
    </row>
    <row r="24" spans="28:31">
      <c r="AB24" s="7">
        <v>43963</v>
      </c>
      <c r="AC24">
        <v>-1499843989</v>
      </c>
      <c r="AD24">
        <v>142150514</v>
      </c>
      <c r="AE24">
        <v>-230978037</v>
      </c>
    </row>
    <row r="25" spans="28:31">
      <c r="AB25" t="s">
        <v>320</v>
      </c>
      <c r="AC25">
        <v>-17220463536</v>
      </c>
      <c r="AD25">
        <v>491184401</v>
      </c>
      <c r="AE25">
        <v>2500771893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"/>
  <sheetViews>
    <sheetView topLeftCell="C1" workbookViewId="0">
      <selection activeCell="D10" sqref="D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43957</v>
      </c>
      <c r="B4" s="5">
        <v>0.613888888888889</v>
      </c>
      <c r="C4" s="6">
        <v>0.408</v>
      </c>
      <c r="D4" s="1">
        <v>9053745862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10"/>
      <c r="N4" s="7">
        <v>43957</v>
      </c>
      <c r="O4" s="8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</row>
    <row r="5" spans="1:26">
      <c r="A5" s="7">
        <v>43958</v>
      </c>
      <c r="B5" s="8">
        <v>0.447916666666667</v>
      </c>
      <c r="C5" s="6">
        <v>0.408</v>
      </c>
      <c r="D5" s="1">
        <v>9053745862</v>
      </c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Y5" s="7"/>
      <c r="Z5" s="8"/>
    </row>
    <row r="6" spans="1:12">
      <c r="A6" s="7">
        <v>43959</v>
      </c>
      <c r="B6" s="8">
        <v>0.588194444444444</v>
      </c>
      <c r="C6" s="6">
        <v>0.408</v>
      </c>
      <c r="D6" s="1">
        <v>9053745862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43960</v>
      </c>
      <c r="B7" s="8">
        <v>0.561805555555556</v>
      </c>
      <c r="C7" s="6">
        <v>0.408</v>
      </c>
      <c r="D7" s="1">
        <v>9053745862</v>
      </c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43961</v>
      </c>
      <c r="B8" s="8">
        <v>0.585416666666667</v>
      </c>
      <c r="C8" s="6">
        <v>0.408</v>
      </c>
      <c r="D8" s="1">
        <v>9053745862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43962</v>
      </c>
      <c r="B9" s="8">
        <v>0.586805555555556</v>
      </c>
      <c r="C9" s="6">
        <v>0.408</v>
      </c>
      <c r="D9" s="1">
        <v>9053745862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  <row r="10" spans="1:12">
      <c r="A10" s="7">
        <v>43963</v>
      </c>
      <c r="B10" s="8">
        <v>0.777083333333333</v>
      </c>
      <c r="C10" s="6">
        <v>0.408</v>
      </c>
      <c r="D10" s="1">
        <v>9053745862</v>
      </c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topLeftCell="C1" workbookViewId="0">
      <selection activeCell="C5" sqref="C5:L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43962</v>
      </c>
      <c r="B4" s="5">
        <v>0.589583333333333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43961</v>
      </c>
      <c r="O4" s="8">
        <v>0.947916666666667</v>
      </c>
      <c r="P4" s="6">
        <v>1</v>
      </c>
      <c r="Q4" s="6">
        <v>0.097</v>
      </c>
      <c r="R4" s="6">
        <v>1</v>
      </c>
      <c r="S4" s="1">
        <v>23634016256</v>
      </c>
      <c r="U4" s="1">
        <v>1309028352</v>
      </c>
      <c r="V4" s="1">
        <v>1292653696</v>
      </c>
      <c r="W4" s="1">
        <v>16374656</v>
      </c>
      <c r="X4" s="1">
        <v>23634018973</v>
      </c>
      <c r="Y4">
        <v>9</v>
      </c>
    </row>
    <row r="5" spans="1:12">
      <c r="A5" s="7">
        <v>43963</v>
      </c>
      <c r="B5" s="8">
        <v>0.777083333333333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>F5+G5</f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117</vt:i4>
      </vt:variant>
    </vt:vector>
  </HeadingPairs>
  <TitlesOfParts>
    <vt:vector size="11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平郡岛</vt:lpstr>
      <vt:lpstr>基苏木Ndogo</vt:lpstr>
      <vt:lpstr>米灵吉姆彼机场</vt:lpstr>
      <vt:lpstr>阿勒格尼县机场</vt:lpstr>
      <vt:lpstr>巴赫达尔机场</vt:lpstr>
      <vt:lpstr>基特曼斯胡普机场</vt:lpstr>
      <vt:lpstr>假伊斯坦布尔机场</vt:lpstr>
      <vt:lpstr>卡尔尼科巴机场</vt:lpstr>
      <vt:lpstr>ISLASANTAY</vt:lpstr>
      <vt:lpstr>Kugluktuk</vt:lpstr>
      <vt:lpstr>庙湾岛</vt:lpstr>
      <vt:lpstr>丹戎乌班市</vt:lpstr>
      <vt:lpstr>霍马利格岛</vt:lpstr>
      <vt:lpstr>锡纳邦机场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九十九里町</vt:lpstr>
      <vt:lpstr>PuertoQuito</vt:lpstr>
      <vt:lpstr>西伯利亚一小城</vt:lpstr>
      <vt:lpstr>猪苗代町</vt:lpstr>
      <vt:lpstr>HURON,KS</vt:lpstr>
      <vt:lpstr>Allériot</vt:lpstr>
      <vt:lpstr>PortRenfrew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2020-05-12T10:44:20Z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