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800" windowHeight="13125" tabRatio="808" firstSheet="73" activeTab="87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湖泉列岛" sheetId="39" r:id="rId50"/>
    <sheet name="Lambertisland" sheetId="40" r:id="rId51"/>
    <sheet name="小金山列岛" sheetId="41" r:id="rId52"/>
    <sheet name="ISLASANTAY" sheetId="44" r:id="rId53"/>
    <sheet name="Deneysville" sheetId="45" r:id="rId54"/>
    <sheet name="宾夕法尼亚州" sheetId="46" r:id="rId55"/>
    <sheet name="甘尼森岛" sheetId="47" r:id="rId56"/>
    <sheet name="斯壮结" sheetId="48" r:id="rId57"/>
    <sheet name="Kugluktuk" sheetId="53" r:id="rId58"/>
    <sheet name="Moosonee" sheetId="54" r:id="rId59"/>
    <sheet name="螺洲岛" sheetId="55" r:id="rId60"/>
    <sheet name="果州群岛" sheetId="56" r:id="rId61"/>
    <sheet name="庙湾岛" sheetId="58" r:id="rId62"/>
    <sheet name="Barrio" sheetId="60" r:id="rId63"/>
    <sheet name="向岛" sheetId="62" r:id="rId64"/>
    <sheet name="岛田岛" sheetId="63" r:id="rId65"/>
    <sheet name="小槌岛" sheetId="64" r:id="rId66"/>
    <sheet name="爷婆岛" sheetId="65" r:id="rId67"/>
    <sheet name="高岛" sheetId="66" r:id="rId68"/>
    <sheet name="平郡岛" sheetId="67" r:id="rId69"/>
    <sheet name="三角岛" sheetId="68" r:id="rId70"/>
    <sheet name="狗骨岛" sheetId="69" r:id="rId71"/>
    <sheet name="普拉兰岛" sheetId="70" r:id="rId72"/>
    <sheet name="法伊拉卡岛" sheetId="71" r:id="rId73"/>
    <sheet name="Nakhiloo岛" sheetId="72" r:id="rId74"/>
    <sheet name="巴赫达尔机场" sheetId="73" r:id="rId75"/>
    <sheet name="第一区" sheetId="74" r:id="rId76"/>
    <sheet name="中开罗" sheetId="75" r:id="rId77"/>
    <sheet name="BASHBISH" sheetId="76" r:id="rId78"/>
    <sheet name="IBRAHIMIYA" sheetId="77" r:id="rId79"/>
    <sheet name="开封龙亭区" sheetId="79" r:id="rId80"/>
    <sheet name="Phakalene" sheetId="80" r:id="rId81"/>
    <sheet name="Ukerewe" sheetId="82" r:id="rId82"/>
    <sheet name="Juma岛" sheetId="83" r:id="rId83"/>
    <sheet name="鲁邦多岛" sheetId="84" r:id="rId84"/>
    <sheet name="富埃特文图拉岛" sheetId="85" r:id="rId85"/>
    <sheet name="丹戎乌班市" sheetId="86" r:id="rId86"/>
    <sheet name="玛格丽特" sheetId="87" r:id="rId87"/>
    <sheet name="萨比卡" sheetId="88" r:id="rId88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 concurrentCalc="0"/>
  <pivotCaches>
    <pivotCache cacheId="0" r:id="rId94"/>
    <pivotCache cacheId="1" r:id="rId95"/>
    <pivotCache cacheId="2" r:id="rId96"/>
    <pivotCache cacheId="3" r:id="rId97"/>
    <pivotCache cacheId="4" r:id="rId98"/>
    <pivotCache cacheId="5" r:id="rId99"/>
    <pivotCache cacheId="6" r:id="rId100"/>
    <pivotCache cacheId="7" r:id="rId101"/>
    <pivotCache cacheId="8" r:id="rId102"/>
    <pivotCache cacheId="9" r:id="rId103"/>
    <pivotCache cacheId="10" r:id="rId104"/>
    <pivotCache cacheId="11" r:id="rId105"/>
    <pivotCache cacheId="12" r:id="rId106"/>
    <pivotCache cacheId="13" r:id="rId107"/>
    <pivotCache cacheId="14" r:id="rId108"/>
    <pivotCache cacheId="15" r:id="rId109"/>
    <pivotCache cacheId="16" r:id="rId110"/>
    <pivotCache cacheId="17" r:id="rId111"/>
    <pivotCache cacheId="18" r:id="rId112"/>
    <pivotCache cacheId="19" r:id="rId113"/>
    <pivotCache cacheId="20" r:id="rId114"/>
    <pivotCache cacheId="21" r:id="rId115"/>
    <pivotCache cacheId="22" r:id="rId116"/>
    <pivotCache cacheId="23" r:id="rId117"/>
    <pivotCache cacheId="24" r:id="rId118"/>
    <pivotCache cacheId="25" r:id="rId119"/>
    <pivotCache cacheId="26" r:id="rId120"/>
    <pivotCache cacheId="27" r:id="rId121"/>
    <pivotCache cacheId="28" r:id="rId122"/>
    <pivotCache cacheId="29" r:id="rId123"/>
    <pivotCache cacheId="30" r:id="rId124"/>
    <pivotCache cacheId="31" r:id="rId125"/>
    <pivotCache cacheId="32" r:id="rId126"/>
    <pivotCache cacheId="33" r:id="rId127"/>
    <pivotCache cacheId="34" r:id="rId128"/>
    <pivotCache cacheId="35" r:id="rId129"/>
    <pivotCache cacheId="36" r:id="rId130"/>
    <pivotCache cacheId="37" r:id="rId131"/>
    <pivotCache cacheId="38" r:id="rId132"/>
    <pivotCache cacheId="39" r:id="rId133"/>
    <pivotCache cacheId="40" r:id="rId134"/>
    <pivotCache cacheId="41" r:id="rId135"/>
    <pivotCache cacheId="42" r:id="rId136"/>
    <pivotCache cacheId="43" r:id="rId137"/>
    <pivotCache cacheId="44" r:id="rId138"/>
    <pivotCache cacheId="45" r:id="rId139"/>
    <pivotCache cacheId="46" r:id="rId140"/>
    <pivotCache cacheId="47" r:id="rId141"/>
    <pivotCache cacheId="48" r:id="rId142"/>
    <pivotCache cacheId="49" r:id="rId143"/>
  </pivotCaches>
</workbook>
</file>

<file path=xl/comments1.xml><?xml version="1.0" encoding="utf-8"?>
<comments xmlns="http://schemas.openxmlformats.org/spreadsheetml/2006/main">
  <authors>
    <author>admin</author>
  </authors>
  <commentList>
    <comment ref="V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V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V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<sst xmlns="http://schemas.openxmlformats.org/spreadsheetml/2006/main" count="5864" uniqueCount="404">
  <si>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</si>
  <si>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</si>
  <si>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</si>
  <si>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</si>
  <si>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</si>
  <si>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</si>
  <si>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</si>
  <si>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</si>
  <si>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</si>
  <si>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</si>
  <si>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</si>
  <si>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</si>
  <si>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</si>
  <si>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</si>
  <si>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</si>
  <si>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</si>
  <si>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</si>
  <si>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</si>
  <si>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</si>
  <si>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</si>
  <si>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</si>
  <si>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</si>
  <si>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</si>
  <si>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</si>
  <si>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</si>
  <si>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</si>
  <si>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</si>
  <si>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</si>
  <si>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</si>
  <si>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</si>
  <si>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</si>
  <si>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</si>
  <si>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</si>
  <si>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</si>
  <si>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</si>
  <si>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</si>
  <si>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</si>
  <si>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</si>
  <si>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</si>
  <si>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</si>
  <si>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</si>
  <si>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</si>
  <si>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</si>
  <si>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</si>
  <si>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</si>
  <si>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</si>
  <si>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</si>
  <si>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</si>
  <si>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</si>
  <si>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</si>
  <si>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</si>
  <si>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</si>
  <si>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</si>
  <si>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</si>
  <si>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</si>
  <si>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</si>
  <si>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</si>
  <si>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</si>
  <si>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</si>
  <si>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</si>
  <si>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</si>
  <si>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</si>
  <si>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</si>
  <si>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</si>
  <si>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</si>
  <si>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</si>
  <si>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</si>
  <si>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</si>
  <si>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</si>
  <si>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</si>
  <si>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</si>
  <si>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</si>
  <si>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</si>
  <si>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</si>
  <si>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</si>
  <si>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</si>
  <si>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</si>
  <si>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</si>
  <si>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</si>
  <si>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</si>
  <si>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</si>
  <si>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</si>
  <si>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</si>
  <si>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</si>
  <si>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</si>
  <si>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</si>
  <si>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</si>
  <si>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</si>
  <si>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</si>
  <si>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</si>
  <si>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</si>
  <si>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</si>
  <si>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</si>
  <si>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</si>
  <si>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</si>
  <si>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</si>
  <si>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</si>
  <si>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</si>
  <si>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</si>
  <si>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</si>
  <si>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</si>
  <si>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</si>
  <si>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</si>
  <si>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</si>
  <si>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</si>
  <si>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</si>
  <si>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</si>
  <si>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</si>
  <si>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</si>
  <si>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</si>
  <si>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</si>
  <si>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</si>
  <si>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</si>
  <si>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</si>
  <si>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</si>
  <si>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</si>
  <si>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</si>
  <si>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</si>
  <si>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</si>
  <si>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</si>
  <si>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</si>
  <si>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</si>
  <si>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</si>
  <si>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</si>
  <si>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</si>
  <si>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</si>
  <si>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</si>
  <si>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</si>
  <si>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</si>
  <si>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</si>
  <si>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</si>
  <si>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</si>
  <si>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</si>
  <si>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</si>
  <si>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</si>
  <si>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</si>
  <si>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</si>
  <si>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</si>
  <si>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</si>
  <si>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</si>
  <si>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</si>
  <si>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</si>
  <si>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</si>
  <si>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</si>
  <si>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</si>
  <si>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</si>
  <si>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</si>
  <si>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</si>
  <si>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</si>
  <si>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</si>
  <si>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</si>
  <si>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</si>
  <si>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</si>
  <si>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</si>
  <si>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</si>
  <si>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</si>
  <si>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</si>
  <si>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</si>
  <si>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</si>
  <si>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</si>
  <si>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</si>
  <si>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</si>
  <si>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</si>
  <si>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</si>
  <si>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</si>
  <si>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</si>
  <si>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</si>
  <si>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</si>
  <si>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</si>
  <si>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</si>
  <si>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</si>
  <si>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</si>
  <si>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</si>
  <si>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</si>
  <si>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</si>
  <si>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</si>
  <si>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</si>
  <si>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</si>
  <si>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</si>
  <si>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</si>
  <si>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</si>
  <si>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</si>
  <si>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</si>
  <si>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</si>
  <si>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</si>
  <si>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</si>
  <si>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</si>
  <si>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</si>
  <si>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</si>
  <si>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</si>
  <si>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</si>
  <si>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</si>
  <si>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</si>
  <si>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</si>
  <si>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</si>
  <si>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</si>
  <si>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</si>
  <si>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</si>
  <si>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</si>
  <si>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</si>
  <si>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</si>
  <si>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</si>
  <si>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</si>
  <si>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</si>
  <si>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</si>
  <si>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</si>
  <si>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</si>
  <si>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</si>
  <si>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</si>
  <si>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</si>
  <si>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</si>
  <si>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</si>
  <si>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</si>
  <si>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</si>
  <si>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</si>
  <si>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</si>
  <si>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</si>
  <si>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</si>
  <si>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</si>
  <si>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</si>
  <si>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</si>
  <si>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</si>
  <si>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</si>
  <si>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</si>
  <si>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</si>
  <si>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</si>
  <si>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</si>
  <si>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</si>
  <si>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</si>
  <si>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</si>
  <si>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</si>
  <si>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</si>
  <si>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</si>
  <si>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</si>
  <si>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</si>
  <si>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</si>
  <si>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</si>
  <si>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</si>
  <si>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</si>
  <si>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</si>
  <si>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</si>
  <si>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</si>
  <si>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</si>
  <si>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</si>
  <si>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</si>
  <si>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</si>
  <si>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</si>
  <si>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</si>
  <si>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</si>
  <si>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北京超图软件</t>
  </si>
  <si>
    <t>IslaSantay</t>
  </si>
  <si>
    <t>Deneysville</t>
  </si>
  <si>
    <t>宾夕法尼亚州</t>
  </si>
  <si>
    <t>甘尼森岛</t>
  </si>
  <si>
    <t>斯壮结</t>
  </si>
  <si>
    <t>Kugluktuk机场</t>
  </si>
  <si>
    <t>螺洲岛</t>
  </si>
  <si>
    <t>hasbahce</t>
  </si>
  <si>
    <t>果州群岛</t>
  </si>
  <si>
    <t>Melodica</t>
  </si>
  <si>
    <t>Barrio</t>
  </si>
  <si>
    <t>MUGHALGARDENS</t>
  </si>
  <si>
    <t>秦山核电站方家山堆场</t>
  </si>
  <si>
    <t>狗骨岛</t>
  </si>
  <si>
    <t>普拉兰岛</t>
  </si>
  <si>
    <t>法伊拉卡岛</t>
  </si>
  <si>
    <t>Nakhiloo岛</t>
  </si>
  <si>
    <t>巴赫达尔机场</t>
  </si>
  <si>
    <t>第一区</t>
  </si>
  <si>
    <t>CrocodileIsland</t>
  </si>
  <si>
    <t>Ghana</t>
  </si>
  <si>
    <t>BASHBISH</t>
  </si>
  <si>
    <t>IBRAHIMIYA</t>
  </si>
  <si>
    <t>Elephantineisland</t>
  </si>
  <si>
    <t>Phakalene</t>
  </si>
  <si>
    <t>Ukerewe</t>
  </si>
  <si>
    <t>Juma岛</t>
  </si>
  <si>
    <t>鲁邦多岛</t>
  </si>
  <si>
    <t>富埃特文图拉岛</t>
  </si>
  <si>
    <t>Santísima</t>
  </si>
  <si>
    <t>丹戎乌班市</t>
  </si>
  <si>
    <t>玛格丽特</t>
  </si>
  <si>
    <t>萨比卡</t>
  </si>
  <si>
    <t>Munich</t>
  </si>
  <si>
    <t>TantaQism</t>
  </si>
  <si>
    <t>Donga</t>
  </si>
  <si>
    <t>RichMond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</si>
  <si>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</si>
  <si>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</si>
  <si>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</si>
  <si>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</si>
  <si>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</si>
  <si>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</si>
  <si>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</si>
  <si>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</si>
  <si>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</si>
  <si>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</si>
  <si>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</si>
  <si>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</si>
  <si>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</si>
  <si>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</si>
  <si>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</si>
  <si>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</si>
  <si>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</si>
  <si>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</si>
  <si>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</si>
  <si>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</si>
  <si>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</si>
  <si>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</si>
  <si>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</si>
  <si>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</si>
  <si>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</si>
  <si>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</si>
  <si>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</si>
  <si>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</si>
  <si>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</si>
  <si>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</si>
  <si>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</si>
  <si>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</si>
  <si>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</si>
  <si>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</si>
  <si>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</si>
  <si>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</si>
  <si>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</si>
  <si>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</si>
  <si>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</si>
  <si>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</si>
  <si>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</si>
  <si>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</si>
  <si>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</si>
  <si>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</si>
  <si>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</si>
  <si>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</si>
  <si>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</si>
  <si>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</si>
  <si>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</si>
  <si>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</si>
  <si>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</si>
  <si>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</si>
  <si>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</si>
  <si>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</si>
  <si>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</si>
  <si>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</si>
  <si>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</si>
  <si>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</si>
  <si>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</si>
  <si>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</si>
  <si>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</si>
  <si>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</si>
  <si>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位于浙江省千岛湖畔</t>
  </si>
  <si>
    <t>位于北美忽必利尔湖北侧加拿大境内的一个小小的岛</t>
  </si>
  <si>
    <t>ISLA SANTAY</t>
  </si>
  <si>
    <t>厄瓜多尔的瓜亚基尔Guayas省桑泰岛ISLA SANTAY</t>
  </si>
  <si>
    <t>南非德尼斯维尔</t>
  </si>
  <si>
    <t>美国宾夕法尼亚州</t>
  </si>
  <si>
    <t>甘尼森岛Gunnison Island</t>
  </si>
  <si>
    <t>美国犹他州大盐湖中的一个小岛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</si>
  <si>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</si>
  <si>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</si>
  <si>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</si>
  <si>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</si>
  <si>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</si>
  <si>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</si>
  <si>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</si>
  <si>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</si>
  <si>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</si>
  <si>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</si>
  <si>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</si>
  <si>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</si>
  <si>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</si>
  <si>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</si>
  <si>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</si>
  <si>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</si>
  <si>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</si>
  <si>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</si>
  <si>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</si>
  <si>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</si>
  <si>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</si>
  <si>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</si>
  <si>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</si>
  <si>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</si>
  <si>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</si>
  <si>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</si>
  <si>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</si>
  <si>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</si>
  <si>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</si>
  <si>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</si>
  <si>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</si>
  <si>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日本濑户内海里的一个小岛，隔着尾道水道与尾道相望。</t>
  </si>
  <si>
    <t>http://murakami-kaizoku.com/zh-cn/islands/mukaishima/</t>
  </si>
  <si>
    <t>日本濑户内海里的一个小岛</t>
  </si>
  <si>
    <t>日本濑户内海里的两个岛，一个大槌岛一个小槌岛，可惜大槌岛被别人买了去</t>
  </si>
  <si>
    <t>2019-10-0310:45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</si>
  <si>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</si>
  <si>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</si>
  <si>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</si>
  <si>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</si>
  <si>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</si>
  <si>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开封河南大学东边的城区</t>
  </si>
  <si>
    <t>Ukerewe坦桑尼亚在维多利亚大湖畔的乌凯雷韦岛</t>
  </si>
  <si>
    <t>Juma岛是坦桑尼亚在维多利亚大湖畔的一个小岛</t>
  </si>
  <si>
    <t>RuBondo岛是坦桑尼亚在维多利亚大湖畔的一个小岛</t>
  </si>
  <si>
    <t>Fuerteventura富埃特文图拉岛，西班牙在西非海外上的一个小岛</t>
  </si>
  <si>
    <t>印尼丹戎乌班市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</si>
</sst>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26" formatCode="\$#,##0.00_);[Red]\(\$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15" fillId="0" borderId="0" applyFont="0" applyFill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23" fillId="24" borderId="9" applyNumberFormat="0" applyAlignment="0" applyProtection="0">
      <alignment vertical="center"/>
    </xf>
    <xf numFmtId="44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43" fontId="15" fillId="0" borderId="0" applyFont="0" applyFill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27" fillId="0" borderId="0" applyNumberFormat="0" applyFill="0" applyBorder="0" applyAlignment="0" applyProtection="0">
      <alignment vertical="center"/>
    </xf>
    <xf numFmtId="0" fontId="15" fillId="20" borderId="13" applyNumberFormat="0" applyFont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1" fillId="0" borderId="10" applyNumberFormat="0" applyFill="0" applyAlignment="0" applyProtection="0">
      <alignment vertical="center"/>
    </xf>
    <xf numFmtId="0" fontId="13" fillId="0" borderId="10" applyNumberFormat="0" applyFill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8" fillId="0" borderId="12" applyNumberFormat="0" applyFill="0" applyAlignment="0" applyProtection="0">
      <alignment vertical="center"/>
    </xf>
    <xf numFmtId="0" fontId="11" fillId="35" borderId="0" applyNumberFormat="0" applyBorder="0" applyAlignment="0" applyProtection="0">
      <alignment vertical="center"/>
    </xf>
    <xf numFmtId="0" fontId="17" fillId="5" borderId="11" applyNumberFormat="0" applyAlignment="0" applyProtection="0">
      <alignment vertical="center"/>
    </xf>
    <xf numFmtId="0" fontId="12" fillId="5" borderId="9" applyNumberFormat="0" applyAlignment="0" applyProtection="0">
      <alignment vertical="center"/>
    </xf>
    <xf numFmtId="0" fontId="24" fillId="26" borderId="15" applyNumberForma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5" fillId="0" borderId="16" applyNumberFormat="0" applyFill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</cellStyleXfs>
  <cellXfs count="66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5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pivotCacheDefinition" Target="pivotCache/pivotCacheDefinition6.xml"/><Relationship Id="rId98" Type="http://schemas.openxmlformats.org/officeDocument/2006/relationships/pivotCacheDefinition" Target="pivotCache/pivotCacheDefinition5.xml"/><Relationship Id="rId97" Type="http://schemas.openxmlformats.org/officeDocument/2006/relationships/pivotCacheDefinition" Target="pivotCache/pivotCacheDefinition4.xml"/><Relationship Id="rId96" Type="http://schemas.openxmlformats.org/officeDocument/2006/relationships/pivotCacheDefinition" Target="pivotCache/pivotCacheDefinition3.xml"/><Relationship Id="rId95" Type="http://schemas.openxmlformats.org/officeDocument/2006/relationships/pivotCacheDefinition" Target="pivotCache/pivotCacheDefinition2.xml"/><Relationship Id="rId94" Type="http://schemas.openxmlformats.org/officeDocument/2006/relationships/pivotCacheDefinition" Target="pivotCache/pivotCacheDefinition1.xml"/><Relationship Id="rId93" Type="http://schemas.openxmlformats.org/officeDocument/2006/relationships/customXml" Target="../customXml/item5.xml"/><Relationship Id="rId92" Type="http://schemas.openxmlformats.org/officeDocument/2006/relationships/customXml" Target="../customXml/item4.xml"/><Relationship Id="rId91" Type="http://schemas.openxmlformats.org/officeDocument/2006/relationships/customXml" Target="../customXml/item3.xml"/><Relationship Id="rId90" Type="http://schemas.openxmlformats.org/officeDocument/2006/relationships/customXml" Target="../customXml/item2.xml"/><Relationship Id="rId9" Type="http://schemas.openxmlformats.org/officeDocument/2006/relationships/worksheet" Target="worksheets/sheet9.xml"/><Relationship Id="rId89" Type="http://schemas.openxmlformats.org/officeDocument/2006/relationships/customXml" Target="../customXml/item1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6" Type="http://schemas.openxmlformats.org/officeDocument/2006/relationships/sharedStrings" Target="sharedStrings.xml"/><Relationship Id="rId145" Type="http://schemas.openxmlformats.org/officeDocument/2006/relationships/styles" Target="styles.xml"/><Relationship Id="rId144" Type="http://schemas.openxmlformats.org/officeDocument/2006/relationships/theme" Target="theme/theme1.xml"/><Relationship Id="rId143" Type="http://schemas.openxmlformats.org/officeDocument/2006/relationships/pivotCacheDefinition" Target="pivotCache/pivotCacheDefinition50.xml"/><Relationship Id="rId142" Type="http://schemas.openxmlformats.org/officeDocument/2006/relationships/pivotCacheDefinition" Target="pivotCache/pivotCacheDefinition49.xml"/><Relationship Id="rId141" Type="http://schemas.openxmlformats.org/officeDocument/2006/relationships/pivotCacheDefinition" Target="pivotCache/pivotCacheDefinition48.xml"/><Relationship Id="rId140" Type="http://schemas.openxmlformats.org/officeDocument/2006/relationships/pivotCacheDefinition" Target="pivotCache/pivotCacheDefinition47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46.xml"/><Relationship Id="rId138" Type="http://schemas.openxmlformats.org/officeDocument/2006/relationships/pivotCacheDefinition" Target="pivotCache/pivotCacheDefinition45.xml"/><Relationship Id="rId137" Type="http://schemas.openxmlformats.org/officeDocument/2006/relationships/pivotCacheDefinition" Target="pivotCache/pivotCacheDefinition44.xml"/><Relationship Id="rId136" Type="http://schemas.openxmlformats.org/officeDocument/2006/relationships/pivotCacheDefinition" Target="pivotCache/pivotCacheDefinition43.xml"/><Relationship Id="rId135" Type="http://schemas.openxmlformats.org/officeDocument/2006/relationships/pivotCacheDefinition" Target="pivotCache/pivotCacheDefinition42.xml"/><Relationship Id="rId134" Type="http://schemas.openxmlformats.org/officeDocument/2006/relationships/pivotCacheDefinition" Target="pivotCache/pivotCacheDefinition41.xml"/><Relationship Id="rId133" Type="http://schemas.openxmlformats.org/officeDocument/2006/relationships/pivotCacheDefinition" Target="pivotCache/pivotCacheDefinition40.xml"/><Relationship Id="rId132" Type="http://schemas.openxmlformats.org/officeDocument/2006/relationships/pivotCacheDefinition" Target="pivotCache/pivotCacheDefinition39.xml"/><Relationship Id="rId131" Type="http://schemas.openxmlformats.org/officeDocument/2006/relationships/pivotCacheDefinition" Target="pivotCache/pivotCacheDefinition38.xml"/><Relationship Id="rId130" Type="http://schemas.openxmlformats.org/officeDocument/2006/relationships/pivotCacheDefinition" Target="pivotCache/pivotCacheDefinition37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36.xml"/><Relationship Id="rId128" Type="http://schemas.openxmlformats.org/officeDocument/2006/relationships/pivotCacheDefinition" Target="pivotCache/pivotCacheDefinition35.xml"/><Relationship Id="rId127" Type="http://schemas.openxmlformats.org/officeDocument/2006/relationships/pivotCacheDefinition" Target="pivotCache/pivotCacheDefinition34.xml"/><Relationship Id="rId126" Type="http://schemas.openxmlformats.org/officeDocument/2006/relationships/pivotCacheDefinition" Target="pivotCache/pivotCacheDefinition33.xml"/><Relationship Id="rId125" Type="http://schemas.openxmlformats.org/officeDocument/2006/relationships/pivotCacheDefinition" Target="pivotCache/pivotCacheDefinition32.xml"/><Relationship Id="rId124" Type="http://schemas.openxmlformats.org/officeDocument/2006/relationships/pivotCacheDefinition" Target="pivotCache/pivotCacheDefinition31.xml"/><Relationship Id="rId123" Type="http://schemas.openxmlformats.org/officeDocument/2006/relationships/pivotCacheDefinition" Target="pivotCache/pivotCacheDefinition30.xml"/><Relationship Id="rId122" Type="http://schemas.openxmlformats.org/officeDocument/2006/relationships/pivotCacheDefinition" Target="pivotCache/pivotCacheDefinition29.xml"/><Relationship Id="rId121" Type="http://schemas.openxmlformats.org/officeDocument/2006/relationships/pivotCacheDefinition" Target="pivotCache/pivotCacheDefinition28.xml"/><Relationship Id="rId120" Type="http://schemas.openxmlformats.org/officeDocument/2006/relationships/pivotCacheDefinition" Target="pivotCache/pivotCacheDefinition27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26.xml"/><Relationship Id="rId118" Type="http://schemas.openxmlformats.org/officeDocument/2006/relationships/pivotCacheDefinition" Target="pivotCache/pivotCacheDefinition25.xml"/><Relationship Id="rId117" Type="http://schemas.openxmlformats.org/officeDocument/2006/relationships/pivotCacheDefinition" Target="pivotCache/pivotCacheDefinition24.xml"/><Relationship Id="rId116" Type="http://schemas.openxmlformats.org/officeDocument/2006/relationships/pivotCacheDefinition" Target="pivotCache/pivotCacheDefinition23.xml"/><Relationship Id="rId115" Type="http://schemas.openxmlformats.org/officeDocument/2006/relationships/pivotCacheDefinition" Target="pivotCache/pivotCacheDefinition22.xml"/><Relationship Id="rId114" Type="http://schemas.openxmlformats.org/officeDocument/2006/relationships/pivotCacheDefinition" Target="pivotCache/pivotCacheDefinition21.xml"/><Relationship Id="rId113" Type="http://schemas.openxmlformats.org/officeDocument/2006/relationships/pivotCacheDefinition" Target="pivotCache/pivotCacheDefinition20.xml"/><Relationship Id="rId112" Type="http://schemas.openxmlformats.org/officeDocument/2006/relationships/pivotCacheDefinition" Target="pivotCache/pivotCacheDefinition19.xml"/><Relationship Id="rId111" Type="http://schemas.openxmlformats.org/officeDocument/2006/relationships/pivotCacheDefinition" Target="pivotCache/pivotCacheDefinition18.xml"/><Relationship Id="rId110" Type="http://schemas.openxmlformats.org/officeDocument/2006/relationships/pivotCacheDefinition" Target="pivotCache/pivotCacheDefinition17.xml"/><Relationship Id="rId11" Type="http://schemas.openxmlformats.org/officeDocument/2006/relationships/worksheet" Target="worksheets/sheet11.xml"/><Relationship Id="rId109" Type="http://schemas.openxmlformats.org/officeDocument/2006/relationships/pivotCacheDefinition" Target="pivotCache/pivotCacheDefinition16.xml"/><Relationship Id="rId108" Type="http://schemas.openxmlformats.org/officeDocument/2006/relationships/pivotCacheDefinition" Target="pivotCache/pivotCacheDefinition15.xml"/><Relationship Id="rId107" Type="http://schemas.openxmlformats.org/officeDocument/2006/relationships/pivotCacheDefinition" Target="pivotCache/pivotCacheDefinition14.xml"/><Relationship Id="rId106" Type="http://schemas.openxmlformats.org/officeDocument/2006/relationships/pivotCacheDefinition" Target="pivotCache/pivotCacheDefinition13.xml"/><Relationship Id="rId105" Type="http://schemas.openxmlformats.org/officeDocument/2006/relationships/pivotCacheDefinition" Target="pivotCache/pivotCacheDefinition12.xml"/><Relationship Id="rId104" Type="http://schemas.openxmlformats.org/officeDocument/2006/relationships/pivotCacheDefinition" Target="pivotCache/pivotCacheDefinition11.xml"/><Relationship Id="rId103" Type="http://schemas.openxmlformats.org/officeDocument/2006/relationships/pivotCacheDefinition" Target="pivotCache/pivotCacheDefinition10.xml"/><Relationship Id="rId102" Type="http://schemas.openxmlformats.org/officeDocument/2006/relationships/pivotCacheDefinition" Target="pivotCache/pivotCacheDefinition9.xml"/><Relationship Id="rId101" Type="http://schemas.openxmlformats.org/officeDocument/2006/relationships/pivotCacheDefinition" Target="pivotCache/pivotCacheDefinition8.xml"/><Relationship Id="rId100" Type="http://schemas.openxmlformats.org/officeDocument/2006/relationships/pivotCacheDefinition" Target="pivotCache/pivotCacheDefinition7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控制面板!$O$13:$O$174</c:f>
              <c:strCache>
                <c:ptCount val="16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</c:strCache>
            </c:strRef>
          </c:cat>
          <c:val>
            <c:numRef>
              <c:f>控制面板!$P$13:$P$174</c:f>
              <c:numCache>
                <c:formatCode>General</c:formatCode>
                <c:ptCount val="161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控制面板!$O$13:$O$174</c:f>
              <c:strCache>
                <c:ptCount val="16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</c:strCache>
            </c:strRef>
          </c:cat>
          <c:val>
            <c:numRef>
              <c:f>控制面板!$Q$13:$Q$174</c:f>
              <c:numCache>
                <c:formatCode>General</c:formatCode>
                <c:ptCount val="161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控制面板!$O$13:$O$174</c:f>
              <c:strCache>
                <c:ptCount val="16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</c:strCache>
            </c:strRef>
          </c:cat>
          <c:val>
            <c:numRef>
              <c:f>控制面板!$R$13:$R$174</c:f>
              <c:numCache>
                <c:formatCode>General</c:formatCode>
                <c:ptCount val="161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控制面板!$O$13:$O$174</c:f>
              <c:strCache>
                <c:ptCount val="16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</c:strCache>
            </c:strRef>
          </c:cat>
          <c:val>
            <c:numRef>
              <c:f>控制面板!$S$13:$S$174</c:f>
              <c:numCache>
                <c:formatCode>General</c:formatCode>
                <c:ptCount val="161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控制面板!$O$13:$O$174</c:f>
              <c:strCache>
                <c:ptCount val="16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</c:strCache>
            </c:strRef>
          </c:cat>
          <c:val>
            <c:numRef>
              <c:f>控制面板!$T$13:$T$174</c:f>
              <c:numCache>
                <c:formatCode>General</c:formatCode>
                <c:ptCount val="161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控制面板!$O$13:$O$174</c:f>
              <c:strCache>
                <c:ptCount val="16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</c:strCache>
            </c:strRef>
          </c:cat>
          <c:val>
            <c:numRef>
              <c:f>控制面板!$P$13:$P$174</c:f>
              <c:numCache>
                <c:formatCode>General</c:formatCode>
                <c:ptCount val="161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控制面板!$O$13:$O$174</c:f>
              <c:strCache>
                <c:ptCount val="16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</c:strCache>
            </c:strRef>
          </c:cat>
          <c:val>
            <c:numRef>
              <c:f>控制面板!$Q$13:$Q$174</c:f>
              <c:numCache>
                <c:formatCode>General</c:formatCode>
                <c:ptCount val="161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控制面板!$O$13:$O$174</c:f>
              <c:strCache>
                <c:ptCount val="16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</c:strCache>
            </c:strRef>
          </c:cat>
          <c:val>
            <c:numRef>
              <c:f>控制面板!$R$13:$R$174</c:f>
              <c:numCache>
                <c:formatCode>General</c:formatCode>
                <c:ptCount val="161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控制面板!$O$13:$O$174</c:f>
              <c:strCache>
                <c:ptCount val="16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</c:strCache>
            </c:strRef>
          </c:cat>
          <c:val>
            <c:numRef>
              <c:f>控制面板!$S$13:$S$174</c:f>
              <c:numCache>
                <c:formatCode>General</c:formatCode>
                <c:ptCount val="161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控制面板!$O$13:$O$174</c:f>
              <c:strCache>
                <c:ptCount val="16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</c:strCache>
            </c:strRef>
          </c:cat>
          <c:val>
            <c:numRef>
              <c:f>控制面板!$T$13:$T$174</c:f>
              <c:numCache>
                <c:formatCode>General</c:formatCode>
                <c:ptCount val="161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小计!$A$1:$A$37</c:f>
              <c:strCache>
                <c:ptCount val="37"/>
                <c:pt idx="0">
                  <c:v>湖泉列岛</c:v>
                </c:pt>
                <c:pt idx="1">
                  <c:v>Lambertisland</c:v>
                </c:pt>
                <c:pt idx="2">
                  <c:v>小金山列岛</c:v>
                </c:pt>
                <c:pt idx="3">
                  <c:v>IslaSantay</c:v>
                </c:pt>
                <c:pt idx="4">
                  <c:v>Deneysville</c:v>
                </c:pt>
                <c:pt idx="5">
                  <c:v>宾夕法尼亚州</c:v>
                </c:pt>
                <c:pt idx="6">
                  <c:v>甘尼森岛</c:v>
                </c:pt>
                <c:pt idx="7">
                  <c:v>斯壮结</c:v>
                </c:pt>
                <c:pt idx="8">
                  <c:v>Kugluktuk机场</c:v>
                </c:pt>
                <c:pt idx="9" c:formatCode="0%">
                  <c:v>Moosonee穆索尼机场</c:v>
                </c:pt>
                <c:pt idx="10" c:formatCode="0%">
                  <c:v>螺洲岛</c:v>
                </c:pt>
                <c:pt idx="11" c:formatCode="0%">
                  <c:v>果州群岛</c:v>
                </c:pt>
                <c:pt idx="12" c:formatCode="0%">
                  <c:v>庙湾岛</c:v>
                </c:pt>
                <c:pt idx="13" c:formatCode="0%">
                  <c:v>Barrio</c:v>
                </c:pt>
                <c:pt idx="14" c:formatCode="0%">
                  <c:v>向岛</c:v>
                </c:pt>
                <c:pt idx="15" c:formatCode="0%">
                  <c:v>岛田岛</c:v>
                </c:pt>
                <c:pt idx="16" c:formatCode="0%">
                  <c:v>小槌岛</c:v>
                </c:pt>
                <c:pt idx="17" c:formatCode="0%">
                  <c:v>爷婆岛</c:v>
                </c:pt>
                <c:pt idx="18" c:formatCode="0%">
                  <c:v>高岛</c:v>
                </c:pt>
                <c:pt idx="19" c:formatCode="0%">
                  <c:v>平郡岛</c:v>
                </c:pt>
                <c:pt idx="20" c:formatCode="0%">
                  <c:v>三角岛</c:v>
                </c:pt>
                <c:pt idx="21" c:formatCode="0%">
                  <c:v>狗骨岛</c:v>
                </c:pt>
                <c:pt idx="22" c:formatCode="0%">
                  <c:v>普拉兰岛</c:v>
                </c:pt>
                <c:pt idx="23" c:formatCode="0%">
                  <c:v>法伊拉卡岛</c:v>
                </c:pt>
                <c:pt idx="24" c:formatCode="0%">
                  <c:v>Nakhiloo岛</c:v>
                </c:pt>
                <c:pt idx="25" c:formatCode="0%">
                  <c:v>巴赫达尔机场</c:v>
                </c:pt>
                <c:pt idx="26" c:formatCode="0%">
                  <c:v>第一区</c:v>
                </c:pt>
                <c:pt idx="27" c:formatCode="0%">
                  <c:v>中开罗</c:v>
                </c:pt>
                <c:pt idx="28" c:formatCode="0%">
                  <c:v>BASHBISH</c:v>
                </c:pt>
                <c:pt idx="29" c:formatCode="0%">
                  <c:v>IBRAHIMIYA</c:v>
                </c:pt>
                <c:pt idx="30" c:formatCode="0%">
                  <c:v>开封龙亭区</c:v>
                </c:pt>
                <c:pt idx="31" c:formatCode="0%">
                  <c:v>Phakalene</c:v>
                </c:pt>
                <c:pt idx="32" c:formatCode="0%">
                  <c:v>Ukerewe</c:v>
                </c:pt>
                <c:pt idx="33" c:formatCode="0%">
                  <c:v>Juma岛</c:v>
                </c:pt>
                <c:pt idx="34" c:formatCode="0%">
                  <c:v>鲁邦多岛</c:v>
                </c:pt>
                <c:pt idx="35" c:formatCode="0%">
                  <c:v>富埃特文图拉岛</c:v>
                </c:pt>
                <c:pt idx="36" c:formatCode="0%">
                  <c:v>丹戎乌班市</c:v>
                </c:pt>
              </c:strCache>
            </c:strRef>
          </c:cat>
          <c:val>
            <c:numRef>
              <c:f>小计!$B$1:$B$37</c:f>
              <c:numCache>
                <c:formatCode>"$"#,##0.00_);[Red]\("$"#,##0.00\)</c:formatCode>
                <c:ptCount val="37"/>
                <c:pt idx="0">
                  <c:v>63057575</c:v>
                </c:pt>
                <c:pt idx="1">
                  <c:v>63838331</c:v>
                </c:pt>
                <c:pt idx="2">
                  <c:v>49110622</c:v>
                </c:pt>
                <c:pt idx="3">
                  <c:v>89930683</c:v>
                </c:pt>
                <c:pt idx="4">
                  <c:v>60459894</c:v>
                </c:pt>
                <c:pt idx="5">
                  <c:v>31418764</c:v>
                </c:pt>
                <c:pt idx="6">
                  <c:v>71483705</c:v>
                </c:pt>
                <c:pt idx="7">
                  <c:v>66905140</c:v>
                </c:pt>
                <c:pt idx="8">
                  <c:v>173426565</c:v>
                </c:pt>
                <c:pt idx="9">
                  <c:v>200756257</c:v>
                </c:pt>
                <c:pt idx="10">
                  <c:v>58303850</c:v>
                </c:pt>
                <c:pt idx="11">
                  <c:v>89933401</c:v>
                </c:pt>
                <c:pt idx="12">
                  <c:v>61955692</c:v>
                </c:pt>
                <c:pt idx="13">
                  <c:v>39110322</c:v>
                </c:pt>
                <c:pt idx="14">
                  <c:v>54831078</c:v>
                </c:pt>
                <c:pt idx="15">
                  <c:v>74430047</c:v>
                </c:pt>
                <c:pt idx="16">
                  <c:v>76412381</c:v>
                </c:pt>
                <c:pt idx="17">
                  <c:v>84658717</c:v>
                </c:pt>
                <c:pt idx="18">
                  <c:v>85746498</c:v>
                </c:pt>
                <c:pt idx="19">
                  <c:v>95310631</c:v>
                </c:pt>
                <c:pt idx="20">
                  <c:v>43213749</c:v>
                </c:pt>
                <c:pt idx="21">
                  <c:v>84845765</c:v>
                </c:pt>
                <c:pt idx="22">
                  <c:v>44349018</c:v>
                </c:pt>
                <c:pt idx="23">
                  <c:v>100507248</c:v>
                </c:pt>
                <c:pt idx="24">
                  <c:v>71262557</c:v>
                </c:pt>
                <c:pt idx="25">
                  <c:v>184686513</c:v>
                </c:pt>
                <c:pt idx="26">
                  <c:v>29963464</c:v>
                </c:pt>
                <c:pt idx="27">
                  <c:v>47621940</c:v>
                </c:pt>
                <c:pt idx="28">
                  <c:v>40013217</c:v>
                </c:pt>
                <c:pt idx="29">
                  <c:v>37508636</c:v>
                </c:pt>
                <c:pt idx="30">
                  <c:v>35567054</c:v>
                </c:pt>
                <c:pt idx="31">
                  <c:v>30259513</c:v>
                </c:pt>
                <c:pt idx="32">
                  <c:v>68986808</c:v>
                </c:pt>
                <c:pt idx="33">
                  <c:v>91344987</c:v>
                </c:pt>
                <c:pt idx="34">
                  <c:v>64581334</c:v>
                </c:pt>
                <c:pt idx="35">
                  <c:v>80620961</c:v>
                </c:pt>
                <c:pt idx="36">
                  <c:v>2752271718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湖泉列岛!$X$4:$X$134</c:f>
              <c:strCache>
                <c:ptCount val="130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</c:strCache>
            </c:strRef>
          </c:cat>
          <c:val>
            <c:numRef>
              <c:f>湖泉列岛!$Y$4:$Y$134</c:f>
              <c:numCache>
                <c:formatCode>General</c:formatCode>
                <c:ptCount val="130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湖泉列岛!$X$4:$X$134</c:f>
              <c:strCache>
                <c:ptCount val="130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</c:strCache>
            </c:strRef>
          </c:cat>
          <c:val>
            <c:numRef>
              <c:f>湖泉列岛!$Z$4:$Z$134</c:f>
              <c:numCache>
                <c:formatCode>General</c:formatCode>
                <c:ptCount val="130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湖泉列岛!$X$4:$X$134</c:f>
              <c:strCache>
                <c:ptCount val="130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</c:strCache>
            </c:strRef>
          </c:cat>
          <c:val>
            <c:numRef>
              <c:f>湖泉列岛!$AA$4:$AA$134</c:f>
              <c:numCache>
                <c:formatCode>General</c:formatCode>
                <c:ptCount val="130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Lambertisland!$W$4:$W$133</c:f>
              <c:strCache>
                <c:ptCount val="129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</c:strCache>
            </c:strRef>
          </c:cat>
          <c:val>
            <c:numRef>
              <c:f>Lambertisland!$X$4:$X$133</c:f>
              <c:numCache>
                <c:formatCode>General</c:formatCode>
                <c:ptCount val="129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Lambertisland!$W$4:$W$133</c:f>
              <c:strCache>
                <c:ptCount val="129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</c:strCache>
            </c:strRef>
          </c:cat>
          <c:val>
            <c:numRef>
              <c:f>Lambertisland!$Y$4:$Y$133</c:f>
              <c:numCache>
                <c:formatCode>General</c:formatCode>
                <c:ptCount val="129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Lambertisland!$W$4:$W$133</c:f>
              <c:strCache>
                <c:ptCount val="129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</c:strCache>
            </c:strRef>
          </c:cat>
          <c:val>
            <c:numRef>
              <c:f>Lambertisland!$Z$4:$Z$133</c:f>
              <c:numCache>
                <c:formatCode>General</c:formatCode>
                <c:ptCount val="129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小金山列岛!$X$4:$X$131</c:f>
              <c:numCache>
                <c:formatCode>General</c:formatCode>
                <c:ptCount val="127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小金山列岛!$Y$4:$Y$131</c:f>
              <c:numCache>
                <c:formatCode>General</c:formatCode>
                <c:ptCount val="127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小金山列岛!$Z$4:$Z$131</c:f>
              <c:numCache>
                <c:formatCode>General</c:formatCode>
                <c:ptCount val="127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ISLASANTAY!$Z$4:$Z$127</c:f>
              <c:strCache>
                <c:ptCount val="123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</c:strCache>
            </c:strRef>
          </c:cat>
          <c:val>
            <c:numRef>
              <c:f>ISLASANTAY!$AA$4:$AA$127</c:f>
              <c:numCache>
                <c:formatCode>General</c:formatCode>
                <c:ptCount val="123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ISLASANTAY!$Z$4:$Z$127</c:f>
              <c:strCache>
                <c:ptCount val="123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</c:strCache>
            </c:strRef>
          </c:cat>
          <c:val>
            <c:numRef>
              <c:f>ISLASANTAY!$AB$4:$AB$127</c:f>
              <c:numCache>
                <c:formatCode>General</c:formatCode>
                <c:ptCount val="123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ISLASANTAY!$Z$4:$Z$127</c:f>
              <c:strCache>
                <c:ptCount val="123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</c:strCache>
            </c:strRef>
          </c:cat>
          <c:val>
            <c:numRef>
              <c:f>ISLASANTAY!$AC$4:$AC$127</c:f>
              <c:numCache>
                <c:formatCode>General</c:formatCode>
                <c:ptCount val="123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Deneysville!$Z$4:$Z$127</c:f>
              <c:strCache>
                <c:ptCount val="123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</c:strCache>
            </c:strRef>
          </c:cat>
          <c:val>
            <c:numRef>
              <c:f>Deneysville!$AA$4:$AA$127</c:f>
              <c:numCache>
                <c:formatCode>General</c:formatCode>
                <c:ptCount val="123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Deneysville!$Z$4:$Z$127</c:f>
              <c:strCache>
                <c:ptCount val="123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</c:strCache>
            </c:strRef>
          </c:cat>
          <c:val>
            <c:numRef>
              <c:f>Deneysville!$AB$4:$AB$127</c:f>
              <c:numCache>
                <c:formatCode>General</c:formatCode>
                <c:ptCount val="123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Deneysville!$Z$4:$Z$127</c:f>
              <c:strCache>
                <c:ptCount val="123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</c:strCache>
            </c:strRef>
          </c:cat>
          <c:val>
            <c:numRef>
              <c:f>Deneysville!$AC$4:$AC$127</c:f>
              <c:numCache>
                <c:formatCode>General</c:formatCode>
                <c:ptCount val="123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宾夕法尼亚州!$AA$4:$AA$108</c:f>
              <c:strCache>
                <c:ptCount val="104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</c:strCache>
            </c:strRef>
          </c:cat>
          <c:val>
            <c:numRef>
              <c:f>宾夕法尼亚州!$AB$4:$AB$108</c:f>
              <c:numCache>
                <c:formatCode>General</c:formatCode>
                <c:ptCount val="104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宾夕法尼亚州!$AA$4:$AA$108</c:f>
              <c:strCache>
                <c:ptCount val="104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</c:strCache>
            </c:strRef>
          </c:cat>
          <c:val>
            <c:numRef>
              <c:f>宾夕法尼亚州!$AC$4:$AC$108</c:f>
              <c:numCache>
                <c:formatCode>General</c:formatCode>
                <c:ptCount val="10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宾夕法尼亚州!$AA$4:$AA$108</c:f>
              <c:strCache>
                <c:ptCount val="104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</c:strCache>
            </c:strRef>
          </c:cat>
          <c:val>
            <c:numRef>
              <c:f>宾夕法尼亚州!$AD$4:$AD$108</c:f>
              <c:numCache>
                <c:formatCode>General</c:formatCode>
                <c:ptCount val="104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甘尼森岛!$AA$4:$AA$107</c:f>
              <c:strCache>
                <c:ptCount val="103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</c:strCache>
            </c:strRef>
          </c:cat>
          <c:val>
            <c:numRef>
              <c:f>甘尼森岛!$AB$4:$AB$107</c:f>
              <c:numCache>
                <c:formatCode>General</c:formatCode>
                <c:ptCount val="103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甘尼森岛!$AA$4:$AA$107</c:f>
              <c:strCache>
                <c:ptCount val="103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</c:strCache>
            </c:strRef>
          </c:cat>
          <c:val>
            <c:numRef>
              <c:f>甘尼森岛!$AC$4:$AC$107</c:f>
              <c:numCache>
                <c:formatCode>General</c:formatCode>
                <c:ptCount val="103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甘尼森岛!$AA$4:$AA$107</c:f>
              <c:strCache>
                <c:ptCount val="103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</c:strCache>
            </c:strRef>
          </c:cat>
          <c:val>
            <c:numRef>
              <c:f>甘尼森岛!$AD$4:$AD$107</c:f>
              <c:numCache>
                <c:formatCode>General</c:formatCode>
                <c:ptCount val="103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斯壮结!$AA$4:$AA$107</c:f>
              <c:strCache>
                <c:ptCount val="103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</c:strCache>
            </c:strRef>
          </c:cat>
          <c:val>
            <c:numRef>
              <c:f>斯壮结!$AB$4:$AB$107</c:f>
              <c:numCache>
                <c:formatCode>General</c:formatCode>
                <c:ptCount val="103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斯壮结!$AA$4:$AA$107</c:f>
              <c:strCache>
                <c:ptCount val="103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</c:strCache>
            </c:strRef>
          </c:cat>
          <c:val>
            <c:numRef>
              <c:f>斯壮结!$AC$4:$AC$107</c:f>
              <c:numCache>
                <c:formatCode>General</c:formatCode>
                <c:ptCount val="103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斯壮结!$AA$4:$AA$107</c:f>
              <c:strCache>
                <c:ptCount val="103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</c:strCache>
            </c:strRef>
          </c:cat>
          <c:val>
            <c:numRef>
              <c:f>斯壮结!$AD$4:$AD$107</c:f>
              <c:numCache>
                <c:formatCode>General</c:formatCode>
                <c:ptCount val="103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Kugluktuk!$AA$4:$AA$104</c:f>
              <c:strCache>
                <c:ptCount val="100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</c:strCache>
            </c:strRef>
          </c:cat>
          <c:val>
            <c:numRef>
              <c:f>Kugluktuk!$AB$4:$AB$104</c:f>
              <c:numCache>
                <c:formatCode>General</c:formatCode>
                <c:ptCount val="100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Kugluktuk!$AA$4:$AA$104</c:f>
              <c:strCache>
                <c:ptCount val="100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</c:strCache>
            </c:strRef>
          </c:cat>
          <c:val>
            <c:numRef>
              <c:f>Kugluktuk!$AC$4:$AC$104</c:f>
              <c:numCache>
                <c:formatCode>General</c:formatCode>
                <c:ptCount val="10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Kugluktuk!$AA$4:$AA$104</c:f>
              <c:strCache>
                <c:ptCount val="100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</c:strCache>
            </c:strRef>
          </c:cat>
          <c:val>
            <c:numRef>
              <c:f>Kugluktuk!$AD$4:$AD$104</c:f>
              <c:numCache>
                <c:formatCode>General</c:formatCode>
                <c:ptCount val="100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Moosonee!$AA$4:$AA$104</c:f>
              <c:strCache>
                <c:ptCount val="100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</c:strCache>
            </c:strRef>
          </c:cat>
          <c:val>
            <c:numRef>
              <c:f>Moosonee!$AB$4:$AB$104</c:f>
              <c:numCache>
                <c:formatCode>General</c:formatCode>
                <c:ptCount val="10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Moosonee!$AA$4:$AA$104</c:f>
              <c:strCache>
                <c:ptCount val="100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</c:strCache>
            </c:strRef>
          </c:cat>
          <c:val>
            <c:numRef>
              <c:f>Moosonee!$AC$4:$AC$104</c:f>
              <c:numCache>
                <c:formatCode>General</c:formatCode>
                <c:ptCount val="100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Moosonee!$AA$4:$AA$104</c:f>
              <c:strCache>
                <c:ptCount val="100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</c:strCache>
            </c:strRef>
          </c:cat>
          <c:val>
            <c:numRef>
              <c:f>Moosonee!$AD$4:$AD$104</c:f>
              <c:numCache>
                <c:formatCode>General</c:formatCode>
                <c:ptCount val="100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螺洲岛!$AA$4:$AA$79</c:f>
              <c:strCache>
                <c:ptCount val="75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</c:strCache>
            </c:strRef>
          </c:cat>
          <c:val>
            <c:numRef>
              <c:f>螺洲岛!$AB$4:$AB$79</c:f>
              <c:numCache>
                <c:formatCode>General</c:formatCode>
                <c:ptCount val="75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螺洲岛!$AA$4:$AA$79</c:f>
              <c:strCache>
                <c:ptCount val="75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</c:strCache>
            </c:strRef>
          </c:cat>
          <c:val>
            <c:numRef>
              <c:f>螺洲岛!$AC$4:$AC$79</c:f>
              <c:numCache>
                <c:formatCode>General</c:formatCode>
                <c:ptCount val="75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螺洲岛!$AA$4:$AA$79</c:f>
              <c:strCache>
                <c:ptCount val="75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</c:strCache>
            </c:strRef>
          </c:cat>
          <c:val>
            <c:numRef>
              <c:f>螺洲岛!$AD$4:$AD$79</c:f>
              <c:numCache>
                <c:formatCode>General</c:formatCode>
                <c:ptCount val="75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果州群岛!$AA$4:$AA$79</c:f>
              <c:strCache>
                <c:ptCount val="75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</c:strCache>
            </c:strRef>
          </c:cat>
          <c:val>
            <c:numRef>
              <c:f>果州群岛!$AB$4:$AB$79</c:f>
              <c:numCache>
                <c:formatCode>General</c:formatCode>
                <c:ptCount val="75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果州群岛!$AA$4:$AA$79</c:f>
              <c:strCache>
                <c:ptCount val="75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</c:strCache>
            </c:strRef>
          </c:cat>
          <c:val>
            <c:numRef>
              <c:f>果州群岛!$AC$4:$AC$79</c:f>
              <c:numCache>
                <c:formatCode>General</c:formatCode>
                <c:ptCount val="75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果州群岛!$AA$4:$AA$79</c:f>
              <c:strCache>
                <c:ptCount val="75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</c:strCache>
            </c:strRef>
          </c:cat>
          <c:val>
            <c:numRef>
              <c:f>果州群岛!$AD$4:$AD$79</c:f>
              <c:numCache>
                <c:formatCode>General</c:formatCode>
                <c:ptCount val="75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庙湾岛!$AA$4:$AA$78</c:f>
              <c:strCache>
                <c:ptCount val="74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</c:strCache>
            </c:strRef>
          </c:cat>
          <c:val>
            <c:numRef>
              <c:f>庙湾岛!$AB$4:$AB$78</c:f>
              <c:numCache>
                <c:formatCode>General</c:formatCode>
                <c:ptCount val="74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庙湾岛!$AA$4:$AA$78</c:f>
              <c:strCache>
                <c:ptCount val="74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</c:strCache>
            </c:strRef>
          </c:cat>
          <c:val>
            <c:numRef>
              <c:f>庙湾岛!$AC$4:$AC$78</c:f>
              <c:numCache>
                <c:formatCode>General</c:formatCode>
                <c:ptCount val="74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庙湾岛!$AA$4:$AA$78</c:f>
              <c:strCache>
                <c:ptCount val="74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</c:strCache>
            </c:strRef>
          </c:cat>
          <c:val>
            <c:numRef>
              <c:f>庙湾岛!$AD$4:$AD$78</c:f>
              <c:numCache>
                <c:formatCode>General</c:formatCode>
                <c:ptCount val="74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Barrio!$AA$4:$AA$75</c:f>
              <c:strCache>
                <c:ptCount val="71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</c:strCache>
            </c:strRef>
          </c:cat>
          <c:val>
            <c:numRef>
              <c:f>Barrio!$AB$4:$AB$75</c:f>
              <c:numCache>
                <c:formatCode>General</c:formatCode>
                <c:ptCount val="71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Barrio!$AA$4:$AA$75</c:f>
              <c:strCache>
                <c:ptCount val="71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</c:strCache>
            </c:strRef>
          </c:cat>
          <c:val>
            <c:numRef>
              <c:f>Barrio!$AC$4:$AC$75</c:f>
              <c:numCache>
                <c:formatCode>General</c:formatCode>
                <c:ptCount val="71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Barrio!$AA$4:$AA$75</c:f>
              <c:strCache>
                <c:ptCount val="71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</c:strCache>
            </c:strRef>
          </c:cat>
          <c:val>
            <c:numRef>
              <c:f>Barrio!$AD$4:$AD$75</c:f>
              <c:numCache>
                <c:formatCode>General</c:formatCode>
                <c:ptCount val="71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向岛!$AA$4:$AA$69</c:f>
              <c:strCache>
                <c:ptCount val="6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</c:strCache>
            </c:strRef>
          </c:cat>
          <c:val>
            <c:numRef>
              <c:f>向岛!$AB$4:$AB$69</c:f>
              <c:numCache>
                <c:formatCode>General</c:formatCode>
                <c:ptCount val="65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向岛!$AA$4:$AA$69</c:f>
              <c:strCache>
                <c:ptCount val="6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</c:strCache>
            </c:strRef>
          </c:cat>
          <c:val>
            <c:numRef>
              <c:f>向岛!$AC$4:$AC$69</c:f>
              <c:numCache>
                <c:formatCode>General</c:formatCode>
                <c:ptCount val="65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向岛!$AA$4:$AA$69</c:f>
              <c:strCache>
                <c:ptCount val="6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</c:strCache>
            </c:strRef>
          </c:cat>
          <c:val>
            <c:numRef>
              <c:f>向岛!$AD$4:$AD$69</c:f>
              <c:numCache>
                <c:formatCode>General</c:formatCode>
                <c:ptCount val="65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岛田岛!$AA$4:$AA$69</c:f>
              <c:strCache>
                <c:ptCount val="6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</c:strCache>
            </c:strRef>
          </c:cat>
          <c:val>
            <c:numRef>
              <c:f>岛田岛!$AB$4:$AB$69</c:f>
              <c:numCache>
                <c:formatCode>General</c:formatCode>
                <c:ptCount val="65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岛田岛!$AA$4:$AA$69</c:f>
              <c:strCache>
                <c:ptCount val="6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</c:strCache>
            </c:strRef>
          </c:cat>
          <c:val>
            <c:numRef>
              <c:f>岛田岛!$AC$4:$AC$69</c:f>
              <c:numCache>
                <c:formatCode>General</c:formatCode>
                <c:ptCount val="65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岛田岛!$AA$4:$AA$69</c:f>
              <c:strCache>
                <c:ptCount val="6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</c:strCache>
            </c:strRef>
          </c:cat>
          <c:val>
            <c:numRef>
              <c:f>岛田岛!$AD$4:$AD$69</c:f>
              <c:numCache>
                <c:formatCode>General</c:formatCode>
                <c:ptCount val="65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小槌岛!$AA$4:$AA$69</c:f>
              <c:strCache>
                <c:ptCount val="6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</c:strCache>
            </c:strRef>
          </c:cat>
          <c:val>
            <c:numRef>
              <c:f>小槌岛!$AB$4:$AB$69</c:f>
              <c:numCache>
                <c:formatCode>General</c:formatCode>
                <c:ptCount val="65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小槌岛!$AA$4:$AA$69</c:f>
              <c:strCache>
                <c:ptCount val="6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</c:strCache>
            </c:strRef>
          </c:cat>
          <c:val>
            <c:numRef>
              <c:f>小槌岛!$AC$4:$AC$69</c:f>
              <c:numCache>
                <c:formatCode>General</c:formatCode>
                <c:ptCount val="65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小槌岛!$AA$4:$AA$69</c:f>
              <c:strCache>
                <c:ptCount val="6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</c:strCache>
            </c:strRef>
          </c:cat>
          <c:val>
            <c:numRef>
              <c:f>小槌岛!$AD$4:$AD$69</c:f>
              <c:numCache>
                <c:formatCode>General</c:formatCode>
                <c:ptCount val="65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爷婆岛!$AA$4:$AA$69</c:f>
              <c:strCache>
                <c:ptCount val="6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</c:strCache>
            </c:strRef>
          </c:cat>
          <c:val>
            <c:numRef>
              <c:f>爷婆岛!$AB$4:$AB$69</c:f>
              <c:numCache>
                <c:formatCode>General</c:formatCode>
                <c:ptCount val="65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爷婆岛!$AA$4:$AA$69</c:f>
              <c:strCache>
                <c:ptCount val="6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</c:strCache>
            </c:strRef>
          </c:cat>
          <c:val>
            <c:numRef>
              <c:f>爷婆岛!$AC$4:$AC$69</c:f>
              <c:numCache>
                <c:formatCode>General</c:formatCode>
                <c:ptCount val="65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爷婆岛!$AA$4:$AA$69</c:f>
              <c:strCache>
                <c:ptCount val="6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</c:strCache>
            </c:strRef>
          </c:cat>
          <c:val>
            <c:numRef>
              <c:f>爷婆岛!$AD$4:$AD$69</c:f>
              <c:numCache>
                <c:formatCode>General</c:formatCode>
                <c:ptCount val="65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高岛!$AA$4:$AA$69</c:f>
              <c:strCache>
                <c:ptCount val="6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</c:strCache>
            </c:strRef>
          </c:cat>
          <c:val>
            <c:numRef>
              <c:f>高岛!$AB$4:$AB$69</c:f>
              <c:numCache>
                <c:formatCode>General</c:formatCode>
                <c:ptCount val="65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高岛!$AA$4:$AA$69</c:f>
              <c:strCache>
                <c:ptCount val="6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</c:strCache>
            </c:strRef>
          </c:cat>
          <c:val>
            <c:numRef>
              <c:f>高岛!$AC$4:$AC$69</c:f>
              <c:numCache>
                <c:formatCode>General</c:formatCode>
                <c:ptCount val="65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高岛!$AA$4:$AA$69</c:f>
              <c:strCache>
                <c:ptCount val="6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</c:strCache>
            </c:strRef>
          </c:cat>
          <c:val>
            <c:numRef>
              <c:f>高岛!$AD$4:$AD$69</c:f>
              <c:numCache>
                <c:formatCode>General</c:formatCode>
                <c:ptCount val="65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平郡岛!$AA$4:$AA$60</c:f>
              <c:strCache>
                <c:ptCount val="56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</c:strCache>
            </c:strRef>
          </c:cat>
          <c:val>
            <c:numRef>
              <c:f>平郡岛!$AB$4:$AB$60</c:f>
              <c:numCache>
                <c:formatCode>General</c:formatCode>
                <c:ptCount val="56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平郡岛!$AA$4:$AA$60</c:f>
              <c:strCache>
                <c:ptCount val="56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</c:strCache>
            </c:strRef>
          </c:cat>
          <c:val>
            <c:numRef>
              <c:f>平郡岛!$AC$4:$AC$60</c:f>
              <c:numCache>
                <c:formatCode>General</c:formatCode>
                <c:ptCount val="56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平郡岛!$AA$4:$AA$60</c:f>
              <c:strCache>
                <c:ptCount val="56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</c:strCache>
            </c:strRef>
          </c:cat>
          <c:val>
            <c:numRef>
              <c:f>平郡岛!$AD$4:$AD$60</c:f>
              <c:numCache>
                <c:formatCode>General</c:formatCode>
                <c:ptCount val="56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三角岛!$AA$4:$AA$58</c:f>
              <c:strCache>
                <c:ptCount val="54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</c:strCache>
            </c:strRef>
          </c:cat>
          <c:val>
            <c:numRef>
              <c:f>三角岛!$AB$4:$AB$58</c:f>
              <c:numCache>
                <c:formatCode>General</c:formatCode>
                <c:ptCount val="54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三角岛!$AA$4:$AA$58</c:f>
              <c:strCache>
                <c:ptCount val="54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</c:strCache>
            </c:strRef>
          </c:cat>
          <c:val>
            <c:numRef>
              <c:f>三角岛!$AC$4:$AC$58</c:f>
              <c:numCache>
                <c:formatCode>General</c:formatCode>
                <c:ptCount val="54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三角岛!$AA$4:$AA$58</c:f>
              <c:strCache>
                <c:ptCount val="54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</c:strCache>
            </c:strRef>
          </c:cat>
          <c:val>
            <c:numRef>
              <c:f>三角岛!$AD$4:$AD$58</c:f>
              <c:numCache>
                <c:formatCode>General</c:formatCode>
                <c:ptCount val="54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狗骨岛!$AA$4:$AA$50</c:f>
              <c:strCache>
                <c:ptCount val="46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</c:strCache>
            </c:strRef>
          </c:cat>
          <c:val>
            <c:numRef>
              <c:f>狗骨岛!$AB$4:$AB$50</c:f>
              <c:numCache>
                <c:formatCode>General</c:formatCode>
                <c:ptCount val="46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狗骨岛!$AA$4:$AA$50</c:f>
              <c:strCache>
                <c:ptCount val="46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</c:strCache>
            </c:strRef>
          </c:cat>
          <c:val>
            <c:numRef>
              <c:f>狗骨岛!$AC$4:$AC$50</c:f>
              <c:numCache>
                <c:formatCode>General</c:formatCode>
                <c:ptCount val="46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狗骨岛!$AA$4:$AA$50</c:f>
              <c:strCache>
                <c:ptCount val="46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</c:strCache>
            </c:strRef>
          </c:cat>
          <c:val>
            <c:numRef>
              <c:f>狗骨岛!$AD$4:$AD$50</c:f>
              <c:numCache>
                <c:formatCode>General</c:formatCode>
                <c:ptCount val="46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普拉兰岛!$AA$4:$AA$49</c:f>
              <c:strCache>
                <c:ptCount val="45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</c:strCache>
            </c:strRef>
          </c:cat>
          <c:val>
            <c:numRef>
              <c:f>普拉兰岛!$AB$4:$AB$49</c:f>
              <c:numCache>
                <c:formatCode>General</c:formatCode>
                <c:ptCount val="45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普拉兰岛!$AA$4:$AA$49</c:f>
              <c:strCache>
                <c:ptCount val="45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</c:strCache>
            </c:strRef>
          </c:cat>
          <c:val>
            <c:numRef>
              <c:f>普拉兰岛!$AC$4:$AC$49</c:f>
              <c:numCache>
                <c:formatCode>General</c:formatCode>
                <c:ptCount val="45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普拉兰岛!$AA$4:$AA$49</c:f>
              <c:strCache>
                <c:ptCount val="45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</c:strCache>
            </c:strRef>
          </c:cat>
          <c:val>
            <c:numRef>
              <c:f>普拉兰岛!$AD$4:$AD$49</c:f>
              <c:numCache>
                <c:formatCode>General</c:formatCode>
                <c:ptCount val="45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法伊拉卡岛!$AA$4:$AA$43</c:f>
              <c:strCache>
                <c:ptCount val="39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</c:strCache>
            </c:strRef>
          </c:cat>
          <c:val>
            <c:numRef>
              <c:f>法伊拉卡岛!$AB$4:$AB$43</c:f>
              <c:numCache>
                <c:formatCode>General</c:formatCode>
                <c:ptCount val="39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法伊拉卡岛!$AA$4:$AA$43</c:f>
              <c:strCache>
                <c:ptCount val="39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</c:strCache>
            </c:strRef>
          </c:cat>
          <c:val>
            <c:numRef>
              <c:f>法伊拉卡岛!$AC$4:$AC$43</c:f>
              <c:numCache>
                <c:formatCode>General</c:formatCode>
                <c:ptCount val="39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法伊拉卡岛!$AA$4:$AA$43</c:f>
              <c:strCache>
                <c:ptCount val="39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</c:strCache>
            </c:strRef>
          </c:cat>
          <c:val>
            <c:numRef>
              <c:f>法伊拉卡岛!$AD$4:$AD$43</c:f>
              <c:numCache>
                <c:formatCode>General</c:formatCode>
                <c:ptCount val="39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Nakhiloo岛!$AA$4:$AA$43</c:f>
              <c:strCache>
                <c:ptCount val="39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</c:strCache>
            </c:strRef>
          </c:cat>
          <c:val>
            <c:numRef>
              <c:f>Nakhiloo岛!$AB$4:$AB$43</c:f>
              <c:numCache>
                <c:formatCode>General</c:formatCode>
                <c:ptCount val="39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Nakhiloo岛!$AA$4:$AA$43</c:f>
              <c:strCache>
                <c:ptCount val="39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</c:strCache>
            </c:strRef>
          </c:cat>
          <c:val>
            <c:numRef>
              <c:f>Nakhiloo岛!$AC$4:$AC$43</c:f>
              <c:numCache>
                <c:formatCode>General</c:formatCode>
                <c:ptCount val="39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Nakhiloo岛!$AA$4:$AA$43</c:f>
              <c:strCache>
                <c:ptCount val="39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</c:strCache>
            </c:strRef>
          </c:cat>
          <c:val>
            <c:numRef>
              <c:f>Nakhiloo岛!$AD$4:$AD$43</c:f>
              <c:numCache>
                <c:formatCode>General</c:formatCode>
                <c:ptCount val="39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巴赫达尔机场!$AA$4:$AA$40</c:f>
              <c:strCache>
                <c:ptCount val="36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</c:strCache>
            </c:strRef>
          </c:cat>
          <c:val>
            <c:numRef>
              <c:f>巴赫达尔机场!$AB$4:$AB$40</c:f>
              <c:numCache>
                <c:formatCode>General</c:formatCode>
                <c:ptCount val="36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巴赫达尔机场!$AA$4:$AA$40</c:f>
              <c:strCache>
                <c:ptCount val="36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</c:strCache>
            </c:strRef>
          </c:cat>
          <c:val>
            <c:numRef>
              <c:f>巴赫达尔机场!$AC$4:$AC$40</c:f>
              <c:numCache>
                <c:formatCode>General</c:formatCode>
                <c:ptCount val="36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巴赫达尔机场!$AA$4:$AA$40</c:f>
              <c:strCache>
                <c:ptCount val="36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</c:strCache>
            </c:strRef>
          </c:cat>
          <c:val>
            <c:numRef>
              <c:f>巴赫达尔机场!$AD$4:$AD$40</c:f>
              <c:numCache>
                <c:formatCode>General</c:formatCode>
                <c:ptCount val="36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第一区!$AA$4:$AA$36</c:f>
              <c:strCache>
                <c:ptCount val="32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</c:strCache>
            </c:strRef>
          </c:cat>
          <c:val>
            <c:numRef>
              <c:f>第一区!$AB$4:$AB$36</c:f>
              <c:numCache>
                <c:formatCode>General</c:formatCode>
                <c:ptCount val="32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第一区!$AA$4:$AA$36</c:f>
              <c:strCache>
                <c:ptCount val="32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</c:strCache>
            </c:strRef>
          </c:cat>
          <c:val>
            <c:numRef>
              <c:f>第一区!$AC$4:$AC$36</c:f>
              <c:numCache>
                <c:formatCode>General</c:formatCode>
                <c:ptCount val="32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第一区!$AA$4:$AA$36</c:f>
              <c:strCache>
                <c:ptCount val="32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</c:strCache>
            </c:strRef>
          </c:cat>
          <c:val>
            <c:numRef>
              <c:f>第一区!$AD$4:$AD$36</c:f>
              <c:numCache>
                <c:formatCode>General</c:formatCode>
                <c:ptCount val="32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中开罗!$AA$4:$AA$36</c:f>
              <c:strCache>
                <c:ptCount val="32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</c:strCache>
            </c:strRef>
          </c:cat>
          <c:val>
            <c:numRef>
              <c:f>中开罗!$AB$4:$AB$36</c:f>
              <c:numCache>
                <c:formatCode>General</c:formatCode>
                <c:ptCount val="32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中开罗!$AA$4:$AA$36</c:f>
              <c:strCache>
                <c:ptCount val="32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</c:strCache>
            </c:strRef>
          </c:cat>
          <c:val>
            <c:numRef>
              <c:f>中开罗!$AC$4:$AC$36</c:f>
              <c:numCache>
                <c:formatCode>General</c:formatCode>
                <c:ptCount val="32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中开罗!$AA$4:$AA$36</c:f>
              <c:strCache>
                <c:ptCount val="32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</c:strCache>
            </c:strRef>
          </c:cat>
          <c:val>
            <c:numRef>
              <c:f>中开罗!$AD$4:$AD$36</c:f>
              <c:numCache>
                <c:formatCode>General</c:formatCode>
                <c:ptCount val="32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BASHBISH!$AA$4:$AA$36</c:f>
              <c:strCache>
                <c:ptCount val="32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</c:strCache>
            </c:strRef>
          </c:cat>
          <c:val>
            <c:numRef>
              <c:f>BASHBISH!$AB$4:$AB$36</c:f>
              <c:numCache>
                <c:formatCode>General</c:formatCode>
                <c:ptCount val="32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BASHBISH!$AA$4:$AA$36</c:f>
              <c:strCache>
                <c:ptCount val="32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</c:strCache>
            </c:strRef>
          </c:cat>
          <c:val>
            <c:numRef>
              <c:f>BASHBISH!$AC$4:$AC$36</c:f>
              <c:numCache>
                <c:formatCode>General</c:formatCode>
                <c:ptCount val="32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BASHBISH!$AA$4:$AA$36</c:f>
              <c:strCache>
                <c:ptCount val="32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</c:strCache>
            </c:strRef>
          </c:cat>
          <c:val>
            <c:numRef>
              <c:f>BASHBISH!$AD$4:$AD$36</c:f>
              <c:numCache>
                <c:formatCode>General</c:formatCode>
                <c:ptCount val="32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IBRAHIMIYA!$AA$4:$AA$36</c:f>
              <c:strCache>
                <c:ptCount val="32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</c:strCache>
            </c:strRef>
          </c:cat>
          <c:val>
            <c:numRef>
              <c:f>IBRAHIMIYA!$AB$4:$AB$36</c:f>
              <c:numCache>
                <c:formatCode>General</c:formatCode>
                <c:ptCount val="32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IBRAHIMIYA!$AA$4:$AA$36</c:f>
              <c:strCache>
                <c:ptCount val="32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</c:strCache>
            </c:strRef>
          </c:cat>
          <c:val>
            <c:numRef>
              <c:f>IBRAHIMIYA!$AC$4:$AC$36</c:f>
              <c:numCache>
                <c:formatCode>General</c:formatCode>
                <c:ptCount val="32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IBRAHIMIYA!$AA$4:$AA$36</c:f>
              <c:strCache>
                <c:ptCount val="32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</c:strCache>
            </c:strRef>
          </c:cat>
          <c:val>
            <c:numRef>
              <c:f>IBRAHIMIYA!$AD$4:$AD$36</c:f>
              <c:numCache>
                <c:formatCode>General</c:formatCode>
                <c:ptCount val="32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开封龙亭区!$AA$4:$AA$35</c:f>
              <c:strCache>
                <c:ptCount val="31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</c:strCache>
            </c:strRef>
          </c:cat>
          <c:val>
            <c:numRef>
              <c:f>开封龙亭区!$AB$4:$AB$35</c:f>
              <c:numCache>
                <c:formatCode>General</c:formatCode>
                <c:ptCount val="31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开封龙亭区!$AA$4:$AA$35</c:f>
              <c:strCache>
                <c:ptCount val="31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</c:strCache>
            </c:strRef>
          </c:cat>
          <c:val>
            <c:numRef>
              <c:f>开封龙亭区!$AC$4:$AC$35</c:f>
              <c:numCache>
                <c:formatCode>General</c:formatCode>
                <c:ptCount val="31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开封龙亭区!$AA$4:$AA$35</c:f>
              <c:strCache>
                <c:ptCount val="31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</c:strCache>
            </c:strRef>
          </c:cat>
          <c:val>
            <c:numRef>
              <c:f>开封龙亭区!$AD$4:$AD$35</c:f>
              <c:numCache>
                <c:formatCode>General</c:formatCode>
                <c:ptCount val="31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Phakalene!$AA$4:$AA$33</c:f>
              <c:strCache>
                <c:ptCount val="29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</c:strCache>
            </c:strRef>
          </c:cat>
          <c:val>
            <c:numRef>
              <c:f>Phakalene!$AB$4:$AB$33</c:f>
              <c:numCache>
                <c:formatCode>General</c:formatCode>
                <c:ptCount val="29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Phakalene!$AA$4:$AA$33</c:f>
              <c:strCache>
                <c:ptCount val="29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</c:strCache>
            </c:strRef>
          </c:cat>
          <c:val>
            <c:numRef>
              <c:f>Phakalene!$AC$4:$AC$33</c:f>
              <c:numCache>
                <c:formatCode>General</c:formatCode>
                <c:ptCount val="29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Phakalene!$AA$4:$AA$33</c:f>
              <c:strCache>
                <c:ptCount val="29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</c:strCache>
            </c:strRef>
          </c:cat>
          <c:val>
            <c:numRef>
              <c:f>Phakalene!$AD$4:$AD$33</c:f>
              <c:numCache>
                <c:formatCode>General</c:formatCode>
                <c:ptCount val="29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Ukerewe!$AA$4:$AA$28</c:f>
              <c:strCache>
                <c:ptCount val="24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</c:strCache>
            </c:strRef>
          </c:cat>
          <c:val>
            <c:numRef>
              <c:f>Ukerewe!$AB$4:$AB$28</c:f>
              <c:numCache>
                <c:formatCode>General</c:formatCode>
                <c:ptCount val="24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Ukerewe!$AA$4:$AA$28</c:f>
              <c:strCache>
                <c:ptCount val="24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</c:strCache>
            </c:strRef>
          </c:cat>
          <c:val>
            <c:numRef>
              <c:f>Ukerewe!$AC$4:$AC$28</c:f>
              <c:numCache>
                <c:formatCode>General</c:formatCode>
                <c:ptCount val="24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Ukerewe!$AA$4:$AA$28</c:f>
              <c:strCache>
                <c:ptCount val="24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</c:strCache>
            </c:strRef>
          </c:cat>
          <c:val>
            <c:numRef>
              <c:f>Ukerewe!$AD$4:$AD$28</c:f>
              <c:numCache>
                <c:formatCode>General</c:formatCode>
                <c:ptCount val="24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Juma岛!$AA$4:$AA$27</c:f>
              <c:strCache>
                <c:ptCount val="23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</c:strCache>
            </c:strRef>
          </c:cat>
          <c:val>
            <c:numRef>
              <c:f>Juma岛!$AB$4:$AB$27</c:f>
              <c:numCache>
                <c:formatCode>General</c:formatCode>
                <c:ptCount val="23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Juma岛!$AA$4:$AA$27</c:f>
              <c:strCache>
                <c:ptCount val="23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</c:strCache>
            </c:strRef>
          </c:cat>
          <c:val>
            <c:numRef>
              <c:f>Juma岛!$AC$4:$AC$27</c:f>
              <c:numCache>
                <c:formatCode>General</c:formatCode>
                <c:ptCount val="23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Juma岛!$AA$4:$AA$27</c:f>
              <c:strCache>
                <c:ptCount val="23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</c:strCache>
            </c:strRef>
          </c:cat>
          <c:val>
            <c:numRef>
              <c:f>Juma岛!$AD$4:$AD$27</c:f>
              <c:numCache>
                <c:formatCode>General</c:formatCode>
                <c:ptCount val="23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鲁邦多岛!$AA$4:$AA$26</c:f>
              <c:strCache>
                <c:ptCount val="22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</c:strCache>
            </c:strRef>
          </c:cat>
          <c:val>
            <c:numRef>
              <c:f>鲁邦多岛!$AB$4:$AB$26</c:f>
              <c:numCache>
                <c:formatCode>General</c:formatCode>
                <c:ptCount val="22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鲁邦多岛!$AA$4:$AA$26</c:f>
              <c:strCache>
                <c:ptCount val="22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</c:strCache>
            </c:strRef>
          </c:cat>
          <c:val>
            <c:numRef>
              <c:f>鲁邦多岛!$AC$4:$AC$26</c:f>
              <c:numCache>
                <c:formatCode>General</c:formatCode>
                <c:ptCount val="22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鲁邦多岛!$AA$4:$AA$26</c:f>
              <c:strCache>
                <c:ptCount val="22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</c:strCache>
            </c:strRef>
          </c:cat>
          <c:val>
            <c:numRef>
              <c:f>鲁邦多岛!$AD$4:$AD$26</c:f>
              <c:numCache>
                <c:formatCode>General</c:formatCode>
                <c:ptCount val="22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富埃特文图拉岛!$AA$4:$AA$19</c:f>
              <c:strCache>
                <c:ptCount val="15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</c:strCache>
            </c:strRef>
          </c:cat>
          <c:val>
            <c:numRef>
              <c:f>富埃特文图拉岛!$AB$4:$AB$19</c:f>
              <c:numCache>
                <c:formatCode>General</c:formatCode>
                <c:ptCount val="15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富埃特文图拉岛!$AA$4:$AA$19</c:f>
              <c:strCache>
                <c:ptCount val="15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</c:strCache>
            </c:strRef>
          </c:cat>
          <c:val>
            <c:numRef>
              <c:f>富埃特文图拉岛!$AC$4:$AC$19</c:f>
              <c:numCache>
                <c:formatCode>General</c:formatCode>
                <c:ptCount val="15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富埃特文图拉岛!$AA$4:$AA$19</c:f>
              <c:strCache>
                <c:ptCount val="15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</c:strCache>
            </c:strRef>
          </c:cat>
          <c:val>
            <c:numRef>
              <c:f>富埃特文图拉岛!$AD$4:$AD$19</c:f>
              <c:numCache>
                <c:formatCode>General</c:formatCode>
                <c:ptCount val="15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丹戎乌班市!$AA$4:$AA$18</c:f>
              <c:strCache>
                <c:ptCount val="14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</c:strCache>
            </c:strRef>
          </c:cat>
          <c:val>
            <c:numRef>
              <c:f>丹戎乌班市!$AB$4:$AB$18</c:f>
              <c:numCache>
                <c:formatCode>General</c:formatCode>
                <c:ptCount val="14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丹戎乌班市!$AA$4:$AA$18</c:f>
              <c:strCache>
                <c:ptCount val="14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</c:strCache>
            </c:strRef>
          </c:cat>
          <c:val>
            <c:numRef>
              <c:f>丹戎乌班市!$AC$4:$AC$18</c:f>
              <c:numCache>
                <c:formatCode>General</c:formatCode>
                <c:ptCount val="14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丹戎乌班市!$AA$4:$AA$18</c:f>
              <c:strCache>
                <c:ptCount val="14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</c:strCache>
            </c:strRef>
          </c:cat>
          <c:val>
            <c:numRef>
              <c:f>丹戎乌班市!$AD$4:$AD$18</c:f>
              <c:numCache>
                <c:formatCode>General</c:formatCode>
                <c:ptCount val="14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玛格丽特!$AA$4:$AA$10</c:f>
              <c:strCache>
                <c:ptCount val="6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</c:strCache>
            </c:strRef>
          </c:cat>
          <c:val>
            <c:numRef>
              <c:f>玛格丽特!$AB$4:$AB$10</c:f>
              <c:numCache>
                <c:formatCode>General</c:formatCode>
                <c:ptCount val="6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玛格丽特!$AA$4:$AA$10</c:f>
              <c:strCache>
                <c:ptCount val="6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</c:strCache>
            </c:strRef>
          </c:cat>
          <c:val>
            <c:numRef>
              <c:f>玛格丽特!$AC$4:$AC$10</c:f>
              <c:numCache>
                <c:formatCode>General</c:formatCode>
                <c:ptCount val="6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玛格丽特!$AA$4:$AA$10</c:f>
              <c:strCache>
                <c:ptCount val="6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</c:strCache>
            </c:strRef>
          </c:cat>
          <c:val>
            <c:numRef>
              <c:f>玛格丽特!$AD$4:$AD$10</c:f>
              <c:numCache>
                <c:formatCode>General</c:formatCode>
                <c:ptCount val="6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eg"/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8.jpeg"/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77470</xdr:colOff>
      <xdr:row>164</xdr:row>
      <xdr:rowOff>109855</xdr:rowOff>
    </xdr:from>
    <xdr:to>
      <xdr:col>13</xdr:col>
      <xdr:colOff>66675</xdr:colOff>
      <xdr:row>197</xdr:row>
      <xdr:rowOff>120015</xdr:rowOff>
    </xdr:to>
    <xdr:graphicFrame>
      <xdr:nvGraphicFramePr>
        <xdr:cNvPr id="2" name="图表 1"/>
        <xdr:cNvGraphicFramePr/>
      </xdr:nvGraphicFramePr>
      <xdr:xfrm>
        <a:off x="77470" y="28742005"/>
        <a:ext cx="1784159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</xdr:colOff>
      <xdr:row>197</xdr:row>
      <xdr:rowOff>54610</xdr:rowOff>
    </xdr:from>
    <xdr:to>
      <xdr:col>12</xdr:col>
      <xdr:colOff>1628140</xdr:colOff>
      <xdr:row>230</xdr:row>
      <xdr:rowOff>64770</xdr:rowOff>
    </xdr:to>
    <xdr:graphicFrame>
      <xdr:nvGraphicFramePr>
        <xdr:cNvPr id="3" name="图表 2"/>
        <xdr:cNvGraphicFramePr/>
      </xdr:nvGraphicFramePr>
      <xdr:xfrm>
        <a:off x="635" y="34344610"/>
        <a:ext cx="1784159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92075</xdr:colOff>
      <xdr:row>1</xdr:row>
      <xdr:rowOff>186055</xdr:rowOff>
    </xdr:from>
    <xdr:to>
      <xdr:col>15</xdr:col>
      <xdr:colOff>196518</xdr:colOff>
      <xdr:row>26</xdr:row>
      <xdr:rowOff>58956</xdr:rowOff>
    </xdr:to>
    <xdr:graphicFrame>
      <xdr:nvGraphicFramePr>
        <xdr:cNvPr id="2" name="图表 1"/>
        <xdr:cNvGraphicFramePr/>
      </xdr:nvGraphicFramePr>
      <xdr:xfrm>
        <a:off x="9056370" y="452755"/>
        <a:ext cx="8047990" cy="6539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172690" cy="5994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5853410" y="10160"/>
          <a:ext cx="91097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17904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8332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8440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807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837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71539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6606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18</xdr:col>
      <xdr:colOff>687705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946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58819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3.7479166667" refreshedBy="超级无敌美少女" recordCount="130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0-25T00:00:00" count="130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1:00" maxDate="1899-12-30T23:45:00" count="114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01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m/>
      </sharedItems>
    </cacheField>
    <cacheField name="支出（最近24小时）" numFmtId="26">
      <sharedItems containsString="0" containsBlank="1" containsNumber="1" containsInteger="1" minValue="-313308003" maxValue="-91428175" count="130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m/>
      </sharedItems>
    </cacheField>
    <cacheField name="最近7天利润" numFmtId="26">
      <sharedItems containsString="0" containsBlank="1" containsNumber="1" containsInteger="1" minValue="-1058387793" maxValue="438804767" count="130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m/>
      </sharedItems>
    </cacheField>
    <cacheField name="预计日租金收入" numFmtId="26">
      <sharedItems containsBlank="1" containsNumber="1" containsInteger="1" containsMixedTypes="1" count="8">
        <s v="现金库已满"/>
        <n v="115354000"/>
        <n v="115011000"/>
        <n v="116138000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01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3.7479166667" refreshedBy="超级无敌美少女" recordCount="127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2:00" maxDate="1899-12-30T23:01:00" count="114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00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m/>
      </sharedItems>
    </cacheField>
    <cacheField name="支出（最近24小时）" numFmtId="26">
      <sharedItems containsString="0" containsBlank="1" containsNumber="1" containsInteger="1" minValue="-313308003" maxValue="-91428175" count="127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m/>
      </sharedItems>
    </cacheField>
    <cacheField name="最近7天利润" numFmtId="26">
      <sharedItems containsString="0" containsBlank="1" containsNumber="1" containsInteger="1" minValue="-1058391463" maxValue="463288424" count="127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m/>
      </sharedItems>
    </cacheField>
    <cacheField name="预计日租金收入" numFmtId="26">
      <sharedItems containsBlank="1" containsNumber="1" containsInteger="1" containsMixedTypes="1" count="8">
        <n v="115354000"/>
        <n v="115011000"/>
        <n v="116138000"/>
        <s v="现金库已满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00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3.7479282407" refreshedBy="超级无敌美少女" recordCount="129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10-25T00:00:00" count="129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2:00" maxDate="1899-12-30T23:48:00" count="113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01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m/>
      </sharedItems>
    </cacheField>
    <cacheField name="支出（最近24小时）" numFmtId="26">
      <sharedItems containsString="0" containsBlank="1" containsNumber="1" containsInteger="1" minValue="-313308003" maxValue="-91428175" count="129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m/>
      </sharedItems>
    </cacheField>
    <cacheField name="最近7天利润" numFmtId="26">
      <sharedItems containsString="0" containsBlank="1" containsNumber="1" containsInteger="1" minValue="-1058389017" maxValue="488464300" count="129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m/>
      </sharedItems>
    </cacheField>
    <cacheField name="预计日租金收入" numFmtId="26">
      <sharedItems containsBlank="1" containsNumber="1" containsInteger="1" containsMixedTypes="1" count="8">
        <s v="现金库已满"/>
        <n v="115354000"/>
        <n v="115011000"/>
        <n v="116138000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01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3.7479282407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3.7479282407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3.7479282407" refreshedBy="超级无敌美少女" recordCount="123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10-25T00:00:00" count="123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7:00" maxDate="1899-12-30T23:03:00" count="109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96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m/>
      </sharedItems>
    </cacheField>
    <cacheField name="支出（最近24小时）" numFmtId="26">
      <sharedItems containsString="0" containsBlank="1" containsNumber="1" containsInteger="1" minValue="-295084992" maxValue="-107242068" count="122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m/>
      </sharedItems>
    </cacheField>
    <cacheField name="最近7天利润" numFmtId="26">
      <sharedItems containsString="0" containsBlank="1" containsNumber="1" containsInteger="1" minValue="-1241452048" maxValue="748001625" count="123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m/>
      </sharedItems>
    </cacheField>
    <cacheField name="预计日租金收入" numFmtId="26">
      <sharedItems containsBlank="1" containsNumber="1" containsInteger="1" containsMixedTypes="1" count="8">
        <n v="135308000"/>
        <n v="134904000"/>
        <n v="136226000"/>
        <s v="现金库已满"/>
        <n v="134660000"/>
        <n v="134418000"/>
        <n v="134195000"/>
        <m/>
      </sharedItems>
    </cacheField>
    <cacheField name="每日支出" numFmtId="26">
      <sharedItems containsString="0" containsBlank="1" containsNumber="1" containsInteger="1" minValue="12396600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96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3.7479282407" refreshedBy="超级无敌美少女" recordCount="123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0-25T00:00:00" count="123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7:00" maxDate="1899-12-30T23:04:00" count="110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m/>
      </sharedItems>
    </cacheField>
    <cacheField name="已经拥有百分之多少的价值" numFmtId="0">
      <sharedItems containsString="0" containsBlank="1" containsNumber="1" minValue="0.094" maxValue="0.094" count="2">
        <n v="0.094"/>
        <m/>
      </sharedItems>
    </cacheField>
    <cacheField name="该份额的价值" numFmtId="26">
      <sharedItems containsString="0" containsBlank="1" containsNumber="1" containsInteger="1" minValue="2168943517" maxValue="2190207727" count="3">
        <n v="2168943517"/>
        <n v="2190207727"/>
        <m/>
      </sharedItems>
    </cacheField>
    <cacheField name="该份额的价格" numFmtId="0">
      <sharedItems containsString="0" containsBlank="1" containsNumber="1" containsInteger="1" minValue="2126415381" maxValue="2126415381" count="2">
        <n v="2126415381"/>
        <m/>
      </sharedItems>
    </cacheField>
    <cacheField name="租金（最近24小时）" numFmtId="26">
      <sharedItems containsBlank="1" containsNumber="1" containsInteger="1" containsMixedTypes="1" count="96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m/>
      </sharedItems>
    </cacheField>
    <cacheField name="支出（最近24小时）" numFmtId="26">
      <sharedItems containsString="0" containsBlank="1" containsNumber="1" containsInteger="1" minValue="-196393016" maxValue="-71374320" count="122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m/>
      </sharedItems>
    </cacheField>
    <cacheField name="最近7天利润" numFmtId="26">
      <sharedItems containsString="0" containsBlank="1" containsNumber="1" containsInteger="1" minValue="-826241026" maxValue="377996981" count="123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m/>
      </sharedItems>
    </cacheField>
    <cacheField name="预计日租金收入" numFmtId="0">
      <sharedItems containsBlank="1" containsNumber="1" containsInteger="1" containsMixedTypes="1" count="8">
        <n v="958004000"/>
        <n v="955151000"/>
        <n v="964515000"/>
        <s v="现金库已满"/>
        <n v="953419000"/>
        <n v="951709000"/>
        <n v="950130000"/>
        <m/>
      </sharedItems>
    </cacheField>
    <cacheField name="每日支出" numFmtId="26">
      <sharedItems containsString="0" containsBlank="1" containsNumber="1" containsInteger="1" minValue="877711000" maxValue="886759000" count="3">
        <n v="886759000"/>
        <n v="877711000"/>
        <m/>
      </sharedItems>
    </cacheField>
    <cacheField name="估值损益" numFmtId="26">
      <sharedItems containsString="0" containsBlank="1" containsNumber="1" containsInteger="1" minValue="42528211" maxValue="63792421" count="3">
        <n v="42528211"/>
        <n v="63792421"/>
        <m/>
      </sharedItems>
    </cacheField>
    <cacheField name="利润（最近24小时）" numFmtId="0">
      <sharedItems containsBlank="1" containsNumber="1" containsInteger="1" containsMixedTypes="1" count="96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3.7479282407" refreshedBy="超级无敌美少女" recordCount="105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0-25T00:00:00" count="105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96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m/>
      </sharedItems>
    </cacheField>
    <cacheField name="已经拥有百分之多少的价值" numFmtId="0">
      <sharedItems containsString="0" containsBlank="1" containsNumber="1" minValue="0.58" maxValue="0.58" count="2">
        <n v="0.58"/>
        <m/>
      </sharedItems>
    </cacheField>
    <cacheField name="该份额的价值" numFmtId="0">
      <sharedItems containsString="0" containsBlank="1" containsNumber="1" containsInteger="1" minValue="1627248533" maxValue="1627248533" count="2">
        <n v="1627248533"/>
        <m/>
      </sharedItems>
    </cacheField>
    <cacheField name="该份额的价格" numFmtId="0">
      <sharedItems containsString="0" containsBlank="1" containsNumber="1" containsInteger="1" minValue="1579853784" maxValue="1579853784" count="2">
        <n v="1579853784"/>
        <m/>
      </sharedItems>
    </cacheField>
    <cacheField name="租金（最近24小时）" numFmtId="0">
      <sharedItems containsBlank="1" containsNumber="1" containsInteger="1" containsMixedTypes="1" count="85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m/>
      </sharedItems>
    </cacheField>
    <cacheField name="支出（最近24小时）" numFmtId="0">
      <sharedItems containsString="0" containsBlank="1" containsNumber="1" containsInteger="1" minValue="-233659921" maxValue="-53028341" count="105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m/>
      </sharedItems>
    </cacheField>
    <cacheField name="最近7天利润" numFmtId="0">
      <sharedItems containsString="0" containsBlank="1" containsNumber="1" containsInteger="1" minValue="-613864919" maxValue="268301592" count="105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m/>
      </sharedItems>
    </cacheField>
    <cacheField name="预计日租金收入" numFmtId="0">
      <sharedItems containsBlank="1" containsNumber="1" containsInteger="1" containsMixedTypes="1" count="5">
        <s v="现金库已满"/>
        <n v="114802000"/>
        <n v="114596000"/>
        <n v="11440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47394796" maxValue="47394796" count="2">
        <n v="47394796"/>
        <m/>
      </sharedItems>
    </cacheField>
    <cacheField name="利润（最近24小时）" numFmtId="0">
      <sharedItems containsBlank="1" containsNumber="1" containsInteger="1" containsMixedTypes="1" count="85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3.7479282407" refreshedBy="超级无敌美少女" recordCount="103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10-25T00:00:00" count="103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8:00" maxDate="1899-12-30T23:12:00" count="97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85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m/>
      </sharedItems>
    </cacheField>
    <cacheField name="支出（最近24小时）" numFmtId="0">
      <sharedItems containsString="0" containsBlank="1" containsNumber="1" containsInteger="1" minValue="-264150983" maxValue="-95999324" count="103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m/>
      </sharedItems>
    </cacheField>
    <cacheField name="最近7天利润" numFmtId="0">
      <sharedItems containsString="0" containsBlank="1" containsNumber="1" containsInteger="1" minValue="-1111305463" maxValue="441286420" count="103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m/>
      </sharedItems>
    </cacheField>
    <cacheField name="预计日租金收入" numFmtId="0">
      <sharedItems containsBlank="1" containsNumber="1" containsInteger="1" containsMixedTypes="1" count="5">
        <s v="现金库已满"/>
        <n v="120542000"/>
        <n v="120326000"/>
        <n v="120126000"/>
        <m/>
      </sharedItems>
    </cacheField>
    <cacheField name="每日支出" numFmtId="0">
      <sharedItems containsString="0" containsBlank="1" containsNumber="1" containsInteger="1" minValue="110970000" maxValue="110970000" count="2">
        <n v="110970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85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3.7479282407" refreshedBy="超级无敌美少女" recordCount="103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10-25T00:00:00" count="103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8:00" maxDate="1899-12-30T23:15:00" count="99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85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m/>
      </sharedItems>
    </cacheField>
    <cacheField name="支出（最近24小时）" numFmtId="0">
      <sharedItems containsString="0" containsBlank="1" containsNumber="1" containsInteger="1" minValue="-251571822" maxValue="-91428175" count="103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m/>
      </sharedItems>
    </cacheField>
    <cacheField name="最近7天利润" numFmtId="0">
      <sharedItems containsString="0" containsBlank="1" containsNumber="1" containsInteger="1" minValue="-1058391463" maxValue="417917179" count="103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m/>
      </sharedItems>
    </cacheField>
    <cacheField name="预计日租金收入" numFmtId="0">
      <sharedItems containsBlank="1" containsNumber="1" containsInteger="1" containsMixedTypes="1" count="5">
        <s v="现金库已满"/>
        <n v="114802000"/>
        <n v="114596000"/>
        <n v="11440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85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3.7479282407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3.7479282407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3.7479398148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3.7479398148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3.7479398148" refreshedBy="超级无敌美少女" recordCount="100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10-25T00:00:00" count="100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8:00" maxDate="1899-12-30T23:28:00" count="90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5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84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</sharedItems>
    </cacheField>
    <cacheField name="支出（最近24小时）" numFmtId="26">
      <sharedItems containsString="0" containsBlank="1" containsNumber="1" containsInteger="1" minValue="-521013478" maxValue="-160159782" count="99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</sharedItems>
    </cacheField>
    <cacheField name="最近7天利润" numFmtId="26">
      <sharedItems containsString="0" containsBlank="1" containsNumber="1" containsInteger="1" minValue="-1486427799" maxValue="761472215" count="99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</sharedItems>
    </cacheField>
    <cacheField name="预计日租金收入" numFmtId="26">
      <sharedItems containsBlank="1" containsNumber="1" containsInteger="1" containsMixedTypes="1" count="27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m/>
      </sharedItems>
    </cacheField>
    <cacheField name="每日支出" numFmtId="26">
      <sharedItems containsString="0" containsBlank="1" containsNumber="1" containsInteger="1" minValue="185136000" maxValue="238278000" count="25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</sharedItems>
    </cacheField>
    <cacheField name="估值损益" numFmtId="26">
      <sharedItems containsString="0" containsBlank="1" containsNumber="1" containsInteger="1" minValue="143145285" maxValue="1553885285" count="25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</sharedItems>
    </cacheField>
    <cacheField name="利润（最近24小时）" numFmtId="0">
      <sharedItems containsBlank="1" containsNumber="1" containsInteger="1" containsMixedTypes="1" count="84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3.7479398148" refreshedBy="超级无敌美少女" recordCount="100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10-25T00:00:00" count="100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9:00" maxDate="1899-12-30T23:29:00" count="89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5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85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m/>
      </sharedItems>
    </cacheField>
    <cacheField name="支出（最近24小时）" numFmtId="26">
      <sharedItems containsString="0" containsBlank="1" containsNumber="1" containsInteger="1" minValue="-500175456" maxValue="0" count="100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m/>
      </sharedItems>
    </cacheField>
    <cacheField name="最近7天利润" numFmtId="26">
      <sharedItems containsString="0" containsBlank="1" containsNumber="1" containsInteger="1" minValue="-1501236536" maxValue="761050052" count="100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m/>
      </sharedItems>
    </cacheField>
    <cacheField name="预计日租金收入" numFmtId="26">
      <sharedItems containsBlank="1" containsNumber="1" containsInteger="1" containsMixedTypes="1" count="27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m/>
      </sharedItems>
    </cacheField>
    <cacheField name="每日支出" numFmtId="26">
      <sharedItems containsString="0" containsBlank="1" containsNumber="1" containsInteger="1" minValue="185136000" maxValue="238278000" count="25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</sharedItems>
    </cacheField>
    <cacheField name="估值损益" numFmtId="26">
      <sharedItems containsString="0" containsBlank="1" containsNumber="1" containsInteger="1" minValue="143145285" maxValue="1553885285" count="25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</sharedItems>
    </cacheField>
    <cacheField name="利润（最近24小时）" numFmtId="0">
      <sharedItems containsBlank="1" containsNumber="1" containsInteger="1" containsMixedTypes="1" count="85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3.7479398148" refreshedBy="超级无敌美少女" recordCount="75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19-10-25T00:00:00" count="75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12:00" maxDate="1899-12-30T23:24:00" count="72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64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m/>
      </sharedItems>
    </cacheField>
    <cacheField name="支出（最近24小时）" numFmtId="0">
      <sharedItems containsString="0" containsBlank="1" containsNumber="1" containsInteger="1" minValue="-264150983" maxValue="-108364003" count="74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m/>
      </sharedItems>
    </cacheField>
    <cacheField name="最近7天利润" numFmtId="0">
      <sharedItems containsString="0" containsBlank="1" containsNumber="1" containsInteger="1" minValue="-536952232" maxValue="586251504" count="75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m/>
      </sharedItems>
    </cacheField>
    <cacheField name="预计日租金收入" numFmtId="0">
      <sharedItems containsBlank="1" containsNumber="1" containsInteger="1" containsMixedTypes="1" count="4">
        <m/>
        <n v="120326000"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69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3.7479398148" refreshedBy="超级无敌美少女" recordCount="75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19-10-25T00:00:00" count="75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12:00" maxDate="1899-12-30T23:25:00" count="69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65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m/>
      </sharedItems>
    </cacheField>
    <cacheField name="支出（最近24小时）" numFmtId="0">
      <sharedItems containsString="0" containsBlank="1" containsNumber="1" containsInteger="1" minValue="-251571822" maxValue="-103204091" count="75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m/>
      </sharedItems>
    </cacheField>
    <cacheField name="最近7天利润" numFmtId="0">
      <sharedItems containsString="0" containsBlank="1" containsNumber="1" containsInteger="1" minValue="-407770590" maxValue="575033304" count="75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m/>
      </sharedItems>
    </cacheField>
    <cacheField name="预计日租金收入" numFmtId="0">
      <sharedItems containsBlank="1" containsNumber="1" containsInteger="1" containsMixedTypes="1" count="4">
        <m/>
        <n v="114596000"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69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3.7479398148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3.7479398148" refreshedBy="超级无敌美少女" recordCount="74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19-10-25T00:00:00" count="74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13:00" maxDate="1899-12-30T23:25:00" count="71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63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m/>
      </sharedItems>
    </cacheField>
    <cacheField name="支出（最近24小时）" numFmtId="0">
      <sharedItems containsString="0" containsBlank="1" containsNumber="1" containsInteger="1" minValue="-264150983" maxValue="-24166799" count="74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m/>
      </sharedItems>
    </cacheField>
    <cacheField name="最近7天利润" numFmtId="0">
      <sharedItems containsString="0" containsBlank="1" containsNumber="1" containsInteger="1" minValue="-539703364" maxValue="549849244" count="74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m/>
      </sharedItems>
    </cacheField>
    <cacheField name="预计日租金收入" numFmtId="0">
      <sharedItems containsBlank="1" containsNumber="1" containsInteger="1" containsMixedTypes="1" count="4">
        <m/>
        <n v="120326000"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68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3.7479398148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3.7479513889" refreshedBy="超级无敌美少女" recordCount="71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0-25T00:00:00" count="71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13:00" maxDate="1899-12-30T23:26:00" count="70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292114000" maxValue="1292114000" count="2">
        <n v="1292114000"/>
        <m/>
      </sharedItems>
    </cacheField>
    <cacheField name="该份额的价格" numFmtId="0">
      <sharedItems containsString="0" containsBlank="1" containsNumber="1" containsInteger="1" minValue="1254480958" maxValue="1254480958" count="2">
        <m/>
        <n v="1254480958"/>
      </sharedItems>
    </cacheField>
    <cacheField name="租金（最近24小时）" numFmtId="0">
      <sharedItems containsBlank="1" containsNumber="1" containsInteger="1" containsMixedTypes="1" count="62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m/>
      </sharedItems>
    </cacheField>
    <cacheField name="支出（最近24小时）" numFmtId="0">
      <sharedItems containsString="0" containsBlank="1" containsNumber="1" containsInteger="1" minValue="-115859766" maxValue="-40476894" count="70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m/>
      </sharedItems>
    </cacheField>
    <cacheField name="最近7天利润" numFmtId="0">
      <sharedItems containsString="0" containsBlank="1" containsNumber="1" containsInteger="1" minValue="-139579965" maxValue="174394364" count="71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m/>
      </sharedItems>
    </cacheField>
    <cacheField name="预计日租金收入" numFmtId="0">
      <sharedItems containsBlank="1" containsNumber="1" containsInteger="1" containsMixedTypes="1" count="4">
        <m/>
        <n v="52777000"/>
        <n v="52689000"/>
        <s v="现金库已满"/>
      </sharedItems>
    </cacheField>
    <cacheField name="每日支出" numFmtId="0">
      <sharedItems containsString="0" containsBlank="1" containsNumber="1" containsInteger="1" minValue="48673000" maxValue="48673000" count="2">
        <m/>
        <n v="48673000"/>
      </sharedItems>
    </cacheField>
    <cacheField name="估值损益" numFmtId="0">
      <sharedItems containsString="0" containsBlank="1" containsNumber="1" containsInteger="1" minValue="37633042" maxValue="37633042" count="2">
        <m/>
        <n v="37633042"/>
      </sharedItems>
    </cacheField>
    <cacheField name="利润（最近24小时）" numFmtId="0">
      <sharedItems containsBlank="1" containsNumber="1" containsInteger="1" containsMixedTypes="1" count="65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3.7479513889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3.7479513889" refreshedBy="超级无敌美少女" recordCount="65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19-10-25T00:00:00" count="65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13:00" maxDate="1899-12-30T23:27:00" count="63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55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m/>
      </sharedItems>
    </cacheField>
    <cacheField name="支出（最近24小时）" numFmtId="0">
      <sharedItems containsString="0" containsBlank="1" containsNumber="1" containsInteger="1" minValue="-251571822" maxValue="-87771978" count="65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m/>
      </sharedItems>
    </cacheField>
    <cacheField name="最近7天利润" numFmtId="0">
      <sharedItems containsString="0" containsBlank="1" containsNumber="1" containsInteger="1" minValue="-404050787" maxValue="556245621" count="65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59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3.7479513889" refreshedBy="超级无敌美少女" recordCount="65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19-10-25T00:00:00" count="65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14:00" maxDate="1899-12-30T23:27:00" count="64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55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m/>
      </sharedItems>
    </cacheField>
    <cacheField name="支出（最近24小时）" numFmtId="0">
      <sharedItems containsString="0" containsBlank="1" containsNumber="1" containsInteger="1" minValue="-251571822" maxValue="-85138390" count="65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m/>
      </sharedItems>
    </cacheField>
    <cacheField name="最近7天利润" numFmtId="0">
      <sharedItems containsString="0" containsBlank="1" containsNumber="1" containsInteger="1" minValue="-401418423" maxValue="499887928" count="65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59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3.7479513889" refreshedBy="超级无敌美少女" recordCount="65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19-10-25T00:00:00" count="65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14:00" maxDate="1899-12-30T23:28:00" count="65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55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m/>
      </sharedItems>
    </cacheField>
    <cacheField name="支出（最近24小时）" numFmtId="0">
      <sharedItems containsString="0" containsBlank="1" containsNumber="1" containsInteger="1" minValue="-251571822" maxValue="-84424031" count="65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m/>
      </sharedItems>
    </cacheField>
    <cacheField name="最近7天利润" numFmtId="0">
      <sharedItems containsString="0" containsBlank="1" containsNumber="1" containsInteger="1" minValue="-400705287" maxValue="545591789" count="65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59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3.7479513889" refreshedBy="超级无敌美少女" recordCount="65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0-25T00:00:00" count="65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14:00" maxDate="1899-12-30T23:29:00" count="6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55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m/>
      </sharedItems>
    </cacheField>
    <cacheField name="支出（最近24小时）" numFmtId="0">
      <sharedItems containsString="0" containsBlank="1" containsNumber="1" containsInteger="1" minValue="-251573045" maxValue="-83701110" count="65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m/>
      </sharedItems>
    </cacheField>
    <cacheField name="最近7天利润" numFmtId="0">
      <sharedItems containsString="0" containsBlank="1" containsNumber="1" containsInteger="1" minValue="-399982366" maxValue="606457662" count="65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59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3.7479513889" refreshedBy="超级无敌美少女" recordCount="65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19-10-25T00:00:00" count="65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15:00" maxDate="1899-12-30T23:30:00" count="63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55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m/>
      </sharedItems>
    </cacheField>
    <cacheField name="支出（最近24小时）" numFmtId="0">
      <sharedItems containsString="0" containsBlank="1" containsNumber="1" containsInteger="1" minValue="-251571822" maxValue="-82156186" count="65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m/>
      </sharedItems>
    </cacheField>
    <cacheField name="最近7天利润" numFmtId="0">
      <sharedItems containsString="0" containsBlank="1" containsNumber="1" containsInteger="1" minValue="-398436219" maxValue="555246263" count="65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59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3.7479513889" refreshedBy="超级无敌美少女" recordCount="162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19-10-25T00:00:00" count="161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09:51:00" maxDate="1899-12-30T23:53:00" count="138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</sharedItems>
    </cacheField>
    <cacheField name="帝国总价值" numFmtId="26">
      <sharedItems containsString="0" containsBlank="1" containsNumber="1" containsInteger="1" minValue="62747" maxValue="399095703788" count="160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</sharedItems>
    </cacheField>
    <cacheField name="物业总价值" numFmtId="26">
      <sharedItems containsString="0" containsBlank="1" containsNumber="1" containsInteger="1" minValue="0" maxValue="376887891970" count="102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</sharedItems>
    </cacheField>
    <cacheField name="现金金额" numFmtId="26">
      <sharedItems containsString="0" containsBlank="1" containsNumber="1" containsInteger="1" minValue="19589" maxValue="99814053929" count="160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</sharedItems>
    </cacheField>
    <cacheField name="收入（最近24小时）" numFmtId="26">
      <sharedItems containsBlank="1" containsNumber="1" containsInteger="1" containsMixedTypes="1" count="123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</sharedItems>
    </cacheField>
    <cacheField name="收入（上周）" numFmtId="26">
      <sharedItems containsString="0" containsBlank="1" containsNumber="1" containsInteger="1" minValue="-10521036438" maxValue="10437361704" count="160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</sharedItems>
    </cacheField>
    <cacheField name="金币余额" numFmtId="0">
      <sharedItems containsString="0" containsBlank="1" containsNumber="1" containsInteger="1" minValue="16" maxValue="776" count="72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</sharedItems>
    </cacheField>
    <cacheField name="当前级别现金限额" numFmtId="26">
      <sharedItems containsString="0" containsBlank="1" containsNumber="1" containsInteger="1" minValue="934250000" maxValue="32640000000" count="11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</sharedItems>
    </cacheField>
    <cacheField name="当前等级" numFmtId="0">
      <sharedItems containsString="0" containsBlank="1" containsNumber="1" containsInteger="1" minValue="36" maxValue="43" count="6">
        <m/>
        <n v="36"/>
        <n v="37"/>
        <n v="41"/>
        <n v="42"/>
        <n v="43"/>
      </sharedItems>
    </cacheField>
    <cacheField name="需要多少物业价值提升至下个等级" numFmtId="26">
      <sharedItems containsString="0" containsBlank="1" containsNumber="1" containsInteger="1" minValue="19000000000" maxValue="450000000000" count="7">
        <m/>
        <n v="19000000000"/>
        <n v="27500000000"/>
        <n v="40000000000"/>
        <n v="175000000000"/>
        <n v="275000000000"/>
        <n v="450000000000"/>
      </sharedItems>
    </cacheField>
    <cacheField name="现金超过限额数值" numFmtId="26">
      <sharedItems containsString="0" containsBlank="1" containsNumber="1" containsInteger="1" minValue="-29103566916" maxValue="96754053929" count="112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</sharedItems>
    </cacheField>
    <cacheField name="需要增加多少物业价值提升至下个等级" numFmtId="26">
      <sharedItems containsString="0" containsBlank="1" containsNumber="1" containsInteger="1" minValue="-18206255764" maxValue="169490639342" count="71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3.7479513889" refreshedBy="超级无敌美少女" recordCount="56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19-10-25T00:00:00" count="56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15:00" maxDate="1899-12-30T23:30:00" count="56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44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m/>
      </sharedItems>
    </cacheField>
    <cacheField name="支出（最近24小时）" numFmtId="0">
      <sharedItems containsString="0" containsBlank="1" containsNumber="1" containsInteger="1" minValue="-264150983" maxValue="0" count="55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m/>
      </sharedItems>
    </cacheField>
    <cacheField name="最近7天利润" numFmtId="0">
      <sharedItems containsString="0" containsBlank="1" containsNumber="1" containsInteger="1" minValue="-534526048" maxValue="501344411" count="56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m/>
      </sharedItems>
    </cacheField>
    <cacheField name="预计日租金收入" numFmtId="0">
      <sharedItems containsBlank="1" containsNumber="1" containsInteger="1" containsMixedTypes="1" count="3">
        <m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50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3.747962963" refreshedBy="超级无敌美少女" recordCount="54">
  <cacheSource type="worksheet">
    <worksheetSource ref="A3:L365" sheet="三角岛"/>
  </cacheSource>
  <cacheFields count="12">
    <cacheField name="日期" numFmtId="0">
      <sharedItems containsBlank="1" containsDate="1" containsMixedTypes="1" count="54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15:00" maxDate="1899-12-30T23:31:00" count="54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44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m/>
      </sharedItems>
    </cacheField>
    <cacheField name="支出（最近24小时）" numFmtId="0">
      <sharedItems containsString="0" containsBlank="1" containsNumber="1" containsInteger="1" minValue="-251571822" maxValue="-102227963" count="54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m/>
      </sharedItems>
    </cacheField>
    <cacheField name="最近7天利润" numFmtId="0">
      <sharedItems containsString="0" containsBlank="1" containsNumber="1" containsInteger="1" minValue="-391359904" maxValue="521282581" count="54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48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3.747962963" refreshedBy="超级无敌美少女" recordCount="46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19-10-25T00:00:00" count="46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16:00" maxDate="1899-12-30T23:31:00" count="46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35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m/>
      </sharedItems>
    </cacheField>
    <cacheField name="支出（最近24小时）" numFmtId="0">
      <sharedItems containsString="0" containsBlank="1" containsNumber="1" containsInteger="1" minValue="-302985441" maxValue="-102901967" count="46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m/>
      </sharedItems>
    </cacheField>
    <cacheField name="最近7天利润" numFmtId="0">
      <sharedItems containsString="0" containsBlank="1" containsNumber="1" containsInteger="1" minValue="-996914088" maxValue="1024520181" count="46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m/>
      </sharedItems>
    </cacheField>
    <cacheField name="预计日租金收入" numFmtId="0">
      <sharedItems containsBlank="1" containsNumber="1" containsInteger="1" containsMixedTypes="1" count="3">
        <m/>
        <s v="现金库已满"/>
        <n v="137788000"/>
      </sharedItems>
    </cacheField>
    <cacheField name="每日支出" numFmtId="0">
      <sharedItems containsString="0" containsBlank="1" containsNumber="1" containsInteger="1" minValue="127285000" maxValue="127285000" count="2">
        <m/>
        <n v="127285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40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3.747962963" refreshedBy="超级无敌美少女" recordCount="45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19-10-25T00:00:00" count="45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16:00" maxDate="1899-12-30T23:32:00" count="44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35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m/>
      </sharedItems>
    </cacheField>
    <cacheField name="支出（最近24小时）" numFmtId="0">
      <sharedItems containsString="0" containsBlank="1" containsNumber="1" containsInteger="1" minValue="-264149699" maxValue="-99664931" count="45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m/>
      </sharedItems>
    </cacheField>
    <cacheField name="最近7天利润" numFmtId="0">
      <sharedItems containsString="0" containsBlank="1" containsNumber="1" containsInteger="1" minValue="-769589790" maxValue="867191899" count="45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m/>
      </sharedItems>
    </cacheField>
    <cacheField name="预计日租金收入" numFmtId="0">
      <sharedItems containsBlank="1" containsNumber="1" containsInteger="1" containsMixedTypes="1" count="3">
        <m/>
        <s v="现金库已满"/>
        <n v="120126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39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3.747962963" refreshedBy="超级无敌美少女" recordCount="39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19-10-25T00:00:00" count="39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17:00" maxDate="1899-12-30T22:31:00" count="39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34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m/>
      </sharedItems>
    </cacheField>
    <cacheField name="支出（最近24小时）" numFmtId="0">
      <sharedItems containsString="0" containsBlank="1" containsNumber="1" containsInteger="1" minValue="-416267999" maxValue="-98520553" count="39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m/>
      </sharedItems>
    </cacheField>
    <cacheField name="最近7天利润" numFmtId="0">
      <sharedItems containsString="0" containsBlank="1" containsNumber="1" containsInteger="1" minValue="-551594107" maxValue="766102756" count="39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m/>
      </sharedItems>
    </cacheField>
    <cacheField name="预计日租金收入" numFmtId="0">
      <sharedItems containsBlank="1" containsNumber="1" containsInteger="1" containsMixedTypes="1" count="3">
        <m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38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3.747962963" refreshedBy="超级无敌美少女" recordCount="39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19-10-25T00:00:00" count="39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17:00" maxDate="1899-12-30T22:32:00" count="39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34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m/>
      </sharedItems>
    </cacheField>
    <cacheField name="支出（最近24小时）" numFmtId="0">
      <sharedItems containsString="0" containsBlank="1" containsNumber="1" containsInteger="1" minValue="-251571822" maxValue="0" count="39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m/>
      </sharedItems>
    </cacheField>
    <cacheField name="最近7天利润" numFmtId="0">
      <sharedItems containsString="0" containsBlank="1" containsNumber="1" containsInteger="1" minValue="-429470471" maxValue="594238783" count="39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m/>
      </sharedItems>
    </cacheField>
    <cacheField name="预计日租金收入" numFmtId="0">
      <sharedItems containsBlank="1" containsNumber="1" containsInteger="1" containsMixedTypes="1" count="3">
        <m/>
        <s v="现金库已满"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38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3.747962963" refreshedBy="超级无敌美少女" recordCount="36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19-10-25T00:00:00" count="36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17:00" maxDate="1899-12-30T22:32:00" count="36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1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33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m/>
      </sharedItems>
    </cacheField>
    <cacheField name="支出（最近24小时）" numFmtId="26">
      <sharedItems containsString="0" containsBlank="1" containsNumber="1" containsInteger="1" minValue="-500177938" maxValue="-212246822" count="36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m/>
      </sharedItems>
    </cacheField>
    <cacheField name="最近7天利润" numFmtId="26">
      <sharedItems containsString="0" containsBlank="1" containsNumber="1" containsInteger="1" minValue="-1076797864" maxValue="1572890649" count="36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m/>
      </sharedItems>
    </cacheField>
    <cacheField name="预计日租金收入" numFmtId="26">
      <sharedItems containsString="0" containsBlank="1" containsNumber="1" containsInteger="1" minValue="225502000" maxValue="257938000" count="18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</sharedItems>
    </cacheField>
    <cacheField name="每日支出" numFmtId="26">
      <sharedItems containsString="0" containsBlank="1" containsNumber="1" containsInteger="1" minValue="208314000" maxValue="238278000" count="18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</sharedItems>
    </cacheField>
    <cacheField name="估值损益" numFmtId="26">
      <sharedItems containsString="0" containsBlank="1" containsNumber="1" containsInteger="1" minValue="165342544" maxValue="960784544" count="18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</sharedItems>
    </cacheField>
    <cacheField name="利润（最近24小时）" numFmtId="0">
      <sharedItems containsBlank="1" containsNumber="1" containsInteger="1" containsMixedTypes="1" count="35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3.747962963" refreshedBy="超级无敌美少女" recordCount="32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0-25T00:00:00" count="32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25:00" maxDate="1899-12-30T22:35:00" count="3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302570000" maxValue="1302570000" count="2">
        <n v="1302570000"/>
        <m/>
      </sharedItems>
    </cacheField>
    <cacheField name="该份额的价格" numFmtId="0">
      <sharedItems containsString="0" containsBlank="1" containsNumber="1" containsInteger="1" minValue="1264632008" maxValue="1264632008" count="2">
        <m/>
        <n v="1264632008"/>
      </sharedItems>
    </cacheField>
    <cacheField name="租金（最近24小时）" numFmtId="0">
      <sharedItems containsString="0" containsBlank="1" containsNumber="1" containsInteger="1" minValue="0" maxValue="232225400" count="30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m/>
      </sharedItems>
    </cacheField>
    <cacheField name="支出（最近24小时）" numFmtId="0">
      <sharedItems containsString="0" containsBlank="1" containsNumber="1" containsInteger="1" minValue="-116798199" maxValue="-48536008" count="32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m/>
      </sharedItems>
    </cacheField>
    <cacheField name="最近7天利润" numFmtId="0">
      <sharedItems containsString="0" containsBlank="1" containsNumber="1" containsInteger="1" minValue="-159896517" maxValue="216171320" count="32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m/>
      </sharedItems>
    </cacheField>
    <cacheField name="预计日租金收入" numFmtId="0">
      <sharedItems containsString="0" containsBlank="1" containsNumber="1" containsInteger="1" minValue="53116000" maxValue="53116000" count="2">
        <m/>
        <n v="53116000"/>
      </sharedItems>
    </cacheField>
    <cacheField name="每日支出" numFmtId="0">
      <sharedItems containsString="0" containsBlank="1" containsNumber="1" containsInteger="1" minValue="49067000" maxValue="49067000" count="2">
        <m/>
        <n v="49067000"/>
      </sharedItems>
    </cacheField>
    <cacheField name="估值损益" numFmtId="0">
      <sharedItems containsString="0" containsBlank="1" containsNumber="1" containsInteger="1" minValue="37937992" maxValue="37937992" count="2">
        <m/>
        <n v="37937992"/>
      </sharedItems>
    </cacheField>
    <cacheField name="利润（最近24小时）" numFmtId="0">
      <sharedItems containsString="0" containsBlank="1" containsNumber="1" containsInteger="1" minValue="-102199632" maxValue="144411940" count="32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3.747962963" refreshedBy="超级无敌美少女" recordCount="32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0-25T00:00:00" count="32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26:00" maxDate="1899-12-30T22:36:00" count="3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334318000" maxValue="1334318000" count="2">
        <n v="1334318000"/>
        <m/>
      </sharedItems>
    </cacheField>
    <cacheField name="该份额的价格" numFmtId="0">
      <sharedItems containsString="0" containsBlank="1" containsNumber="1" containsInteger="1" minValue="1295455437" maxValue="1295455437" count="2">
        <m/>
        <n v="1295455437"/>
      </sharedItems>
    </cacheField>
    <cacheField name="租金（最近24小时）" numFmtId="0">
      <sharedItems containsString="0" containsBlank="1" containsNumber="1" containsInteger="1" minValue="0" maxValue="203682846" count="30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m/>
      </sharedItems>
    </cacheField>
    <cacheField name="支出（最近24小时）" numFmtId="0">
      <sharedItems containsString="0" containsBlank="1" containsNumber="1" containsInteger="1" minValue="-119645137" maxValue="-49719065" count="32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m/>
      </sharedItems>
    </cacheField>
    <cacheField name="最近7天利润" numFmtId="0">
      <sharedItems containsString="0" containsBlank="1" containsNumber="1" containsInteger="1" minValue="-163659584" maxValue="191561109" count="32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m/>
      </sharedItems>
    </cacheField>
    <cacheField name="预计日租金收入" numFmtId="0">
      <sharedItems containsString="0" containsBlank="1" containsNumber="1" containsInteger="1" minValue="54410000" maxValue="54410000" count="2">
        <m/>
        <n v="54410000"/>
      </sharedItems>
    </cacheField>
    <cacheField name="每日支出" numFmtId="0">
      <sharedItems containsString="0" containsBlank="1" containsNumber="1" containsInteger="1" minValue="50263000" maxValue="50263000" count="2">
        <m/>
        <n v="50263000"/>
      </sharedItems>
    </cacheField>
    <cacheField name="估值损益" numFmtId="0">
      <sharedItems containsString="0" containsBlank="1" containsNumber="1" containsInteger="1" minValue="38862563" maxValue="38862563" count="2">
        <m/>
        <n v="38862563"/>
      </sharedItems>
    </cacheField>
    <cacheField name="利润（最近24小时）" numFmtId="0">
      <sharedItems containsString="0" containsBlank="1" containsNumber="1" containsInteger="1" minValue="-104690730" maxValue="113728948" count="3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3.747962963" refreshedBy="超级无敌美少女" recordCount="32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0-25T00:00:00" count="32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26:00" maxDate="1899-12-30T22:36:00" count="32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000" maxValue="1085475000" count="2">
        <n v="1085475000"/>
        <m/>
      </sharedItems>
    </cacheField>
    <cacheField name="该份额的价格" numFmtId="0">
      <sharedItems containsString="0" containsBlank="1" containsNumber="1" containsInteger="1" minValue="1053860007" maxValue="1053860007" count="2">
        <m/>
        <n v="1053860007"/>
      </sharedItems>
    </cacheField>
    <cacheField name="租金（最近24小时）" numFmtId="0">
      <sharedItems containsString="0" containsBlank="1" containsNumber="1" containsInteger="1" minValue="0" maxValue="173942658" count="30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m/>
      </sharedItems>
    </cacheField>
    <cacheField name="支出（最近24小时）" numFmtId="0">
      <sharedItems containsString="0" containsBlank="1" containsNumber="1" containsInteger="1" minValue="-97330962" maxValue="-40446035" count="32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m/>
      </sharedItems>
    </cacheField>
    <cacheField name="最近7天利润" numFmtId="0">
      <sharedItems containsString="0" containsBlank="1" containsNumber="1" containsInteger="1" minValue="-132916224" maxValue="163617905" count="32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m/>
      </sharedItems>
    </cacheField>
    <cacheField name="预计日租金收入" numFmtId="0">
      <sharedItems containsString="0" containsBlank="1" containsNumber="1" containsInteger="1" minValue="44263000" maxValue="44263000" count="2">
        <m/>
        <n v="44263000"/>
      </sharedItems>
    </cacheField>
    <cacheField name="每日支出" numFmtId="0">
      <sharedItems containsString="0" containsBlank="1" containsNumber="1" containsInteger="1" minValue="40889000" maxValue="40889000" count="2">
        <m/>
        <n v="40889000"/>
      </sharedItems>
    </cacheField>
    <cacheField name="估值损益" numFmtId="0">
      <sharedItems containsString="0" containsBlank="1" containsNumber="1" containsInteger="1" minValue="31614993" maxValue="31614993" count="2">
        <m/>
        <n v="31614993"/>
      </sharedItems>
    </cacheField>
    <cacheField name="利润（最近24小时）" numFmtId="0">
      <sharedItems containsString="0" containsBlank="1" containsNumber="1" containsInteger="1" minValue="-85165539" maxValue="100765547" count="32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3.747962963" refreshedBy="超级无敌美少女" recordCount="32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0-25T00:00:00" count="32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26:00" maxDate="1899-12-30T22:37:00" count="32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237840000" maxValue="1237840000" count="2">
        <n v="1237840000"/>
        <m/>
      </sharedItems>
    </cacheField>
    <cacheField name="该份额的价格" numFmtId="0">
      <sharedItems containsString="0" containsBlank="1" containsNumber="1" containsInteger="1" minValue="1201787960" maxValue="1201787960" count="2">
        <m/>
        <n v="1201787960"/>
      </sharedItems>
    </cacheField>
    <cacheField name="租金（最近24小时）" numFmtId="0">
      <sharedItems containsString="0" containsBlank="1" containsNumber="1" containsInteger="1" minValue="0" maxValue="887599137" count="30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m/>
      </sharedItems>
    </cacheField>
    <cacheField name="支出（最近24小时）" numFmtId="0">
      <sharedItems containsString="0" containsBlank="1" containsNumber="1" containsInteger="1" minValue="-110992448" maxValue="-46122862" count="32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m/>
      </sharedItems>
    </cacheField>
    <cacheField name="最近7天利润" numFmtId="0">
      <sharedItems containsString="0" containsBlank="1" containsNumber="1" containsInteger="1" minValue="-150869642" maxValue="201415631" count="32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m/>
      </sharedItems>
    </cacheField>
    <cacheField name="预计日租金收入" numFmtId="0">
      <sharedItems containsString="0" containsBlank="1" containsNumber="1" containsInteger="1" minValue="50476000" maxValue="50476000" count="2">
        <m/>
        <n v="50476000"/>
      </sharedItems>
    </cacheField>
    <cacheField name="每日支出" numFmtId="0">
      <sharedItems containsString="0" containsBlank="1" containsNumber="1" containsInteger="1" minValue="46628000" maxValue="46628000" count="2">
        <m/>
        <n v="46628000"/>
      </sharedItems>
    </cacheField>
    <cacheField name="估值损益" numFmtId="0">
      <sharedItems containsString="0" containsBlank="1" containsNumber="1" containsInteger="1" minValue="36052040" maxValue="36052040" count="2">
        <m/>
        <n v="36052040"/>
      </sharedItems>
    </cacheField>
    <cacheField name="利润（最近24小时）" numFmtId="0">
      <sharedItems containsString="0" containsBlank="1" containsNumber="1" containsInteger="1" minValue="-97119539" maxValue="806461022" count="32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3.747974537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3.747974537" refreshedBy="超级无敌美少女" recordCount="31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0-25T00:00:00" count="31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27:00" maxDate="1899-12-30T22:44:00" count="31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000" maxValue="1085475000" count="2"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m/>
        <n v="1053860004"/>
      </sharedItems>
    </cacheField>
    <cacheField name="租金（最近24小时）" numFmtId="0">
      <sharedItems containsString="0" containsBlank="1" containsNumber="1" containsInteger="1" minValue="0" maxValue="156899845" count="28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m/>
      </sharedItems>
    </cacheField>
    <cacheField name="支出（最近24小时）" numFmtId="0">
      <sharedItems containsString="0" containsBlank="1" containsNumber="1" containsInteger="1" minValue="-97331435" maxValue="0" count="31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m/>
      </sharedItems>
    </cacheField>
    <cacheField name="最近7天利润" numFmtId="0">
      <sharedItems containsString="0" containsBlank="1" containsNumber="1" containsInteger="1" minValue="-113518084" maxValue="153019580" count="31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m/>
      </sharedItems>
    </cacheField>
    <cacheField name="预计日租金收入" numFmtId="0">
      <sharedItems containsString="0" containsBlank="1" containsNumber="1" containsInteger="1" minValue="44263000" maxValue="44263000" count="2">
        <m/>
        <n v="44263000"/>
      </sharedItems>
    </cacheField>
    <cacheField name="每日支出" numFmtId="0">
      <sharedItems containsString="0" containsBlank="1" containsNumber="1" containsInteger="1" minValue="40889000" maxValue="40889000" count="2">
        <m/>
        <n v="40889000"/>
      </sharedItems>
    </cacheField>
    <cacheField name="估值损益" numFmtId="0">
      <sharedItems containsString="0" containsBlank="1" containsNumber="1" containsInteger="1" minValue="31614996" maxValue="31614996" count="2">
        <m/>
        <n v="31614996"/>
      </sharedItems>
    </cacheField>
    <cacheField name="利润（最近24小时）" numFmtId="0">
      <sharedItems containsString="0" containsBlank="1" containsNumber="1" containsInteger="1" minValue="-73071576" maxValue="103740834" count="31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3.747974537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3.747974537" refreshedBy="超级无敌美少女" recordCount="29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5T00:00:00" count="29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27:00" maxDate="1899-12-30T21:47:00" count="29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000" maxValue="1085475000" count="2"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m/>
        <n v="1053860004"/>
      </sharedItems>
    </cacheField>
    <cacheField name="租金（最近24小时）" numFmtId="0">
      <sharedItems containsString="0" containsBlank="1" containsNumber="1" containsInteger="1" minValue="0" maxValue="219778283" count="26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m/>
      </sharedItems>
    </cacheField>
    <cacheField name="支出（最近24小时）" numFmtId="0">
      <sharedItems containsString="0" containsBlank="1" containsNumber="1" containsInteger="1" minValue="-97330962" maxValue="0" count="29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m/>
      </sharedItems>
    </cacheField>
    <cacheField name="最近7天利润" numFmtId="0">
      <sharedItems containsString="0" containsBlank="1" containsNumber="1" containsInteger="1" minValue="-121328640" maxValue="164335943" count="29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m/>
      </sharedItems>
    </cacheField>
    <cacheField name="预计日租金收入" numFmtId="0">
      <sharedItems containsString="0" containsBlank="1" containsNumber="1" containsInteger="1" minValue="44263000" maxValue="44263000" count="2">
        <m/>
        <n v="44263000"/>
      </sharedItems>
    </cacheField>
    <cacheField name="每日支出" numFmtId="0">
      <sharedItems containsString="0" containsBlank="1" containsNumber="1" containsInteger="1" minValue="40889000" maxValue="40889000" count="2">
        <m/>
        <n v="40889000"/>
      </sharedItems>
    </cacheField>
    <cacheField name="估值损益" numFmtId="0">
      <sharedItems containsString="0" containsBlank="1" containsNumber="1" containsInteger="1" minValue="31614996" maxValue="31614996" count="2">
        <m/>
        <n v="31614996"/>
      </sharedItems>
    </cacheField>
    <cacheField name="利润（最近24小时）" numFmtId="0">
      <sharedItems containsString="0" containsBlank="1" containsNumber="1" containsInteger="1" minValue="-53159011" maxValue="148627165" count="29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3.747974537" refreshedBy="超级无敌美少女" recordCount="24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19-10-25T00:00:00" count="24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28:00" maxDate="1899-12-30T21:48:00" count="24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String="0" containsBlank="1" containsNumber="1" containsInteger="1" minValue="0" maxValue="675848574" count="20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m/>
      </sharedItems>
    </cacheField>
    <cacheField name="支出（最近24小时）" numFmtId="0">
      <sharedItems containsString="0" containsBlank="1" containsNumber="1" containsInteger="1" minValue="-251573045" maxValue="-52392855" count="24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m/>
      </sharedItems>
    </cacheField>
    <cacheField name="最近7天利润" numFmtId="0">
      <sharedItems containsString="0" containsBlank="1" containsNumber="1" containsInteger="1" minValue="-478745344" maxValue="637811021" count="24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String="0" containsBlank="1" containsNumber="1" containsInteger="1" minValue="-207353729" maxValue="563853218" count="24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3.747974537" refreshedBy="超级无敌美少女" recordCount="23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0-25T00:00:00" count="23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28:00" maxDate="1899-12-30T21:48:00" count="23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String="0" containsBlank="1" containsNumber="1" containsInteger="1" minValue="0" maxValue="848070970" count="1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m/>
      </sharedItems>
    </cacheField>
    <cacheField name="支出（最近24小时）" numFmtId="0">
      <sharedItems containsString="0" containsBlank="1" containsNumber="1" containsInteger="1" minValue="-251573045" maxValue="-56560358" count="23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m/>
      </sharedItems>
    </cacheField>
    <cacheField name="最近7天利润" numFmtId="0">
      <sharedItems containsString="0" containsBlank="1" containsNumber="1" containsInteger="1" minValue="-483283268" maxValue="677432569" count="23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String="0" containsBlank="1" containsNumber="1" containsInteger="1" minValue="-207353729" maxValue="610128238" count="23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3.747974537" refreshedBy="超级无敌美少女" recordCount="22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19-10-25T00:00:00" count="22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29:00" maxDate="1899-12-30T21:49:00" count="22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m/>
        <n v="2723885834"/>
      </sharedItems>
    </cacheField>
    <cacheField name="租金（最近24小时）" numFmtId="0">
      <sharedItems containsString="0" containsBlank="1" containsNumber="1" containsInteger="1" minValue="0" maxValue="715799029" count="19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m/>
      </sharedItems>
    </cacheField>
    <cacheField name="支出（最近24小时）" numFmtId="0">
      <sharedItems containsString="0" containsBlank="1" containsNumber="1" containsInteger="1" minValue="-251571822" maxValue="-79889563" count="22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m/>
      </sharedItems>
    </cacheField>
    <cacheField name="最近7天利润" numFmtId="0">
      <sharedItems containsString="0" containsBlank="1" containsNumber="1" containsInteger="1" minValue="-399239871" maxValue="496116512" count="22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6" maxValue="81715166" count="2">
        <m/>
        <n v="81715166"/>
      </sharedItems>
    </cacheField>
    <cacheField name="利润（最近24小时）" numFmtId="0">
      <sharedItems containsString="0" containsBlank="1" containsNumber="1" containsInteger="1" minValue="-207354952" maxValue="477856297" count="2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3.747974537" refreshedBy="超级无敌美少女" recordCount="15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0-25T00:00:00" count="15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34:00" maxDate="1899-12-30T21:49:00" count="15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m/>
        <n v="2723885834"/>
      </sharedItems>
    </cacheField>
    <cacheField name="租金（最近24小时）" numFmtId="0">
      <sharedItems containsString="0" containsBlank="1" containsNumber="1" containsInteger="1" minValue="0" maxValue="662852321" count="1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m/>
      </sharedItems>
    </cacheField>
    <cacheField name="支出（最近24小时）" numFmtId="0">
      <sharedItems containsString="0" containsBlank="1" containsNumber="1" containsInteger="1" minValue="-251573045" maxValue="-66876975" count="15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m/>
      </sharedItems>
    </cacheField>
    <cacheField name="最近7天利润" numFmtId="0">
      <sharedItems containsString="0" containsBlank="1" containsNumber="1" containsInteger="1" minValue="-431930362" maxValue="519983711" count="15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6" maxValue="81715166" count="2">
        <m/>
        <n v="81715166"/>
      </sharedItems>
    </cacheField>
    <cacheField name="利润（最近24小时）" numFmtId="0">
      <sharedItems containsString="0" containsBlank="1" containsNumber="1" containsInteger="1" minValue="-163238387" maxValue="526546740" count="15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3.747974537" refreshedBy="超级无敌美少女" recordCount="14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19-10-25T00:00:00" count="14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57:00" maxDate="1899-12-30T21:50:00" count="14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String="0" containsBlank="1" containsNumber="1" containsInteger="1" minValue="0" maxValue="5379791734" count="7">
        <n v="0"/>
        <n v="5379791734"/>
        <n v="803947020"/>
        <n v="737358672"/>
        <n v="771687827"/>
        <n v="1539011466"/>
        <m/>
      </sharedItems>
    </cacheField>
    <cacheField name="支出（最近24小时）" numFmtId="26">
      <sharedItems containsString="0" containsBlank="1" containsNumber="1" containsInteger="1" minValue="-1711225395" maxValue="-425191647" count="14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m/>
      </sharedItems>
    </cacheField>
    <cacheField name="最近7天利润" numFmtId="26">
      <sharedItems containsString="0" containsBlank="1" containsNumber="1" containsInteger="1" minValue="-5606635538" maxValue="2752271718" count="14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m/>
      </sharedItems>
    </cacheField>
    <cacheField name="预计日租金收入" numFmtId="26">
      <sharedItems containsString="0" containsBlank="1" containsNumber="1" containsInteger="1" minValue="904886000" maxValue="904886000" count="2">
        <m/>
        <n v="904886000"/>
      </sharedItems>
    </cacheField>
    <cacheField name="每日支出" numFmtId="26">
      <sharedItems containsString="0" containsBlank="1" containsNumber="1" containsInteger="1" minValue="835915000" maxValue="835915000" count="2">
        <m/>
        <n v="8359150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String="0" containsBlank="1" containsNumber="1" containsInteger="1" minValue="-1711225395" maxValue="4620450806" count="14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3.747974537" refreshedBy="超级无敌美少女" recordCount="6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1T00:00:00" maxDate="2019-10-25T00:00:00" count="6"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7:55:00" maxDate="1899-12-30T19:54:00" count="6">
        <d v="1899-12-30T19:02:00"/>
        <d v="1899-12-30T19:54:00"/>
        <d v="1899-12-30T19:40:00"/>
        <d v="1899-12-30T19:29:00"/>
        <d v="1899-12-30T17:55:00"/>
        <m/>
      </sharedItems>
    </cacheField>
    <cacheField name="已经拥有百分之多少的价值" numFmtId="0">
      <sharedItems containsString="0" containsBlank="1" containsNumber="1" minValue="0.468" maxValue="0.468" count="2">
        <n v="0.468"/>
        <m/>
      </sharedItems>
    </cacheField>
    <cacheField name="该份额的价值" numFmtId="0">
      <sharedItems containsString="0" containsBlank="1" containsNumber="1" containsInteger="1" minValue="10385179155" maxValue="10385179155" count="2">
        <n v="10385179155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773202217" maxValue="-388274158" count="6">
        <n v="-398892019"/>
        <n v="-394065307"/>
        <n v="-388274158"/>
        <n v="-405511770"/>
        <n v="-773202217"/>
        <m/>
      </sharedItems>
    </cacheField>
    <cacheField name="最近7天利润" numFmtId="0">
      <sharedItems containsString="0" containsBlank="1" containsNumber="1" containsInteger="1" minValue="-1954433701" maxValue="-398892019" count="6">
        <n v="-398892019"/>
        <n v="-792957326"/>
        <n v="-1181231484"/>
        <n v="-1586743254"/>
        <n v="-1954433701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773202217" maxValue="-388274158" count="6">
        <n v="-398892019"/>
        <n v="-394065307"/>
        <n v="-388274158"/>
        <n v="-405511770"/>
        <n v="-773202217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3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1"/>
    <x v="2"/>
    <x v="1"/>
    <x v="100"/>
    <x v="129"/>
    <x v="129"/>
    <x v="7"/>
    <x v="2"/>
    <x v="2"/>
    <x v="1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2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1"/>
    <x v="2"/>
    <x v="1"/>
    <x v="99"/>
    <x v="126"/>
    <x v="126"/>
    <x v="7"/>
    <x v="2"/>
    <x v="2"/>
    <x v="9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2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1"/>
    <x v="2"/>
    <x v="1"/>
    <x v="100"/>
    <x v="128"/>
    <x v="128"/>
    <x v="7"/>
    <x v="2"/>
    <x v="2"/>
    <x v="10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2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1"/>
    <x v="2"/>
    <x v="1"/>
    <x v="95"/>
    <x v="121"/>
    <x v="122"/>
    <x v="7"/>
    <x v="2"/>
    <x v="2"/>
    <x v="95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2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1"/>
    <x v="2"/>
    <x v="1"/>
    <x v="95"/>
    <x v="121"/>
    <x v="122"/>
    <x v="7"/>
    <x v="2"/>
    <x v="2"/>
    <x v="95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0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1"/>
    <x v="1"/>
    <x v="1"/>
    <x v="84"/>
    <x v="104"/>
    <x v="104"/>
    <x v="4"/>
    <x v="1"/>
    <x v="1"/>
    <x v="84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10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1"/>
    <x v="1"/>
    <x v="1"/>
    <x v="84"/>
    <x v="102"/>
    <x v="102"/>
    <x v="4"/>
    <x v="1"/>
    <x v="1"/>
    <x v="84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10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1"/>
    <x v="1"/>
    <x v="1"/>
    <x v="84"/>
    <x v="102"/>
    <x v="102"/>
    <x v="4"/>
    <x v="1"/>
    <x v="1"/>
    <x v="84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10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1"/>
    <x v="24"/>
    <x v="0"/>
    <x v="10"/>
    <x v="18"/>
    <x v="18"/>
    <x v="26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0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1"/>
    <x v="24"/>
    <x v="0"/>
    <x v="84"/>
    <x v="99"/>
    <x v="99"/>
    <x v="26"/>
    <x v="0"/>
    <x v="0"/>
    <x v="84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1"/>
    <x v="1"/>
    <x v="0"/>
    <x v="63"/>
    <x v="73"/>
    <x v="74"/>
    <x v="0"/>
    <x v="0"/>
    <x v="0"/>
    <x v="68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68"/>
    <x v="1"/>
    <x v="1"/>
    <x v="0"/>
    <x v="64"/>
    <x v="74"/>
    <x v="74"/>
    <x v="0"/>
    <x v="0"/>
    <x v="0"/>
    <x v="68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70"/>
    <x v="1"/>
    <x v="1"/>
    <x v="0"/>
    <x v="62"/>
    <x v="73"/>
    <x v="73"/>
    <x v="0"/>
    <x v="0"/>
    <x v="0"/>
    <x v="67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7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69"/>
    <x v="1"/>
    <x v="1"/>
    <x v="0"/>
    <x v="61"/>
    <x v="69"/>
    <x v="70"/>
    <x v="0"/>
    <x v="0"/>
    <x v="0"/>
    <x v="64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6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1"/>
    <x v="1"/>
    <x v="0"/>
    <x v="54"/>
    <x v="64"/>
    <x v="64"/>
    <x v="0"/>
    <x v="0"/>
    <x v="0"/>
    <x v="58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6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1"/>
    <x v="1"/>
    <x v="0"/>
    <x v="54"/>
    <x v="64"/>
    <x v="64"/>
    <x v="0"/>
    <x v="0"/>
    <x v="0"/>
    <x v="58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6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1"/>
    <x v="1"/>
    <x v="0"/>
    <x v="54"/>
    <x v="64"/>
    <x v="64"/>
    <x v="0"/>
    <x v="0"/>
    <x v="0"/>
    <x v="58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6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1"/>
    <x v="1"/>
    <x v="0"/>
    <x v="54"/>
    <x v="64"/>
    <x v="64"/>
    <x v="0"/>
    <x v="0"/>
    <x v="0"/>
    <x v="58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6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1"/>
    <x v="1"/>
    <x v="0"/>
    <x v="54"/>
    <x v="64"/>
    <x v="64"/>
    <x v="0"/>
    <x v="0"/>
    <x v="0"/>
    <x v="58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162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5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1"/>
    <x v="1"/>
    <x v="0"/>
    <x v="43"/>
    <x v="54"/>
    <x v="55"/>
    <x v="0"/>
    <x v="0"/>
    <x v="0"/>
    <x v="49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5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1"/>
    <x v="1"/>
    <x v="0"/>
    <x v="43"/>
    <x v="53"/>
    <x v="53"/>
    <x v="0"/>
    <x v="0"/>
    <x v="0"/>
    <x v="47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1"/>
    <x v="1"/>
    <x v="0"/>
    <x v="34"/>
    <x v="45"/>
    <x v="45"/>
    <x v="0"/>
    <x v="0"/>
    <x v="0"/>
    <x v="39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4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1"/>
    <x v="1"/>
    <x v="0"/>
    <x v="34"/>
    <x v="44"/>
    <x v="44"/>
    <x v="0"/>
    <x v="0"/>
    <x v="0"/>
    <x v="38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3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1"/>
    <x v="1"/>
    <x v="0"/>
    <x v="33"/>
    <x v="38"/>
    <x v="38"/>
    <x v="0"/>
    <x v="0"/>
    <x v="0"/>
    <x v="37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3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1"/>
    <x v="1"/>
    <x v="0"/>
    <x v="33"/>
    <x v="38"/>
    <x v="38"/>
    <x v="0"/>
    <x v="0"/>
    <x v="0"/>
    <x v="37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3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1"/>
    <x v="20"/>
    <x v="0"/>
    <x v="32"/>
    <x v="35"/>
    <x v="35"/>
    <x v="0"/>
    <x v="0"/>
    <x v="0"/>
    <x v="34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1"/>
    <x v="1"/>
    <x v="0"/>
    <x v="29"/>
    <x v="31"/>
    <x v="31"/>
    <x v="0"/>
    <x v="0"/>
    <x v="0"/>
    <x v="31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1"/>
    <x v="1"/>
    <x v="0"/>
    <x v="29"/>
    <x v="31"/>
    <x v="31"/>
    <x v="0"/>
    <x v="0"/>
    <x v="0"/>
    <x v="3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1"/>
    <x v="1"/>
    <x v="0"/>
    <x v="29"/>
    <x v="31"/>
    <x v="31"/>
    <x v="0"/>
    <x v="0"/>
    <x v="0"/>
    <x v="31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1"/>
    <x v="1"/>
    <x v="0"/>
    <x v="29"/>
    <x v="31"/>
    <x v="31"/>
    <x v="0"/>
    <x v="0"/>
    <x v="0"/>
    <x v="31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1"/>
    <x v="1"/>
    <x v="0"/>
    <x v="27"/>
    <x v="30"/>
    <x v="30"/>
    <x v="0"/>
    <x v="0"/>
    <x v="0"/>
    <x v="30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2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1"/>
    <x v="1"/>
    <x v="0"/>
    <x v="25"/>
    <x v="28"/>
    <x v="28"/>
    <x v="0"/>
    <x v="0"/>
    <x v="0"/>
    <x v="28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1"/>
    <x v="1"/>
    <x v="0"/>
    <x v="19"/>
    <x v="23"/>
    <x v="23"/>
    <x v="0"/>
    <x v="0"/>
    <x v="0"/>
    <x v="23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2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1"/>
    <x v="1"/>
    <x v="0"/>
    <x v="18"/>
    <x v="22"/>
    <x v="22"/>
    <x v="0"/>
    <x v="0"/>
    <x v="0"/>
    <x v="22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2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1"/>
    <x v="1"/>
    <x v="0"/>
    <x v="18"/>
    <x v="21"/>
    <x v="21"/>
    <x v="0"/>
    <x v="0"/>
    <x v="0"/>
    <x v="2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1"/>
    <x v="1"/>
    <x v="0"/>
    <x v="11"/>
    <x v="14"/>
    <x v="14"/>
    <x v="0"/>
    <x v="0"/>
    <x v="0"/>
    <x v="14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1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1"/>
    <x v="2"/>
    <x v="0"/>
    <x v="6"/>
    <x v="13"/>
    <x v="13"/>
    <x v="0"/>
    <x v="0"/>
    <x v="0"/>
    <x v="13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1"/>
    <x v="1"/>
    <x v="0"/>
    <x v="1"/>
    <x v="5"/>
    <x v="5"/>
    <x v="0"/>
    <x v="0"/>
    <x v="0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174" firstHeaderRow="0" firstDataRow="1" firstDataCol="1"/>
  <pivotFields count="13">
    <pivotField axis="axisRow" compact="0" showAll="0">
      <items count="162">
        <item x="16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t="default"/>
      </items>
    </pivotField>
    <pivotField compact="0" showAll="0"/>
    <pivotField dataField="1" compact="0" showAll="0">
      <items count="1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t="default"/>
      </items>
    </pivotField>
    <pivotField dataField="1" compact="0" showAll="0">
      <items count="103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dataField="1" compact="0" showAll="0">
      <items count="161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t="default"/>
      </items>
    </pivotField>
    <pivotField dataField="1" compact="0" showAll="0">
      <items count="124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dataField="1" compact="0" showAll="0">
      <items count="161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1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4" firstHeaderRow="0" firstDataRow="1" firstDataCol="1"/>
  <pivotFields count="12">
    <pivotField axis="axisRow" compact="0" showAll="0">
      <items count="131">
        <item x="1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2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  <pivotField dataField="1" compact="0" showAll="0">
      <items count="131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2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133" firstHeaderRow="0" firstDataRow="1" firstDataCol="1"/>
  <pivotFields count="12">
    <pivotField axis="axisRow" compact="0" showAll="0">
      <items count="130">
        <item x="1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0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128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  <pivotField dataField="1" compact="0" showAll="0">
      <items count="130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128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W3:Z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8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dataField="1" compact="0" showAll="0">
      <items count="101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99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27" firstHeaderRow="0" firstDataRow="1" firstDataCol="1"/>
  <pivotFields count="12">
    <pivotField axis="axisRow" compact="0" showAll="0">
      <items count="124">
        <item x="1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3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121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122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compact="0" showAll="0"/>
    <pivotField compact="0" showAll="0"/>
    <pivotField compact="0" showAll="0"/>
    <pivotField dataField="1" compact="0" showAll="0">
      <items count="97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95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27" firstHeaderRow="0" firstDataRow="1" firstDataCol="1"/>
  <pivotFields count="12">
    <pivotField axis="axisRow" compact="0" showAll="0">
      <items count="124">
        <item x="1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3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21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22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compact="0" showAll="0"/>
    <pivotField compact="0" showAll="0"/>
    <pivotField compact="0" showAll="0"/>
    <pivotField dataField="1" compact="0" showAll="0">
      <items count="97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95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8" firstHeaderRow="0" firstDataRow="1" firstDataCol="1"/>
  <pivotFields count="12">
    <pivotField axis="axisRow" compact="0" showAll="0">
      <items count="106">
        <item x="10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04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6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04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dataField="1" compact="0" showAll="0">
      <items count="106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04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compact="0" showAll="0"/>
    <pivotField compact="0" showAll="0"/>
    <pivotField compact="0" showAll="0"/>
    <pivotField dataField="1" compact="0" showAll="0">
      <items count="86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84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</pivotFields>
  <rowFields count="1">
    <field x="0"/>
  </rowFields>
  <rowItems count="10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7" firstHeaderRow="0" firstDataRow="1" firstDataCol="1"/>
  <pivotFields count="12">
    <pivotField axis="axisRow" compact="0" showAll="0">
      <items count="104">
        <item x="1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4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02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dataField="1" compact="0" showAll="0">
      <items count="104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102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compact="0" showAll="0"/>
    <pivotField compact="0" showAll="0"/>
    <pivotField compact="0" showAll="0"/>
    <pivotField dataField="1" compact="0" showAll="0">
      <items count="86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84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</pivotFields>
  <rowFields count="1">
    <field x="0"/>
  </rowFields>
  <rowItems count="1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7" firstHeaderRow="0" firstDataRow="1" firstDataCol="1"/>
  <pivotFields count="12">
    <pivotField axis="axisRow" compact="0" showAll="0">
      <items count="104">
        <item x="1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4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02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dataField="1" compact="0" showAll="0">
      <items count="104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102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compact="0" showAll="0"/>
    <pivotField compact="0" showAll="0"/>
    <pivotField compact="0" showAll="0"/>
    <pivotField dataField="1" compact="0" showAll="0">
      <items count="86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84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</pivotFields>
  <rowFields count="1">
    <field x="0"/>
  </rowFields>
  <rowItems count="1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4" firstHeaderRow="0" firstDataRow="1" firstDataCol="1"/>
  <pivotFields count="12">
    <pivotField axis="axisRow" compact="0" showAll="0">
      <items count="101">
        <item x="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dataField="1" compact="0" showAll="0">
      <items count="100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</pivotFields>
  <rowFields count="1">
    <field x="0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4" firstHeaderRow="0" firstDataRow="1" firstDataCol="1"/>
  <pivotFields count="12">
    <pivotField axis="axisRow" compact="0" showAll="0">
      <items count="101">
        <item x="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1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99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dataField="1" compact="0" showAll="0">
      <items count="101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99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compact="0" showAll="0"/>
    <pivotField compact="0" showAll="0"/>
    <pivotField compact="0" showAll="0"/>
    <pivotField dataField="1" compact="0" showAll="0">
      <items count="86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84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</pivotFields>
  <rowFields count="1">
    <field x="0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9" firstHeaderRow="0" firstDataRow="1" firstDataCol="1"/>
  <pivotFields count="12">
    <pivotField axis="axisRow" compact="0" showAll="0">
      <items count="76">
        <item x="7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5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73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dataField="1" compact="0" showAll="0">
      <items count="76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74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compact="0" showAll="0"/>
    <pivotField compact="0" showAll="0"/>
    <pivotField compact="0" showAll="0"/>
    <pivotField dataField="1" compact="0" showAll="0">
      <items count="70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6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</pivotFields>
  <rowFields count="1">
    <field x="0"/>
  </rowFields>
  <rowItems count="7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9" firstHeaderRow="0" firstDataRow="1" firstDataCol="1"/>
  <pivotFields count="12">
    <pivotField axis="axisRow" compact="0" showAll="0">
      <items count="76">
        <item x="7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6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74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dataField="1" compact="0" showAll="0">
      <items count="76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74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compact="0" showAll="0"/>
    <pivotField compact="0" showAll="0"/>
    <pivotField compact="0" showAll="0"/>
    <pivotField dataField="1" compact="0" showAll="0">
      <items count="70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6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</pivotFields>
  <rowFields count="1">
    <field x="0"/>
  </rowFields>
  <rowItems count="7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8" firstHeaderRow="0" firstDataRow="1" firstDataCol="1"/>
  <pivotFields count="12">
    <pivotField axis="axisRow" compact="0" showAll="0">
      <items count="75">
        <item x="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5">
        <item x="7"/>
        <item x="5"/>
        <item x="1"/>
        <item x="2"/>
        <item x="9"/>
        <item x="10"/>
        <item x="4"/>
        <item x="6"/>
        <item x="8"/>
        <item x="3"/>
        <item x="0"/>
        <item x="73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dataField="1" compact="0" showAll="0">
      <items count="75">
        <item x="4"/>
        <item x="3"/>
        <item x="2"/>
        <item x="1"/>
        <item x="0"/>
        <item x="5"/>
        <item x="6"/>
        <item x="7"/>
        <item x="8"/>
        <item x="9"/>
        <item x="10"/>
        <item x="73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compact="0" showAll="0"/>
    <pivotField compact="0" showAll="0"/>
    <pivotField compact="0" showAll="0"/>
    <pivotField dataField="1" compact="0" showAll="0">
      <items count="69">
        <item x="1"/>
        <item x="2"/>
        <item x="4"/>
        <item x="3"/>
        <item x="0"/>
        <item x="10"/>
        <item x="8"/>
        <item x="6"/>
        <item x="9"/>
        <item x="7"/>
        <item x="5"/>
        <item x="67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</pivotFields>
  <rowFields count="1">
    <field x="0"/>
  </rowFields>
  <rowItems count="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5" firstHeaderRow="0" firstDataRow="1" firstDataCol="1"/>
  <pivotFields count="12">
    <pivotField axis="axisRow" compact="0" showAll="0">
      <items count="72">
        <item x="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1">
        <item x="4"/>
        <item x="2"/>
        <item x="6"/>
        <item x="7"/>
        <item x="1"/>
        <item x="3"/>
        <item x="5"/>
        <item x="0"/>
        <item x="6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dataField="1" compact="0" showAll="0">
      <items count="72">
        <item x="2"/>
        <item x="1"/>
        <item x="0"/>
        <item x="3"/>
        <item x="4"/>
        <item x="5"/>
        <item x="6"/>
        <item x="7"/>
        <item x="7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compact="0" showAll="0"/>
    <pivotField compact="0" showAll="0"/>
    <pivotField compact="0" showAll="0"/>
    <pivotField dataField="1" compact="0" showAll="0">
      <items count="66">
        <item x="2"/>
        <item x="1"/>
        <item x="0"/>
        <item x="5"/>
        <item x="6"/>
        <item x="7"/>
        <item x="3"/>
        <item x="4"/>
        <item x="64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</pivotFields>
  <rowFields count="1">
    <field x="0"/>
  </rowFields>
  <rowItems count="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9" firstHeaderRow="0" firstDataRow="1" firstDataCol="1"/>
  <pivotFields count="12">
    <pivotField axis="axisRow" compact="0" showAll="0">
      <items count="66">
        <item x="6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6">
        <item x="1"/>
        <item x="0"/>
        <item x="6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dataField="1" compact="0" showAll="0">
      <items count="66">
        <item x="1"/>
        <item x="0"/>
        <item x="6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compact="0" showAll="0"/>
    <pivotField compact="0" showAll="0"/>
    <pivotField compact="0" showAll="0"/>
    <pivotField dataField="1" compact="0" showAll="0">
      <items count="60">
        <item x="1"/>
        <item x="0"/>
        <item x="5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</pivotFields>
  <rowFields count="1">
    <field x="0"/>
  </rowFields>
  <rowItems count="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9" firstHeaderRow="0" firstDataRow="1" firstDataCol="1"/>
  <pivotFields count="12">
    <pivotField axis="axisRow" compact="0" showAll="0">
      <items count="66">
        <item x="6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6">
        <item x="1"/>
        <item x="0"/>
        <item x="6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dataField="1" compact="0" showAll="0">
      <items count="66">
        <item x="1"/>
        <item x="0"/>
        <item x="6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compact="0" showAll="0"/>
    <pivotField compact="0" showAll="0"/>
    <pivotField compact="0" showAll="0"/>
    <pivotField dataField="1" compact="0" showAll="0">
      <items count="60">
        <item x="1"/>
        <item x="0"/>
        <item x="5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</pivotFields>
  <rowFields count="1">
    <field x="0"/>
  </rowFields>
  <rowItems count="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9" firstHeaderRow="0" firstDataRow="1" firstDataCol="1"/>
  <pivotFields count="12">
    <pivotField axis="axisRow" compact="0" showAll="0">
      <items count="66">
        <item x="6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6">
        <item x="1"/>
        <item x="0"/>
        <item x="6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dataField="1" compact="0" showAll="0">
      <items count="66">
        <item x="1"/>
        <item x="0"/>
        <item x="6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compact="0" showAll="0"/>
    <pivotField compact="0" showAll="0"/>
    <pivotField compact="0" showAll="0"/>
    <pivotField dataField="1" compact="0" showAll="0">
      <items count="60">
        <item x="1"/>
        <item x="0"/>
        <item x="5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</pivotFields>
  <rowFields count="1">
    <field x="0"/>
  </rowFields>
  <rowItems count="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9" firstHeaderRow="0" firstDataRow="1" firstDataCol="1"/>
  <pivotFields count="12">
    <pivotField axis="axisRow" compact="0" showAll="0">
      <items count="66">
        <item x="6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6">
        <item x="1"/>
        <item x="0"/>
        <item x="6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dataField="1" compact="0" showAll="0">
      <items count="66">
        <item x="1"/>
        <item x="0"/>
        <item x="6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compact="0" showAll="0"/>
    <pivotField compact="0" showAll="0"/>
    <pivotField compact="0" showAll="0"/>
    <pivotField dataField="1" compact="0" showAll="0">
      <items count="60">
        <item x="1"/>
        <item x="0"/>
        <item x="5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</pivotFields>
  <rowFields count="1">
    <field x="0"/>
  </rowFields>
  <rowItems count="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9" firstHeaderRow="0" firstDataRow="1" firstDataCol="1"/>
  <pivotFields count="12">
    <pivotField axis="axisRow" compact="0" showAll="0">
      <items count="66">
        <item x="6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6">
        <item x="1"/>
        <item x="0"/>
        <item x="6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dataField="1" compact="0" showAll="0">
      <items count="66">
        <item x="1"/>
        <item x="0"/>
        <item x="6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compact="0" showAll="0"/>
    <pivotField compact="0" showAll="0"/>
    <pivotField compact="0" showAll="0"/>
    <pivotField dataField="1" compact="0" showAll="0">
      <items count="60">
        <item x="1"/>
        <item x="0"/>
        <item x="5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</pivotFields>
  <rowFields count="1">
    <field x="0"/>
  </rowFields>
  <rowItems count="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0" firstHeaderRow="0" firstDataRow="1" firstDataCol="1"/>
  <pivotFields count="12">
    <pivotField axis="axisRow" compact="0" showAll="0">
      <items count="57">
        <item x="5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6">
        <item x="0"/>
        <item x="5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dataField="1" compact="0" showAll="0">
      <items count="57">
        <item x="0"/>
        <item x="5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dataField="1" compact="0" showAll="0">
      <items count="51">
        <item x="0"/>
        <item x="4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</pivotFields>
  <rowFields count="1">
    <field x="0"/>
  </rowFields>
  <rowItems count="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8" firstHeaderRow="0" firstDataRow="1" firstDataCol="1"/>
  <pivotFields count="12">
    <pivotField axis="axisRow" compact="0" showAll="0">
      <items count="55">
        <item x="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5">
        <item x="0"/>
        <item x="5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dataField="1" compact="0" showAll="0">
      <items count="55">
        <item x="0"/>
        <item x="5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dataField="1" compact="0" showAll="0">
      <items count="49">
        <item x="0"/>
        <item x="4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</pivotFields>
  <rowFields count="1">
    <field x="0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7">
        <item x="0"/>
        <item x="4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dataField="1" compact="0" showAll="0">
      <items count="47">
        <item x="0"/>
        <item x="4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dataField="1" compact="0" showAll="0">
      <items count="41">
        <item x="0"/>
        <item x="3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9" firstHeaderRow="0" firstDataRow="1" firstDataCol="1"/>
  <pivotFields count="12">
    <pivotField axis="axisRow" compact="0" showAll="0">
      <items count="46">
        <item x="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0"/>
        <item x="4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0"/>
        <item x="4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0"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</pivotFields>
  <rowFields count="1">
    <field x="0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3" firstHeaderRow="0" firstDataRow="1" firstDataCol="1"/>
  <pivotFields count="12">
    <pivotField axis="axisRow" compact="0" showAll="0">
      <items count="40">
        <item x="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0">
        <item x="1"/>
        <item x="0"/>
        <item x="3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dataField="1" compact="0" showAll="0">
      <items count="40">
        <item x="1"/>
        <item x="0"/>
        <item x="3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dataField="1" compact="0" showAll="0">
      <items count="39">
        <item x="1"/>
        <item x="0"/>
        <item x="3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</pivotFields>
  <rowFields count="1">
    <field x="0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43" firstHeaderRow="0" firstDataRow="1" firstDataCol="1"/>
  <pivotFields count="12">
    <pivotField axis="axisRow" compact="0" showAll="0">
      <items count="40">
        <item x="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0">
        <item x="1"/>
        <item x="0"/>
        <item x="3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dataField="1" compact="0" showAll="0">
      <items count="40">
        <item x="1"/>
        <item x="0"/>
        <item x="3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dataField="1" compact="0" showAll="0">
      <items count="39">
        <item x="1"/>
        <item x="0"/>
        <item x="3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</pivotFields>
  <rowFields count="1">
    <field x="0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7">
        <item x="1"/>
        <item x="2"/>
        <item x="0"/>
        <item x="3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dataField="1" compact="0" showAll="0">
      <items count="37">
        <item x="2"/>
        <item x="1"/>
        <item x="0"/>
        <item x="3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dataField="1" compact="0" showAll="0">
      <items count="36">
        <item x="1"/>
        <item x="0"/>
        <item x="2"/>
        <item x="3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0"/>
        <item x="1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>
      <items count="3">
        <item x="0"/>
        <item x="1"/>
        <item t="default"/>
      </items>
    </pivotField>
    <pivotField compact="0" showAll="0"/>
    <pivotField compact="0" showAll="0"/>
    <pivotField dataField="1" compact="0" showAll="0">
      <items count="33">
        <item x="2"/>
        <item x="0"/>
        <item x="1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0"/>
        <item x="1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0"/>
        <item x="1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3"/>
        <item x="0"/>
        <item x="1"/>
        <item x="4"/>
        <item x="3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3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0"/>
        <item x="1"/>
        <item x="4"/>
        <item x="3"/>
        <item x="3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3"/>
        <item x="0"/>
        <item x="1"/>
        <item x="4"/>
        <item x="3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3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0"/>
        <item x="1"/>
        <item x="4"/>
        <item x="3"/>
        <item x="3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5" firstHeaderRow="0" firstDataRow="1" firstDataCol="1"/>
  <pivotFields count="12">
    <pivotField axis="axisRow" compact="0" showAll="0">
      <items count="32">
        <item x="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2">
        <item x="2"/>
        <item x="3"/>
        <item x="1"/>
        <item x="0"/>
        <item x="3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dataField="1" compact="0" showAll="0">
      <items count="32">
        <item x="3"/>
        <item x="2"/>
        <item x="1"/>
        <item x="0"/>
        <item x="3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compact="0" showAll="0"/>
    <pivotField compact="0" showAll="0"/>
    <pivotField compact="0" showAll="0"/>
    <pivotField dataField="1" compact="0" showAll="0">
      <items count="32">
        <item x="2"/>
        <item x="3"/>
        <item x="1"/>
        <item x="0"/>
        <item x="3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</pivotFields>
  <rowFields count="1">
    <field x="0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3" firstHeaderRow="0" firstDataRow="1" firstDataCol="1"/>
  <pivotFields count="12">
    <pivotField axis="axisRow" compact="0" showAll="0">
      <items count="30"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0">
        <item x="2"/>
        <item x="1"/>
        <item x="0"/>
        <item x="2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dataField="1" compact="0" showAll="0">
      <items count="30">
        <item x="2"/>
        <item x="1"/>
        <item x="0"/>
        <item x="2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compact="0" showAll="0"/>
    <pivotField compact="0" showAll="0"/>
    <pivotField compact="0" showAll="0"/>
    <pivotField dataField="1" compact="0" showAll="0">
      <items count="30">
        <item x="2"/>
        <item x="1"/>
        <item x="0"/>
        <item x="2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</pivotFields>
  <rowFields count="1">
    <field x="0"/>
  </rowFields>
  <rowItems count="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1"/>
        <item x="2"/>
        <item x="0"/>
        <item x="2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2"/>
        <item x="1"/>
        <item x="0"/>
        <item x="2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1"/>
        <item x="2"/>
        <item x="0"/>
        <item x="2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7" firstHeaderRow="0" firstDataRow="1" firstDataCol="1"/>
  <pivotFields count="12">
    <pivotField axis="axisRow" compact="0" showAll="0">
      <items count="24">
        <item x="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">
        <item x="1"/>
        <item x="0"/>
        <item x="2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dataField="1" compact="0" showAll="0">
      <items count="24">
        <item x="1"/>
        <item x="0"/>
        <item x="2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showAll="0"/>
    <pivotField compact="0" showAll="0"/>
    <pivotField compact="0" showAll="0"/>
    <pivotField dataField="1" compact="0" showAll="0">
      <items count="24">
        <item x="1"/>
        <item x="0"/>
        <item x="2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6" firstHeaderRow="0" firstDataRow="1" firstDataCol="1"/>
  <pivotFields count="12">
    <pivotField axis="axisRow" compact="0" showAll="0">
      <items count="23">
        <item x="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">
        <item x="0"/>
        <item x="2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dataField="1" compact="0" showAll="0">
      <items count="23">
        <item x="0"/>
        <item x="2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/>
    <pivotField compact="0" showAll="0"/>
    <pivotField compact="0" showAll="0"/>
    <pivotField dataField="1" compact="0" showAll="0">
      <items count="23">
        <item x="0"/>
        <item x="2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</pivotFields>
  <rowFields count="1">
    <field x="0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1"/>
        <item x="0"/>
        <item x="1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compact="0" showAll="0">
      <items count="16">
        <item x="1"/>
        <item x="0"/>
        <item x="1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/>
    <pivotField compact="0" showAll="0"/>
    <pivotField compact="0" showAll="0"/>
    <pivotField dataField="1" compact="0" showAll="0">
      <items count="16">
        <item x="1"/>
        <item x="0"/>
        <item x="1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8" firstHeaderRow="0" firstDataRow="1" firstDataCol="1"/>
  <pivotFields count="12">
    <pivotField axis="axisRow" compact="0" showAll="0">
      <items count="15">
        <item x="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">
        <item x="3"/>
        <item x="1"/>
        <item x="2"/>
        <item x="0"/>
        <item x="1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dataField="1" compact="0" showAll="0">
      <items count="15">
        <item x="3"/>
        <item x="2"/>
        <item x="1"/>
        <item x="0"/>
        <item x="1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compact="0" showAll="0"/>
    <pivotField compact="0" showAll="0"/>
    <pivotField compact="0" showAll="0"/>
    <pivotField dataField="1" compact="0" showAll="0">
      <items count="15">
        <item x="3"/>
        <item x="1"/>
        <item x="2"/>
        <item x="0"/>
        <item x="1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 count="1">
    <field x="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" firstHeaderRow="0" firstDataRow="1" firstDataCol="1"/>
  <pivotFields count="12">
    <pivotField axis="axisRow" compact="0" showAll="0">
      <items count="7">
        <item x="5"/>
        <item x="0"/>
        <item x="1"/>
        <item x="2"/>
        <item x="3"/>
        <item x="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">
        <item x="3"/>
        <item x="0"/>
        <item x="1"/>
        <item x="2"/>
        <item x="5"/>
        <item x="4"/>
        <item t="default"/>
      </items>
    </pivotField>
    <pivotField dataField="1" compact="0" showAll="0">
      <items count="7">
        <item x="3"/>
        <item x="2"/>
        <item x="1"/>
        <item x="0"/>
        <item x="5"/>
        <item x="4"/>
        <item t="default"/>
      </items>
    </pivotField>
    <pivotField compact="0" showAll="0"/>
    <pivotField compact="0" showAll="0"/>
    <pivotField compact="0" showAll="0"/>
    <pivotField dataField="1" compact="0" showAll="0">
      <items count="7">
        <item x="3"/>
        <item x="0"/>
        <item x="1"/>
        <item x="2"/>
        <item x="5"/>
        <item x="4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2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5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7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9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1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50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48.xml"/><Relationship Id="rId2" Type="http://schemas.openxmlformats.org/officeDocument/2006/relationships/pivotTable" Target="../pivotTables/pivotTable13.xml"/><Relationship Id="rId1" Type="http://schemas.openxmlformats.org/officeDocument/2006/relationships/comments" Target="../comments3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4.xml"/></Relationships>
</file>

<file path=xl/worksheets/_rels/sheet5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50.xml"/><Relationship Id="rId2" Type="http://schemas.openxmlformats.org/officeDocument/2006/relationships/pivotTable" Target="../pivotTables/pivotTable15.xml"/><Relationship Id="rId1" Type="http://schemas.openxmlformats.org/officeDocument/2006/relationships/comments" Target="../comments4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6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7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8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19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0.xml"/></Relationships>
</file>

<file path=xl/worksheets/_rels/sheet58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6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21.xml"/></Relationships>
</file>

<file path=xl/worksheets/_rels/sheet59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7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22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3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4.xm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25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6.xml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27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8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0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1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2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3.x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4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5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6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7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8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39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0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1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2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3.x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4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5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6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7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8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49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1" sqref="A1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I396"/>
  <sheetViews>
    <sheetView workbookViewId="0">
      <pane ySplit="1" topLeftCell="A356" activePane="bottomLeft" state="frozen"/>
      <selection/>
      <selection pane="bottomLeft" activeCell="I395" sqref="I395:L396"/>
    </sheetView>
  </sheetViews>
  <sheetFormatPr defaultColWidth="9" defaultRowHeight="13.5"/>
  <cols>
    <col min="1" max="1" width="10.375" customWidth="1"/>
    <col min="3" max="8" width="17.875" customWidth="1"/>
    <col min="9" max="9" width="20.375" style="1" customWidth="1"/>
    <col min="10" max="10" width="17.875" customWidth="1"/>
    <col min="11" max="12" width="22.625" style="1" customWidth="1"/>
    <col min="13" max="14" width="17.875" style="1" customWidth="1"/>
    <col min="15" max="16" width="20.5" style="1" customWidth="1"/>
    <col min="17" max="17" width="9" style="1" customWidth="1"/>
    <col min="18" max="18" width="12.625" style="1" customWidth="1"/>
    <col min="19" max="19" width="11.625" style="6" customWidth="1"/>
    <col min="20" max="20" width="6.51666666666667" style="6" customWidth="1"/>
    <col min="21" max="21" width="8.375" style="6" customWidth="1"/>
    <col min="22" max="26" width="20.375" style="1" customWidth="1"/>
    <col min="27" max="27" width="4.875" style="1" customWidth="1"/>
    <col min="28" max="28" width="9.375" customWidth="1"/>
    <col min="29" max="29" width="15.125" customWidth="1"/>
    <col min="30" max="30" width="9.75" style="6" customWidth="1"/>
    <col min="31" max="31" width="18.125" style="6" customWidth="1"/>
    <col min="35" max="35" width="21.5" style="1" customWidth="1"/>
  </cols>
  <sheetData>
    <row r="1" ht="46" customHeight="1" spans="1:35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2" t="s">
        <v>11</v>
      </c>
      <c r="K1" s="2" t="s">
        <v>7</v>
      </c>
      <c r="L1" s="2" t="s">
        <v>12</v>
      </c>
      <c r="M1" s="2" t="s">
        <v>13</v>
      </c>
      <c r="N1" s="3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3" t="s">
        <v>11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</row>
    <row r="2" spans="1:19">
      <c r="A2" s="4">
        <v>43603</v>
      </c>
      <c r="B2" s="5">
        <v>0.561805555555556</v>
      </c>
      <c r="C2" t="s">
        <v>35</v>
      </c>
      <c r="S2" s="6">
        <v>0.001</v>
      </c>
    </row>
    <row r="3" spans="1:25">
      <c r="A3" s="4">
        <v>43603</v>
      </c>
      <c r="B3" s="5">
        <v>0.610416666666667</v>
      </c>
      <c r="C3" t="s">
        <v>36</v>
      </c>
      <c r="S3" s="6">
        <v>0.001</v>
      </c>
      <c r="U3" s="6">
        <v>0.001</v>
      </c>
      <c r="V3" s="1">
        <v>4322</v>
      </c>
      <c r="W3" s="1">
        <v>63593</v>
      </c>
      <c r="X3" s="1">
        <v>15719</v>
      </c>
      <c r="Y3" s="1">
        <v>478</v>
      </c>
    </row>
    <row r="4" spans="1:19">
      <c r="A4" s="4">
        <v>43603</v>
      </c>
      <c r="B4" s="5">
        <v>0.652083333333333</v>
      </c>
      <c r="E4" t="s">
        <v>37</v>
      </c>
      <c r="S4" s="6">
        <v>0.002</v>
      </c>
    </row>
    <row r="5" spans="1:25">
      <c r="A5" s="4">
        <v>43605</v>
      </c>
      <c r="B5" s="5">
        <v>0.694444444444444</v>
      </c>
      <c r="C5" t="s">
        <v>38</v>
      </c>
      <c r="F5">
        <f>瑞幸咖啡!P4</f>
        <v>5437</v>
      </c>
      <c r="S5" s="6">
        <f>瑞幸咖啡!O4</f>
        <v>0.02</v>
      </c>
      <c r="U5" s="6">
        <f>瑞幸咖啡!O4</f>
        <v>0.02</v>
      </c>
      <c r="V5" s="1">
        <f>瑞幸咖啡!P4</f>
        <v>5437</v>
      </c>
      <c r="W5" s="1">
        <f>瑞幸咖啡!Q4</f>
        <v>79988</v>
      </c>
      <c r="X5" s="1">
        <f>瑞幸咖啡!R4</f>
        <v>19772</v>
      </c>
      <c r="Y5" s="1">
        <f>瑞幸咖啡!S4</f>
        <v>602</v>
      </c>
    </row>
    <row r="6" spans="1:21">
      <c r="A6" s="4">
        <v>43606</v>
      </c>
      <c r="B6" s="5">
        <v>0.836805555555556</v>
      </c>
      <c r="G6" t="s">
        <v>38</v>
      </c>
      <c r="I6" s="1">
        <v>2470</v>
      </c>
      <c r="J6" s="45">
        <v>0.1</v>
      </c>
      <c r="S6" s="6">
        <v>0.01</v>
      </c>
      <c r="U6" s="6">
        <v>0.01</v>
      </c>
    </row>
    <row r="7" spans="1:11">
      <c r="A7" s="4">
        <v>43607</v>
      </c>
      <c r="B7" s="5">
        <v>0.725</v>
      </c>
      <c r="G7" t="s">
        <v>39</v>
      </c>
      <c r="K7" s="1">
        <v>3000</v>
      </c>
    </row>
    <row r="8" spans="1:25">
      <c r="A8" s="4">
        <v>43607</v>
      </c>
      <c r="B8" s="5">
        <v>0.788888888888889</v>
      </c>
      <c r="C8" t="s">
        <v>40</v>
      </c>
      <c r="S8" s="6">
        <v>0.01</v>
      </c>
      <c r="U8" s="6">
        <v>0.01</v>
      </c>
      <c r="V8" s="1">
        <v>14097</v>
      </c>
      <c r="W8" s="1">
        <v>207378</v>
      </c>
      <c r="X8" s="1">
        <v>51261</v>
      </c>
      <c r="Y8" s="1">
        <v>1561</v>
      </c>
    </row>
    <row r="9" spans="1:25">
      <c r="A9" s="4">
        <v>43609</v>
      </c>
      <c r="B9" s="5">
        <v>0.850694444444444</v>
      </c>
      <c r="C9" t="s">
        <v>41</v>
      </c>
      <c r="S9" s="6">
        <v>0.002</v>
      </c>
      <c r="U9" s="6">
        <v>0.002</v>
      </c>
      <c r="V9" s="1">
        <v>12968</v>
      </c>
      <c r="W9" s="1">
        <v>183552</v>
      </c>
      <c r="X9" s="1">
        <v>47158</v>
      </c>
      <c r="Y9" s="1">
        <v>1363</v>
      </c>
    </row>
    <row r="10" spans="1:31">
      <c r="A10" s="4">
        <v>43610</v>
      </c>
      <c r="B10" s="5">
        <v>0.918055555555556</v>
      </c>
      <c r="AB10">
        <v>135</v>
      </c>
      <c r="AC10" t="s">
        <v>42</v>
      </c>
      <c r="AD10" s="38">
        <v>10</v>
      </c>
      <c r="AE10" s="38">
        <v>10</v>
      </c>
    </row>
    <row r="11" spans="1:31">
      <c r="A11" s="4">
        <v>43610</v>
      </c>
      <c r="B11" s="5">
        <v>0.922916666666667</v>
      </c>
      <c r="AB11">
        <v>44</v>
      </c>
      <c r="AC11" t="s">
        <v>43</v>
      </c>
      <c r="AD11" s="38">
        <v>1</v>
      </c>
      <c r="AE11" s="38">
        <v>2</v>
      </c>
    </row>
    <row r="12" spans="1:31">
      <c r="A12" s="4">
        <v>43610</v>
      </c>
      <c r="B12" s="5">
        <v>0.922916666666667</v>
      </c>
      <c r="AB12">
        <v>6</v>
      </c>
      <c r="AC12" t="s">
        <v>44</v>
      </c>
      <c r="AD12" s="6">
        <v>-0.01</v>
      </c>
      <c r="AE12" s="6">
        <v>-0.01</v>
      </c>
    </row>
    <row r="13" spans="1:31">
      <c r="A13" s="4">
        <v>43610</v>
      </c>
      <c r="B13" s="5">
        <v>0.923611111111111</v>
      </c>
      <c r="AB13">
        <v>5</v>
      </c>
      <c r="AC13" t="s">
        <v>45</v>
      </c>
      <c r="AD13" s="6">
        <v>0.01</v>
      </c>
      <c r="AE13" s="6">
        <v>0.01</v>
      </c>
    </row>
    <row r="14" spans="1:31">
      <c r="A14" s="4">
        <v>43610</v>
      </c>
      <c r="B14" s="5">
        <v>0.924305555555556</v>
      </c>
      <c r="AB14">
        <v>5</v>
      </c>
      <c r="AC14" t="s">
        <v>46</v>
      </c>
      <c r="AD14" s="6">
        <v>-0.01</v>
      </c>
      <c r="AE14" s="6">
        <v>-0.01</v>
      </c>
    </row>
    <row r="15" spans="1:31">
      <c r="A15" s="4">
        <v>43610</v>
      </c>
      <c r="B15" s="5">
        <v>0.927083333333333</v>
      </c>
      <c r="AB15">
        <v>5</v>
      </c>
      <c r="AC15" t="s">
        <v>47</v>
      </c>
      <c r="AD15" s="6">
        <v>0.01</v>
      </c>
      <c r="AE15" s="6">
        <v>0.01</v>
      </c>
    </row>
    <row r="16" spans="1:31">
      <c r="A16" s="4">
        <v>43610</v>
      </c>
      <c r="B16" s="5">
        <v>0.927083333333333</v>
      </c>
      <c r="AB16">
        <v>113</v>
      </c>
      <c r="AC16" t="s">
        <v>48</v>
      </c>
      <c r="AD16" s="38">
        <v>1</v>
      </c>
      <c r="AE16" s="38">
        <v>1</v>
      </c>
    </row>
    <row r="17" spans="1:31">
      <c r="A17" s="4">
        <v>43610</v>
      </c>
      <c r="B17" s="5">
        <v>0.928472222222222</v>
      </c>
      <c r="AB17">
        <v>8</v>
      </c>
      <c r="AC17" t="s">
        <v>49</v>
      </c>
      <c r="AD17" s="6">
        <v>0.01</v>
      </c>
      <c r="AE17" s="6">
        <v>0.01</v>
      </c>
    </row>
    <row r="18" spans="1:25">
      <c r="A18" s="4">
        <v>43610</v>
      </c>
      <c r="B18" s="5">
        <v>0.93125</v>
      </c>
      <c r="C18" t="s">
        <v>50</v>
      </c>
      <c r="H18" s="1"/>
      <c r="I18"/>
      <c r="S18" s="6">
        <v>0.01</v>
      </c>
      <c r="U18" s="6">
        <v>0.01</v>
      </c>
      <c r="V18" s="1">
        <v>17606</v>
      </c>
      <c r="W18" s="1">
        <v>249420</v>
      </c>
      <c r="X18" s="1">
        <v>64081</v>
      </c>
      <c r="Y18" s="1">
        <v>1853</v>
      </c>
    </row>
    <row r="19" spans="1:24">
      <c r="A19" s="4">
        <v>43610</v>
      </c>
      <c r="B19" s="5">
        <v>0.936805555555556</v>
      </c>
      <c r="E19" t="s">
        <v>51</v>
      </c>
      <c r="H19" s="1"/>
      <c r="I19"/>
      <c r="J19" s="1"/>
      <c r="K19" s="6"/>
      <c r="L19" s="6"/>
      <c r="M19" s="6"/>
      <c r="N19" s="6"/>
      <c r="O19" s="6"/>
      <c r="P19" s="6"/>
      <c r="Q19" s="6"/>
      <c r="R19" s="6"/>
      <c r="S19" s="6">
        <v>0.001</v>
      </c>
      <c r="U19" s="6">
        <v>0.001</v>
      </c>
      <c r="V19" s="1">
        <v>600</v>
      </c>
      <c r="W19" t="s">
        <v>52</v>
      </c>
      <c r="X19"/>
    </row>
    <row r="20" spans="1:25">
      <c r="A20" s="4">
        <v>43611</v>
      </c>
      <c r="B20" s="5">
        <v>0.522222222222222</v>
      </c>
      <c r="C20" t="s">
        <v>53</v>
      </c>
      <c r="H20" s="1"/>
      <c r="I20"/>
      <c r="J20" s="1"/>
      <c r="K20" s="6"/>
      <c r="L20" s="6"/>
      <c r="M20" s="6"/>
      <c r="N20" s="6"/>
      <c r="O20" s="6"/>
      <c r="P20" s="6"/>
      <c r="Q20" s="6"/>
      <c r="R20" s="6"/>
      <c r="S20" s="6">
        <v>0.002</v>
      </c>
      <c r="U20" s="6">
        <v>0.002</v>
      </c>
      <c r="V20" s="1">
        <v>8637</v>
      </c>
      <c r="W20" s="1">
        <v>113931</v>
      </c>
      <c r="X20" s="1">
        <v>31438</v>
      </c>
      <c r="Y20" s="1">
        <v>824</v>
      </c>
    </row>
    <row r="21" spans="1:25">
      <c r="A21" s="4">
        <v>43613</v>
      </c>
      <c r="B21" s="5">
        <v>0.844444444444444</v>
      </c>
      <c r="C21" t="s">
        <v>54</v>
      </c>
      <c r="S21" s="6">
        <v>0.05</v>
      </c>
      <c r="U21" s="6">
        <v>0.05</v>
      </c>
      <c r="V21" s="1">
        <v>9983</v>
      </c>
      <c r="W21" s="1">
        <v>131670</v>
      </c>
      <c r="X21" s="1">
        <v>36335</v>
      </c>
      <c r="Y21" s="1">
        <v>953</v>
      </c>
    </row>
    <row r="22" spans="1:25">
      <c r="A22" s="4">
        <v>43614</v>
      </c>
      <c r="B22" s="5">
        <v>0.929861111111111</v>
      </c>
      <c r="C22" t="s">
        <v>55</v>
      </c>
      <c r="S22" s="6">
        <v>0.004</v>
      </c>
      <c r="U22" s="6">
        <v>0.004</v>
      </c>
      <c r="V22" s="1">
        <v>17275</v>
      </c>
      <c r="W22" s="1">
        <v>227862</v>
      </c>
      <c r="X22" s="1">
        <v>62877</v>
      </c>
      <c r="Y22" s="1">
        <v>1649</v>
      </c>
    </row>
    <row r="23" spans="1:2">
      <c r="A23" s="4">
        <v>43615</v>
      </c>
      <c r="B23" s="5">
        <v>0.8</v>
      </c>
    </row>
    <row r="24" spans="1:22">
      <c r="A24" s="4">
        <v>43616</v>
      </c>
      <c r="B24" s="5">
        <v>0.83125</v>
      </c>
      <c r="G24" t="s">
        <v>56</v>
      </c>
      <c r="S24" s="14">
        <v>0.01</v>
      </c>
      <c r="T24" s="14"/>
      <c r="V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56</v>
      </c>
    </row>
    <row r="26" spans="1:25">
      <c r="A26" s="4">
        <v>43619</v>
      </c>
      <c r="B26" s="5">
        <v>0.486111111111111</v>
      </c>
      <c r="C26" t="s">
        <v>57</v>
      </c>
      <c r="S26" s="6">
        <v>0.01</v>
      </c>
      <c r="U26" s="6">
        <v>0.01</v>
      </c>
      <c r="V26" s="1">
        <v>10196</v>
      </c>
      <c r="W26" s="1">
        <v>121897</v>
      </c>
      <c r="X26" s="1">
        <v>37111</v>
      </c>
      <c r="Y26" s="1">
        <v>847</v>
      </c>
    </row>
    <row r="27" spans="1:25">
      <c r="A27" s="4">
        <v>43619</v>
      </c>
      <c r="B27" s="5">
        <v>0.770833333333333</v>
      </c>
      <c r="C27" t="s">
        <v>58</v>
      </c>
      <c r="S27" s="6">
        <v>0.02</v>
      </c>
      <c r="U27" s="6">
        <v>0.02</v>
      </c>
      <c r="V27" s="1">
        <v>6201</v>
      </c>
      <c r="W27" s="1">
        <v>7413</v>
      </c>
      <c r="X27" s="1">
        <v>2257</v>
      </c>
      <c r="Y27" s="1">
        <v>5156</v>
      </c>
    </row>
    <row r="28" spans="1:25">
      <c r="A28" s="4">
        <v>43620</v>
      </c>
      <c r="B28" s="5">
        <v>0.799305555555556</v>
      </c>
      <c r="C28" t="s">
        <v>59</v>
      </c>
      <c r="S28" s="1">
        <v>1</v>
      </c>
      <c r="T28" s="1"/>
      <c r="U28" s="6">
        <v>0.01</v>
      </c>
      <c r="V28" s="1">
        <v>27608</v>
      </c>
      <c r="W28" s="1">
        <v>33005</v>
      </c>
      <c r="X28" s="1">
        <v>10048</v>
      </c>
      <c r="Y28" s="1">
        <v>22957</v>
      </c>
    </row>
    <row r="29" spans="1:25">
      <c r="A29" s="4">
        <v>43621</v>
      </c>
      <c r="B29" s="5">
        <v>0.909722222222222</v>
      </c>
      <c r="C29" t="s">
        <v>60</v>
      </c>
      <c r="S29" s="1">
        <v>0.3</v>
      </c>
      <c r="T29" s="1"/>
      <c r="U29" s="6">
        <v>0.003</v>
      </c>
      <c r="V29" s="1">
        <v>12926</v>
      </c>
      <c r="W29" s="1">
        <v>154899</v>
      </c>
      <c r="X29" s="1">
        <v>47158</v>
      </c>
      <c r="Y29" s="1">
        <v>1077</v>
      </c>
    </row>
    <row r="30" spans="1:25">
      <c r="A30" s="4">
        <v>43622</v>
      </c>
      <c r="B30" s="5">
        <v>0.802083333333333</v>
      </c>
      <c r="C30" t="s">
        <v>61</v>
      </c>
      <c r="S30" s="1">
        <v>0.1</v>
      </c>
      <c r="T30" s="1"/>
      <c r="U30" s="6">
        <v>0.001</v>
      </c>
      <c r="V30" s="1">
        <v>28744</v>
      </c>
      <c r="W30" s="1">
        <v>343642</v>
      </c>
      <c r="X30" s="1">
        <v>104619</v>
      </c>
      <c r="Y30" s="1">
        <v>2390</v>
      </c>
    </row>
    <row r="31" spans="1:25">
      <c r="A31" s="4">
        <v>43623</v>
      </c>
      <c r="B31" s="5">
        <v>0.893055555555556</v>
      </c>
      <c r="C31" t="s">
        <v>62</v>
      </c>
      <c r="S31" s="1">
        <v>5</v>
      </c>
      <c r="T31" s="1"/>
      <c r="U31" s="6">
        <v>0.05</v>
      </c>
      <c r="V31" s="1">
        <v>15595</v>
      </c>
      <c r="W31" s="1">
        <v>16629</v>
      </c>
      <c r="X31" s="1">
        <v>5676</v>
      </c>
      <c r="Y31" s="1">
        <v>10953</v>
      </c>
    </row>
    <row r="32" spans="1:31">
      <c r="A32" s="4">
        <v>43623</v>
      </c>
      <c r="B32" s="5">
        <v>0.895833333333333</v>
      </c>
      <c r="S32" s="1"/>
      <c r="T32" s="1"/>
      <c r="U32"/>
      <c r="V32"/>
      <c r="W32"/>
      <c r="X32"/>
      <c r="Y32"/>
      <c r="Z32"/>
      <c r="AA32"/>
      <c r="AB32">
        <v>207</v>
      </c>
      <c r="AC32" t="s">
        <v>63</v>
      </c>
      <c r="AD32" s="38">
        <v>10</v>
      </c>
      <c r="AE32" s="38">
        <v>30</v>
      </c>
    </row>
    <row r="33" spans="1:31">
      <c r="A33" s="4">
        <v>43623</v>
      </c>
      <c r="B33" s="5">
        <v>0.895833333333333</v>
      </c>
      <c r="S33" s="1"/>
      <c r="T33" s="1"/>
      <c r="U33"/>
      <c r="V33"/>
      <c r="W33"/>
      <c r="X33"/>
      <c r="Y33"/>
      <c r="Z33"/>
      <c r="AA33"/>
      <c r="AB33">
        <v>9</v>
      </c>
      <c r="AC33" t="s">
        <v>44</v>
      </c>
      <c r="AD33" s="6">
        <v>-0.01</v>
      </c>
      <c r="AE33" s="6">
        <v>-0.02</v>
      </c>
    </row>
    <row r="34" spans="1:31">
      <c r="A34" s="4">
        <v>43623</v>
      </c>
      <c r="B34" s="5">
        <v>0.895833333333333</v>
      </c>
      <c r="AB34">
        <v>8</v>
      </c>
      <c r="AC34" t="s">
        <v>45</v>
      </c>
      <c r="AD34" s="6">
        <v>0.01</v>
      </c>
      <c r="AE34" s="6">
        <v>0.02</v>
      </c>
    </row>
    <row r="35" spans="1:31">
      <c r="A35" s="4">
        <v>43623</v>
      </c>
      <c r="B35" s="5">
        <v>0.895833333333333</v>
      </c>
      <c r="AB35">
        <v>8</v>
      </c>
      <c r="AC35" t="s">
        <v>46</v>
      </c>
      <c r="AD35" s="6">
        <v>-0.01</v>
      </c>
      <c r="AE35" s="6">
        <v>-0.02</v>
      </c>
    </row>
    <row r="36" spans="1:31">
      <c r="A36" s="4">
        <v>43623</v>
      </c>
      <c r="B36" s="5">
        <v>0.895833333333333</v>
      </c>
      <c r="AB36">
        <v>8</v>
      </c>
      <c r="AC36" t="s">
        <v>64</v>
      </c>
      <c r="AD36" s="6">
        <v>0.01</v>
      </c>
      <c r="AE36" s="6">
        <v>0.02</v>
      </c>
    </row>
    <row r="37" spans="1:25">
      <c r="A37" s="4">
        <v>43624</v>
      </c>
      <c r="B37" s="5">
        <v>0.648611111111111</v>
      </c>
      <c r="C37" t="s">
        <v>65</v>
      </c>
      <c r="S37" s="6">
        <v>0.01</v>
      </c>
      <c r="U37" s="6">
        <v>0.01</v>
      </c>
      <c r="V37" s="1">
        <v>12819</v>
      </c>
      <c r="W37" s="1">
        <v>13682</v>
      </c>
      <c r="X37" s="1">
        <v>4670</v>
      </c>
      <c r="Y37" s="1">
        <v>9012</v>
      </c>
    </row>
    <row r="38" spans="1:25">
      <c r="A38" s="4">
        <v>43625</v>
      </c>
      <c r="B38" s="5">
        <v>0.674305555555556</v>
      </c>
      <c r="C38" t="s">
        <v>66</v>
      </c>
      <c r="S38" s="6">
        <v>0.01</v>
      </c>
      <c r="U38" s="6">
        <v>0.01</v>
      </c>
      <c r="V38" s="1">
        <v>8668</v>
      </c>
      <c r="W38" s="1">
        <v>9251</v>
      </c>
      <c r="X38" s="1">
        <v>3157</v>
      </c>
      <c r="Y38" s="1">
        <v>6094</v>
      </c>
    </row>
    <row r="39" spans="1:19">
      <c r="A39" s="4">
        <v>43625</v>
      </c>
      <c r="B39" s="5">
        <v>0.702777777777778</v>
      </c>
      <c r="C39" t="s">
        <v>67</v>
      </c>
      <c r="E39">
        <v>2450</v>
      </c>
      <c r="G39" t="s">
        <v>68</v>
      </c>
      <c r="S39" s="6">
        <v>0.003</v>
      </c>
    </row>
    <row r="40" spans="1:2">
      <c r="A40" s="4">
        <v>43626</v>
      </c>
      <c r="B40" s="5">
        <v>0.7</v>
      </c>
    </row>
    <row r="41" spans="1:25">
      <c r="A41" s="4">
        <v>43627</v>
      </c>
      <c r="B41" s="5">
        <v>0.663888888888889</v>
      </c>
      <c r="C41" t="s">
        <v>69</v>
      </c>
      <c r="S41" s="6">
        <v>0.005</v>
      </c>
      <c r="U41" s="6">
        <v>0.005</v>
      </c>
      <c r="V41" s="1">
        <v>21574</v>
      </c>
      <c r="W41" s="1">
        <v>23027</v>
      </c>
      <c r="X41" s="1">
        <v>7859</v>
      </c>
      <c r="Y41" s="1">
        <v>15168</v>
      </c>
    </row>
    <row r="42" spans="1:2">
      <c r="A42" s="4">
        <v>43628</v>
      </c>
      <c r="B42" s="5" t="s">
        <v>70</v>
      </c>
    </row>
    <row r="43" spans="1:25">
      <c r="A43" s="4">
        <v>43629</v>
      </c>
      <c r="B43" s="5">
        <v>0.485416666666667</v>
      </c>
      <c r="C43" t="s">
        <v>71</v>
      </c>
      <c r="S43" s="6">
        <v>0.005</v>
      </c>
      <c r="U43" s="6">
        <v>0.005</v>
      </c>
      <c r="V43" s="1">
        <v>21574</v>
      </c>
      <c r="W43" s="1">
        <v>230272</v>
      </c>
      <c r="X43" s="1">
        <v>78597</v>
      </c>
      <c r="Y43" s="1">
        <v>1516</v>
      </c>
    </row>
    <row r="44" spans="1:25">
      <c r="A44" s="4">
        <v>43629</v>
      </c>
      <c r="B44" s="5">
        <v>0.486111111111111</v>
      </c>
      <c r="C44" t="s">
        <v>72</v>
      </c>
      <c r="S44" s="6">
        <v>0.01</v>
      </c>
      <c r="U44" s="6">
        <v>0.01</v>
      </c>
      <c r="V44" s="1">
        <v>7855</v>
      </c>
      <c r="W44" s="1">
        <v>83838</v>
      </c>
      <c r="X44" s="1">
        <v>28616</v>
      </c>
      <c r="Y44" s="1">
        <v>552</v>
      </c>
    </row>
    <row r="45" spans="1:31">
      <c r="A45" s="4">
        <v>43629</v>
      </c>
      <c r="B45" s="5">
        <v>0.748611111111111</v>
      </c>
      <c r="G45" t="s">
        <v>73</v>
      </c>
      <c r="I45" s="1">
        <v>3780</v>
      </c>
      <c r="J45" s="45">
        <v>0.1</v>
      </c>
      <c r="S45" s="6">
        <v>0.004</v>
      </c>
      <c r="U45" s="6">
        <v>0.004</v>
      </c>
      <c r="AB45">
        <v>5</v>
      </c>
      <c r="AD45" s="6">
        <v>-0.004</v>
      </c>
      <c r="AE45" s="6">
        <v>0.005</v>
      </c>
    </row>
    <row r="46" spans="1:25">
      <c r="A46" s="4">
        <v>43630</v>
      </c>
      <c r="B46" s="5">
        <v>0.822916666666667</v>
      </c>
      <c r="C46" t="s">
        <v>74</v>
      </c>
      <c r="S46" s="6">
        <v>0.5</v>
      </c>
      <c r="U46" s="6">
        <v>0.5</v>
      </c>
      <c r="V46" s="1">
        <v>1495413376</v>
      </c>
      <c r="W46" s="1">
        <v>1596080896</v>
      </c>
      <c r="X46" s="1">
        <v>544777152</v>
      </c>
      <c r="Y46" s="1">
        <v>1051303744</v>
      </c>
    </row>
    <row r="47" spans="1:25">
      <c r="A47" s="4">
        <v>43630</v>
      </c>
      <c r="B47" s="5">
        <v>0.831944444444444</v>
      </c>
      <c r="C47" t="s">
        <v>75</v>
      </c>
      <c r="S47" s="6">
        <v>1</v>
      </c>
      <c r="U47" s="6">
        <v>1</v>
      </c>
      <c r="V47" s="1">
        <v>2990826752</v>
      </c>
      <c r="W47" s="1">
        <v>1166989696</v>
      </c>
      <c r="X47" s="1">
        <v>1089554304</v>
      </c>
      <c r="Y47" s="1">
        <v>77435392</v>
      </c>
    </row>
    <row r="48" spans="1:31">
      <c r="A48" s="4">
        <v>43630</v>
      </c>
      <c r="B48" s="5">
        <v>0.844444444444444</v>
      </c>
      <c r="U48" s="6">
        <v>1</v>
      </c>
      <c r="AB48">
        <v>274</v>
      </c>
      <c r="AC48" t="s">
        <v>76</v>
      </c>
      <c r="AD48" s="38">
        <v>10</v>
      </c>
      <c r="AE48" s="6">
        <v>0.4</v>
      </c>
    </row>
    <row r="49" spans="1:31">
      <c r="A49" s="4">
        <v>43630</v>
      </c>
      <c r="B49" s="5">
        <v>0.845138888888889</v>
      </c>
      <c r="AB49">
        <v>15</v>
      </c>
      <c r="AC49" t="s">
        <v>77</v>
      </c>
      <c r="AD49" s="38">
        <v>10</v>
      </c>
      <c r="AE49" s="38">
        <v>20</v>
      </c>
    </row>
    <row r="50" spans="1:31">
      <c r="A50" s="4">
        <v>43630</v>
      </c>
      <c r="B50" s="5">
        <v>0.845833333333333</v>
      </c>
      <c r="AB50">
        <v>61</v>
      </c>
      <c r="AC50" t="s">
        <v>78</v>
      </c>
      <c r="AD50" s="38">
        <v>1</v>
      </c>
      <c r="AE50" s="38">
        <v>3</v>
      </c>
    </row>
    <row r="51" spans="1:25">
      <c r="A51" s="4">
        <v>43631</v>
      </c>
      <c r="B51" s="5">
        <v>0.670833333333333</v>
      </c>
      <c r="C51" t="s">
        <v>79</v>
      </c>
      <c r="S51" s="6">
        <v>1</v>
      </c>
      <c r="U51" s="6">
        <v>1</v>
      </c>
      <c r="V51" s="1">
        <v>2990826752</v>
      </c>
      <c r="W51" s="1">
        <v>1148240768</v>
      </c>
      <c r="X51" s="1">
        <v>1089554304</v>
      </c>
      <c r="Y51" s="1">
        <v>58686464</v>
      </c>
    </row>
    <row r="52" spans="1:32">
      <c r="A52" s="4">
        <v>43632</v>
      </c>
      <c r="B52" s="5">
        <v>0.433333333333333</v>
      </c>
      <c r="AB52">
        <v>66</v>
      </c>
      <c r="AC52" t="s">
        <v>78</v>
      </c>
      <c r="AD52" s="38">
        <v>1</v>
      </c>
      <c r="AE52" s="38">
        <v>4</v>
      </c>
      <c r="AF52">
        <v>413</v>
      </c>
    </row>
    <row r="53" spans="1:28">
      <c r="A53" s="4">
        <v>43632</v>
      </c>
      <c r="B53" s="5">
        <v>0.577777777777778</v>
      </c>
      <c r="C53" t="s">
        <v>80</v>
      </c>
      <c r="S53" s="6">
        <v>0.005</v>
      </c>
      <c r="U53" s="6">
        <v>0.005</v>
      </c>
      <c r="V53" s="1">
        <v>563337152</v>
      </c>
      <c r="W53" s="1">
        <v>215333792</v>
      </c>
      <c r="X53" s="1">
        <v>205223008</v>
      </c>
      <c r="Y53" s="1">
        <v>10110784</v>
      </c>
      <c r="AB53">
        <v>250</v>
      </c>
    </row>
    <row r="54" spans="1:32">
      <c r="A54" s="4">
        <v>43633</v>
      </c>
      <c r="B54" s="5">
        <v>0.455555555555556</v>
      </c>
      <c r="AB54">
        <v>70</v>
      </c>
      <c r="AC54" t="s">
        <v>78</v>
      </c>
      <c r="AD54" s="38">
        <v>1</v>
      </c>
      <c r="AE54" s="38">
        <v>5</v>
      </c>
      <c r="AF54">
        <v>258</v>
      </c>
    </row>
    <row r="55" spans="1:25">
      <c r="A55" s="4">
        <v>43633</v>
      </c>
      <c r="B55" s="5">
        <v>0.491666666666667</v>
      </c>
      <c r="C55" t="s">
        <v>81</v>
      </c>
      <c r="S55" s="6">
        <v>0.23</v>
      </c>
      <c r="T55" s="6">
        <v>0.098</v>
      </c>
      <c r="U55" s="6">
        <v>0.23</v>
      </c>
      <c r="V55" s="1">
        <v>796918144</v>
      </c>
      <c r="W55" s="1">
        <v>303416256</v>
      </c>
      <c r="X55" s="1">
        <v>290316256</v>
      </c>
      <c r="Y55" s="1">
        <v>13100000</v>
      </c>
    </row>
    <row r="56" spans="1:32">
      <c r="A56" s="4">
        <v>43633</v>
      </c>
      <c r="B56" s="5">
        <v>0.545138888888889</v>
      </c>
      <c r="AB56">
        <v>83</v>
      </c>
      <c r="AC56" t="s">
        <v>78</v>
      </c>
      <c r="AD56" s="38">
        <v>1</v>
      </c>
      <c r="AE56" s="38">
        <v>6</v>
      </c>
      <c r="AF56">
        <v>175</v>
      </c>
    </row>
    <row r="57" spans="1:25">
      <c r="A57" s="4">
        <v>43633</v>
      </c>
      <c r="B57" s="5">
        <v>0.545138888888889</v>
      </c>
      <c r="C57" t="s">
        <v>82</v>
      </c>
      <c r="S57" s="6">
        <v>1</v>
      </c>
      <c r="T57" s="6">
        <v>0.098</v>
      </c>
      <c r="U57" s="6">
        <v>1</v>
      </c>
      <c r="V57" s="1">
        <v>27350500</v>
      </c>
      <c r="W57" s="1">
        <v>10413340</v>
      </c>
      <c r="X57" s="1">
        <v>9963750</v>
      </c>
      <c r="Y57" s="1">
        <v>449590</v>
      </c>
    </row>
    <row r="58" spans="1:25">
      <c r="A58" s="4">
        <v>43634</v>
      </c>
      <c r="B58" s="5">
        <v>0.788194444444444</v>
      </c>
      <c r="C58" t="s">
        <v>74</v>
      </c>
      <c r="S58" s="6">
        <v>0.5</v>
      </c>
      <c r="T58" s="6">
        <v>0.098</v>
      </c>
      <c r="U58" s="6">
        <v>0.5</v>
      </c>
      <c r="V58" s="1">
        <v>1495413376</v>
      </c>
      <c r="W58" s="1">
        <v>569359232</v>
      </c>
      <c r="X58" s="1">
        <v>544777152</v>
      </c>
      <c r="Y58" s="1">
        <v>24582080</v>
      </c>
    </row>
    <row r="59" spans="1:25">
      <c r="A59" s="4">
        <v>43634</v>
      </c>
      <c r="B59" s="5">
        <v>0.814583333333333</v>
      </c>
      <c r="C59" t="s">
        <v>83</v>
      </c>
      <c r="S59" s="6">
        <v>1</v>
      </c>
      <c r="T59" s="6">
        <v>0.098</v>
      </c>
      <c r="U59" s="6">
        <v>1</v>
      </c>
      <c r="V59" s="1">
        <v>1157138304</v>
      </c>
      <c r="W59" s="1">
        <v>440565344</v>
      </c>
      <c r="X59" s="1">
        <v>421544000</v>
      </c>
      <c r="Y59" s="1">
        <v>19021344</v>
      </c>
    </row>
    <row r="60" spans="1:25">
      <c r="A60" s="4">
        <v>43637</v>
      </c>
      <c r="B60" s="5">
        <v>0.0236111111111111</v>
      </c>
      <c r="C60" t="s">
        <v>84</v>
      </c>
      <c r="S60" s="6">
        <v>1</v>
      </c>
      <c r="T60" s="6">
        <v>0.098</v>
      </c>
      <c r="U60" s="6">
        <v>1</v>
      </c>
      <c r="V60" s="1">
        <v>1157138304</v>
      </c>
      <c r="W60" s="1">
        <v>438985408</v>
      </c>
      <c r="X60" s="1">
        <v>421544000</v>
      </c>
      <c r="Y60" s="1">
        <v>17441408</v>
      </c>
    </row>
    <row r="61" spans="1:27">
      <c r="A61" s="4">
        <v>43637</v>
      </c>
      <c r="B61" s="5">
        <v>0.0548611111111111</v>
      </c>
      <c r="C61" t="s">
        <v>85</v>
      </c>
      <c r="S61" s="6">
        <v>1</v>
      </c>
      <c r="T61" s="6">
        <v>0.098</v>
      </c>
      <c r="U61" s="6">
        <v>1</v>
      </c>
      <c r="V61" s="1">
        <v>3508154624</v>
      </c>
      <c r="W61" s="1">
        <v>1330894464</v>
      </c>
      <c r="X61" s="1">
        <v>1278016256</v>
      </c>
      <c r="Y61" s="1">
        <v>52878208</v>
      </c>
      <c r="Z61" s="1">
        <v>3508154657</v>
      </c>
      <c r="AA61">
        <v>5</v>
      </c>
    </row>
    <row r="62" spans="1:27">
      <c r="A62" s="4">
        <v>43637</v>
      </c>
      <c r="B62" s="5">
        <v>0.763888888888889</v>
      </c>
      <c r="C62" t="s">
        <v>86</v>
      </c>
      <c r="S62" s="6">
        <v>0.094</v>
      </c>
      <c r="T62" s="6">
        <v>0.098</v>
      </c>
      <c r="U62" s="6">
        <v>0.094</v>
      </c>
      <c r="V62" s="1">
        <v>2334803968</v>
      </c>
      <c r="W62" s="1">
        <v>882867200</v>
      </c>
      <c r="X62" s="1">
        <v>850566080</v>
      </c>
      <c r="Y62" s="1">
        <v>32301120</v>
      </c>
      <c r="Z62" s="1">
        <v>2334804088</v>
      </c>
      <c r="AA62">
        <v>4</v>
      </c>
    </row>
    <row r="63" spans="1:32">
      <c r="A63" s="4">
        <v>43639</v>
      </c>
      <c r="B63" s="5">
        <v>0.907638888888889</v>
      </c>
      <c r="G63" t="s">
        <v>87</v>
      </c>
      <c r="I63" s="1">
        <v>4725</v>
      </c>
      <c r="J63" s="45">
        <v>0.1</v>
      </c>
      <c r="S63" s="6">
        <v>0.005</v>
      </c>
      <c r="AB63">
        <v>5</v>
      </c>
      <c r="AF63">
        <v>515</v>
      </c>
    </row>
    <row r="64" spans="1:12">
      <c r="A64" s="4">
        <v>43640</v>
      </c>
      <c r="B64" s="5">
        <v>0.724305555555556</v>
      </c>
      <c r="G64" t="s">
        <v>88</v>
      </c>
      <c r="K64" s="1">
        <v>20000</v>
      </c>
      <c r="L64" s="1">
        <f t="shared" ref="L64:L69" si="0">K64-I63</f>
        <v>15275</v>
      </c>
    </row>
    <row r="65" spans="1:32">
      <c r="A65" s="4">
        <v>43640</v>
      </c>
      <c r="B65" s="5">
        <v>0.811111111111111</v>
      </c>
      <c r="G65" t="s">
        <v>89</v>
      </c>
      <c r="I65" s="1">
        <v>9200</v>
      </c>
      <c r="J65" s="45">
        <v>0.1</v>
      </c>
      <c r="S65" s="6">
        <v>0.05</v>
      </c>
      <c r="AB65">
        <v>5</v>
      </c>
      <c r="AF65">
        <v>510</v>
      </c>
    </row>
    <row r="66" spans="1:12">
      <c r="A66" s="4">
        <v>43641</v>
      </c>
      <c r="B66" s="5">
        <v>0.6625</v>
      </c>
      <c r="G66" t="s">
        <v>90</v>
      </c>
      <c r="K66" s="1">
        <v>50000</v>
      </c>
      <c r="L66" s="1">
        <f t="shared" si="0"/>
        <v>40800</v>
      </c>
    </row>
    <row r="67" spans="1:32">
      <c r="A67" s="4">
        <v>43645</v>
      </c>
      <c r="B67" s="5">
        <v>0.816666666666667</v>
      </c>
      <c r="C67" t="s">
        <v>91</v>
      </c>
      <c r="S67" s="6">
        <v>0.001</v>
      </c>
      <c r="T67" s="6">
        <v>0.098</v>
      </c>
      <c r="U67" s="6">
        <v>0.001</v>
      </c>
      <c r="V67" s="1">
        <v>6145407</v>
      </c>
      <c r="W67" s="1">
        <v>2323783</v>
      </c>
      <c r="X67" s="1">
        <v>2238763</v>
      </c>
      <c r="Y67" s="1">
        <v>85020</v>
      </c>
      <c r="Z67" s="1">
        <v>6145406</v>
      </c>
      <c r="AA67">
        <v>1</v>
      </c>
      <c r="AB67">
        <v>125</v>
      </c>
      <c r="AF67">
        <v>385</v>
      </c>
    </row>
    <row r="68" spans="1:32">
      <c r="A68" s="4">
        <v>43645</v>
      </c>
      <c r="B68" s="5">
        <v>0.820833333333333</v>
      </c>
      <c r="G68" t="s">
        <v>37</v>
      </c>
      <c r="I68" s="1">
        <v>2236</v>
      </c>
      <c r="J68" s="45">
        <v>0.1</v>
      </c>
      <c r="S68" s="6">
        <v>0.002</v>
      </c>
      <c r="AB68">
        <v>5</v>
      </c>
      <c r="AF68">
        <v>380</v>
      </c>
    </row>
    <row r="69" spans="1:12">
      <c r="A69" s="4">
        <v>43646</v>
      </c>
      <c r="B69" s="5">
        <v>0.802083333333333</v>
      </c>
      <c r="G69" t="s">
        <v>92</v>
      </c>
      <c r="K69" s="1">
        <v>40000</v>
      </c>
      <c r="L69" s="1">
        <f t="shared" si="0"/>
        <v>37764</v>
      </c>
    </row>
    <row r="70" spans="1:32">
      <c r="A70" s="4">
        <v>43647</v>
      </c>
      <c r="B70" s="5">
        <v>0.798611111111111</v>
      </c>
      <c r="G70" t="s">
        <v>93</v>
      </c>
      <c r="I70" s="1">
        <v>12000</v>
      </c>
      <c r="J70" s="45">
        <v>0.1</v>
      </c>
      <c r="S70" s="6">
        <v>0.01</v>
      </c>
      <c r="AB70">
        <v>5</v>
      </c>
      <c r="AF70">
        <v>380</v>
      </c>
    </row>
    <row r="71" spans="1:11">
      <c r="A71" s="4">
        <v>43648</v>
      </c>
      <c r="B71" s="5">
        <v>0.591666666666667</v>
      </c>
      <c r="G71" t="s">
        <v>93</v>
      </c>
      <c r="K71" s="1" t="s">
        <v>94</v>
      </c>
    </row>
    <row r="72" spans="1:32">
      <c r="A72" s="4">
        <v>43648</v>
      </c>
      <c r="B72" s="5">
        <v>0.657638888888889</v>
      </c>
      <c r="G72" t="s">
        <v>93</v>
      </c>
      <c r="I72" s="1">
        <v>12000</v>
      </c>
      <c r="J72" s="45">
        <v>0.1</v>
      </c>
      <c r="S72" s="6">
        <v>0.01</v>
      </c>
      <c r="AB72">
        <v>5</v>
      </c>
      <c r="AF72">
        <v>375</v>
      </c>
    </row>
    <row r="73" spans="1:32">
      <c r="A73" s="4">
        <v>43648</v>
      </c>
      <c r="B73" s="5">
        <v>0.659722222222222</v>
      </c>
      <c r="G73" t="s">
        <v>95</v>
      </c>
      <c r="I73" s="1">
        <v>2310</v>
      </c>
      <c r="J73" s="45">
        <v>0.1</v>
      </c>
      <c r="S73" s="6">
        <v>0.01</v>
      </c>
      <c r="AB73">
        <v>5</v>
      </c>
      <c r="AF73">
        <v>370</v>
      </c>
    </row>
    <row r="74" spans="1:19">
      <c r="A74" s="4">
        <v>43649</v>
      </c>
      <c r="B74" s="5">
        <v>0.630555555555556</v>
      </c>
      <c r="G74" t="s">
        <v>93</v>
      </c>
      <c r="K74" s="1">
        <v>1000000000</v>
      </c>
      <c r="L74" s="1">
        <f>K74-I72</f>
        <v>999988000</v>
      </c>
      <c r="S74" s="6">
        <f>L74/I72</f>
        <v>83332.3333333333</v>
      </c>
    </row>
    <row r="75" spans="1:12">
      <c r="A75" s="4">
        <v>43649</v>
      </c>
      <c r="B75" s="5">
        <v>0.631944444444444</v>
      </c>
      <c r="G75" t="s">
        <v>95</v>
      </c>
      <c r="K75" s="1">
        <v>3000</v>
      </c>
      <c r="L75" s="1">
        <f>K75-I73</f>
        <v>690</v>
      </c>
    </row>
    <row r="76" spans="1:35">
      <c r="A76" s="4">
        <v>43649</v>
      </c>
      <c r="B76" s="5">
        <v>0.780555555555556</v>
      </c>
      <c r="C76" t="s">
        <v>96</v>
      </c>
      <c r="S76" s="6">
        <v>0.004</v>
      </c>
      <c r="T76" s="6">
        <v>0.098</v>
      </c>
      <c r="U76" s="6">
        <v>0.004</v>
      </c>
      <c r="V76" s="1">
        <v>2141814656</v>
      </c>
      <c r="W76" s="1">
        <v>826252992</v>
      </c>
      <c r="X76" s="1">
        <v>780260288</v>
      </c>
      <c r="Y76" s="1">
        <v>45992704</v>
      </c>
      <c r="Z76" s="1">
        <v>2141814658</v>
      </c>
      <c r="AA76">
        <v>4</v>
      </c>
      <c r="AB76">
        <v>280</v>
      </c>
      <c r="AF76">
        <v>265</v>
      </c>
      <c r="AG76">
        <v>36</v>
      </c>
      <c r="AH76">
        <v>180</v>
      </c>
      <c r="AI76" s="1">
        <v>3030000000</v>
      </c>
    </row>
    <row r="77" spans="1:32">
      <c r="A77" s="4">
        <v>43650</v>
      </c>
      <c r="B77" s="5">
        <v>0.797916666666667</v>
      </c>
      <c r="AB77">
        <v>10</v>
      </c>
      <c r="AC77" t="s">
        <v>44</v>
      </c>
      <c r="AD77" s="6">
        <v>-0.01</v>
      </c>
      <c r="AE77" s="6">
        <v>-0.03</v>
      </c>
      <c r="AF77">
        <v>255</v>
      </c>
    </row>
    <row r="78" spans="1:32">
      <c r="A78" s="4">
        <v>43650</v>
      </c>
      <c r="B78" s="5">
        <v>0.8</v>
      </c>
      <c r="AB78">
        <v>9</v>
      </c>
      <c r="AC78" t="s">
        <v>45</v>
      </c>
      <c r="AD78" s="6">
        <v>0.01</v>
      </c>
      <c r="AE78" s="6">
        <v>0.03</v>
      </c>
      <c r="AF78">
        <v>246</v>
      </c>
    </row>
    <row r="79" spans="1:32">
      <c r="A79" s="4">
        <v>43650</v>
      </c>
      <c r="B79" s="5">
        <v>0.801388888888889</v>
      </c>
      <c r="AB79">
        <v>9</v>
      </c>
      <c r="AC79" t="s">
        <v>46</v>
      </c>
      <c r="AD79" s="6">
        <v>-0.01</v>
      </c>
      <c r="AE79" s="6">
        <v>-0.03</v>
      </c>
      <c r="AF79">
        <v>237</v>
      </c>
    </row>
    <row r="80" spans="1:32">
      <c r="A80" s="4">
        <v>43650</v>
      </c>
      <c r="B80" s="5">
        <v>0.801388888888889</v>
      </c>
      <c r="AB80">
        <v>9</v>
      </c>
      <c r="AC80" t="s">
        <v>64</v>
      </c>
      <c r="AD80" s="6">
        <v>0.01</v>
      </c>
      <c r="AE80" s="6">
        <v>0.03</v>
      </c>
      <c r="AF80">
        <v>228</v>
      </c>
    </row>
    <row r="81" spans="1:32">
      <c r="A81" s="4">
        <v>43650</v>
      </c>
      <c r="B81" s="5">
        <v>0.802083333333333</v>
      </c>
      <c r="AB81">
        <v>180</v>
      </c>
      <c r="AC81" t="s">
        <v>97</v>
      </c>
      <c r="AD81">
        <v>1</v>
      </c>
      <c r="AE81">
        <v>2</v>
      </c>
      <c r="AF81">
        <v>148</v>
      </c>
    </row>
    <row r="82" spans="1:32">
      <c r="A82" s="4">
        <v>43650</v>
      </c>
      <c r="B82" s="5">
        <v>0.802777777777778</v>
      </c>
      <c r="AB82">
        <v>12</v>
      </c>
      <c r="AC82" t="s">
        <v>98</v>
      </c>
      <c r="AD82" s="6">
        <v>0.01</v>
      </c>
      <c r="AE82" s="6">
        <v>0.02</v>
      </c>
      <c r="AF82">
        <v>136</v>
      </c>
    </row>
    <row r="83" spans="1:32">
      <c r="A83" s="4">
        <v>43652</v>
      </c>
      <c r="B83" s="5">
        <v>0.878472222222222</v>
      </c>
      <c r="G83" t="s">
        <v>41</v>
      </c>
      <c r="I83" s="1">
        <v>12033</v>
      </c>
      <c r="J83" s="45">
        <v>0.1</v>
      </c>
      <c r="S83" s="6">
        <v>0.003</v>
      </c>
      <c r="AB83">
        <v>5</v>
      </c>
      <c r="AF83">
        <v>31</v>
      </c>
    </row>
    <row r="84" spans="1:32">
      <c r="A84" s="4">
        <v>43652</v>
      </c>
      <c r="B84" s="5">
        <v>0.886805555555556</v>
      </c>
      <c r="G84" t="s">
        <v>55</v>
      </c>
      <c r="I84" s="1">
        <v>16044</v>
      </c>
      <c r="J84" s="45">
        <v>0.1</v>
      </c>
      <c r="S84" s="6">
        <v>0.004</v>
      </c>
      <c r="AB84">
        <v>5</v>
      </c>
      <c r="AF84">
        <v>26</v>
      </c>
    </row>
    <row r="85" spans="1:19">
      <c r="A85" s="4">
        <v>43653</v>
      </c>
      <c r="B85" s="5">
        <v>0.474305555555556</v>
      </c>
      <c r="G85" t="s">
        <v>41</v>
      </c>
      <c r="K85" s="1">
        <v>111111111111</v>
      </c>
      <c r="L85" s="1">
        <f>K85-I83</f>
        <v>111111099078</v>
      </c>
      <c r="S85" s="6">
        <f>L85/I83</f>
        <v>9233865.12739965</v>
      </c>
    </row>
    <row r="86" spans="1:11">
      <c r="A86" s="4">
        <v>43653</v>
      </c>
      <c r="B86" s="5">
        <v>0.475694444444444</v>
      </c>
      <c r="G86" t="s">
        <v>55</v>
      </c>
      <c r="K86" s="1" t="s">
        <v>94</v>
      </c>
    </row>
    <row r="87" spans="1:32">
      <c r="A87" s="4">
        <v>43653</v>
      </c>
      <c r="B87" s="5">
        <v>0.482638888888889</v>
      </c>
      <c r="C87" t="s">
        <v>99</v>
      </c>
      <c r="S87" s="6">
        <v>1</v>
      </c>
      <c r="U87" s="6">
        <v>1</v>
      </c>
      <c r="V87" s="1">
        <v>5720160336</v>
      </c>
      <c r="AB87">
        <v>1</v>
      </c>
      <c r="AF87">
        <v>25</v>
      </c>
    </row>
    <row r="88" spans="1:22">
      <c r="A88" s="4">
        <v>43653</v>
      </c>
      <c r="B88" s="5">
        <v>0.613194444444444</v>
      </c>
      <c r="C88" t="s">
        <v>100</v>
      </c>
      <c r="S88" s="6">
        <v>1</v>
      </c>
      <c r="U88" s="6">
        <v>1</v>
      </c>
      <c r="V88" s="1">
        <v>5447771750</v>
      </c>
    </row>
    <row r="89" spans="1:27">
      <c r="A89" s="4">
        <v>43653</v>
      </c>
      <c r="B89" s="5">
        <v>0.615972222222222</v>
      </c>
      <c r="C89" t="s">
        <v>101</v>
      </c>
      <c r="S89" s="6">
        <v>1</v>
      </c>
      <c r="T89" s="6">
        <v>0.097</v>
      </c>
      <c r="U89" s="6">
        <v>1</v>
      </c>
      <c r="V89" s="1">
        <v>50007536</v>
      </c>
      <c r="W89" s="1">
        <v>18870380</v>
      </c>
      <c r="X89" s="1">
        <v>18234280</v>
      </c>
      <c r="Y89" s="1">
        <v>636100</v>
      </c>
      <c r="Z89" s="1">
        <v>50007537</v>
      </c>
      <c r="AA89">
        <v>1</v>
      </c>
    </row>
    <row r="90" spans="1:32">
      <c r="A90" s="4">
        <v>43653</v>
      </c>
      <c r="B90" s="5">
        <v>0.622916666666667</v>
      </c>
      <c r="C90" t="s">
        <v>102</v>
      </c>
      <c r="S90" s="6">
        <v>1</v>
      </c>
      <c r="U90" s="6">
        <v>1</v>
      </c>
      <c r="V90" s="1">
        <v>5447771750</v>
      </c>
      <c r="AB90">
        <v>1</v>
      </c>
      <c r="AF90">
        <v>24</v>
      </c>
    </row>
    <row r="91" spans="1:27">
      <c r="A91" s="4">
        <v>43653</v>
      </c>
      <c r="B91" s="5">
        <v>0.629166666666667</v>
      </c>
      <c r="C91" t="s">
        <v>103</v>
      </c>
      <c r="S91" s="6">
        <v>1</v>
      </c>
      <c r="U91" s="6">
        <v>1</v>
      </c>
      <c r="V91" s="1">
        <v>991136</v>
      </c>
      <c r="W91" s="1">
        <v>373990</v>
      </c>
      <c r="X91" s="1">
        <v>361390</v>
      </c>
      <c r="Y91" s="1">
        <v>12600</v>
      </c>
      <c r="Z91" s="1">
        <v>991136</v>
      </c>
      <c r="AA91">
        <v>0</v>
      </c>
    </row>
    <row r="92" spans="1:22">
      <c r="A92" s="4">
        <v>43654</v>
      </c>
      <c r="B92" s="5">
        <v>0.703472222222222</v>
      </c>
      <c r="C92" t="s">
        <v>104</v>
      </c>
      <c r="S92" s="6">
        <v>1</v>
      </c>
      <c r="V92" s="1">
        <v>991136</v>
      </c>
    </row>
    <row r="93" spans="1:32">
      <c r="A93" s="4">
        <v>43654</v>
      </c>
      <c r="B93" s="5">
        <v>0.715972222222222</v>
      </c>
      <c r="C93" t="s">
        <v>105</v>
      </c>
      <c r="S93" s="6">
        <v>1</v>
      </c>
      <c r="U93" s="6">
        <v>1</v>
      </c>
      <c r="V93" s="1">
        <v>13036835306</v>
      </c>
      <c r="AB93">
        <v>1</v>
      </c>
      <c r="AF93">
        <v>23</v>
      </c>
    </row>
    <row r="94" spans="1:32">
      <c r="A94" s="4">
        <v>43654</v>
      </c>
      <c r="B94" s="5">
        <v>0.865972222222222</v>
      </c>
      <c r="C94" t="s">
        <v>106</v>
      </c>
      <c r="S94" s="6">
        <v>1</v>
      </c>
      <c r="U94" s="6">
        <v>1</v>
      </c>
      <c r="V94" s="1">
        <v>19086257684</v>
      </c>
      <c r="AB94">
        <v>1</v>
      </c>
      <c r="AF94">
        <v>22</v>
      </c>
    </row>
    <row r="95" spans="1:32">
      <c r="A95" s="4">
        <v>43654</v>
      </c>
      <c r="B95" s="5">
        <v>0.876388888888889</v>
      </c>
      <c r="C95" t="s">
        <v>107</v>
      </c>
      <c r="S95" s="6">
        <v>1</v>
      </c>
      <c r="U95" s="6">
        <v>1</v>
      </c>
      <c r="V95" s="1">
        <v>10895543340</v>
      </c>
      <c r="AB95">
        <v>1</v>
      </c>
      <c r="AF95">
        <v>21</v>
      </c>
    </row>
    <row r="96" spans="1:32">
      <c r="A96" s="4">
        <v>43654</v>
      </c>
      <c r="B96" s="5">
        <v>0.877777777777778</v>
      </c>
      <c r="C96" t="s">
        <v>108</v>
      </c>
      <c r="S96" s="6">
        <v>1</v>
      </c>
      <c r="U96" s="6">
        <v>1</v>
      </c>
      <c r="V96" s="1">
        <v>10895543340</v>
      </c>
      <c r="AB96">
        <v>1</v>
      </c>
      <c r="AF96">
        <v>20</v>
      </c>
    </row>
    <row r="97" spans="1:32">
      <c r="A97" s="4">
        <v>43654</v>
      </c>
      <c r="B97" s="5">
        <v>0.878472222222222</v>
      </c>
      <c r="C97" t="s">
        <v>109</v>
      </c>
      <c r="S97" s="6">
        <v>1</v>
      </c>
      <c r="U97" s="6">
        <v>1</v>
      </c>
      <c r="V97" s="1">
        <v>10895543500</v>
      </c>
      <c r="AB97">
        <v>1</v>
      </c>
      <c r="AF97">
        <v>19</v>
      </c>
    </row>
    <row r="98" spans="1:32">
      <c r="A98" s="4">
        <v>43654</v>
      </c>
      <c r="B98" s="5">
        <v>0.8875</v>
      </c>
      <c r="C98" t="s">
        <v>110</v>
      </c>
      <c r="S98" s="6">
        <v>1</v>
      </c>
      <c r="U98" s="6">
        <v>1</v>
      </c>
      <c r="V98" s="1">
        <v>19086257684</v>
      </c>
      <c r="AB98">
        <v>1</v>
      </c>
      <c r="AF98">
        <v>18</v>
      </c>
    </row>
    <row r="99" spans="1:32">
      <c r="A99" s="4">
        <v>43654</v>
      </c>
      <c r="B99" s="5">
        <v>0.890277777777778</v>
      </c>
      <c r="C99" t="s">
        <v>111</v>
      </c>
      <c r="S99" s="6">
        <v>1</v>
      </c>
      <c r="U99" s="6">
        <v>1</v>
      </c>
      <c r="V99" s="1">
        <v>19086257684</v>
      </c>
      <c r="AB99">
        <v>1</v>
      </c>
      <c r="AF99">
        <v>17</v>
      </c>
    </row>
    <row r="100" spans="1:3">
      <c r="A100" s="4">
        <v>43655</v>
      </c>
      <c r="B100" s="5">
        <v>0.705555555555556</v>
      </c>
      <c r="C100" t="s">
        <v>112</v>
      </c>
    </row>
    <row r="101" spans="1:27">
      <c r="A101" s="4">
        <v>43655</v>
      </c>
      <c r="B101" s="5">
        <v>0.809722222222222</v>
      </c>
      <c r="C101" t="s">
        <v>113</v>
      </c>
      <c r="S101" s="6">
        <v>0.58</v>
      </c>
      <c r="T101" s="6">
        <v>0.097</v>
      </c>
      <c r="U101" s="6">
        <v>0.58</v>
      </c>
      <c r="V101" s="1">
        <v>1733099520</v>
      </c>
      <c r="W101" s="1">
        <v>653986816</v>
      </c>
      <c r="X101" s="1">
        <v>631941504</v>
      </c>
      <c r="Y101" s="1">
        <v>22045312</v>
      </c>
      <c r="Z101" s="1">
        <v>1733099601</v>
      </c>
      <c r="AA101">
        <v>4</v>
      </c>
    </row>
    <row r="102" spans="1:27">
      <c r="A102" s="4">
        <v>43657</v>
      </c>
      <c r="B102" s="5">
        <v>0.838194444444444</v>
      </c>
      <c r="C102" t="s">
        <v>114</v>
      </c>
      <c r="S102" s="6">
        <v>1</v>
      </c>
      <c r="T102" s="6">
        <v>0.097</v>
      </c>
      <c r="U102" s="6">
        <v>1</v>
      </c>
      <c r="V102" s="1">
        <v>3137507840</v>
      </c>
      <c r="W102" s="1">
        <v>1183941632</v>
      </c>
      <c r="X102" s="1">
        <v>1144032000</v>
      </c>
      <c r="Y102" s="1">
        <v>39909632</v>
      </c>
      <c r="Z102" s="1">
        <v>3137507898</v>
      </c>
      <c r="AA102">
        <v>4</v>
      </c>
    </row>
    <row r="103" spans="1:27">
      <c r="A103" s="4">
        <v>43657</v>
      </c>
      <c r="B103" s="5">
        <v>0.840972222222222</v>
      </c>
      <c r="C103" t="s">
        <v>115</v>
      </c>
      <c r="S103" s="6">
        <v>1</v>
      </c>
      <c r="T103" s="6">
        <v>0.097</v>
      </c>
      <c r="U103" s="6">
        <v>1</v>
      </c>
      <c r="V103" s="1">
        <v>2988102656</v>
      </c>
      <c r="W103" s="1">
        <v>1127563520</v>
      </c>
      <c r="X103" s="1">
        <v>1089554304</v>
      </c>
      <c r="Y103" s="1">
        <v>38009216</v>
      </c>
      <c r="Z103" s="1">
        <v>2988102760</v>
      </c>
      <c r="AA103">
        <v>4</v>
      </c>
    </row>
    <row r="104" spans="1:27">
      <c r="A104" s="4">
        <v>43657</v>
      </c>
      <c r="B104" s="5">
        <v>0.857638888888889</v>
      </c>
      <c r="C104" t="s">
        <v>116</v>
      </c>
      <c r="S104" s="6">
        <v>1</v>
      </c>
      <c r="T104" s="6">
        <v>0.097</v>
      </c>
      <c r="U104" s="6">
        <v>1</v>
      </c>
      <c r="V104" s="1">
        <v>1101429</v>
      </c>
      <c r="W104" s="1">
        <v>415610</v>
      </c>
      <c r="X104" s="1">
        <v>401610</v>
      </c>
      <c r="Y104" s="1">
        <v>14000</v>
      </c>
      <c r="Z104" s="1">
        <v>1101428</v>
      </c>
      <c r="AA104">
        <v>0</v>
      </c>
    </row>
    <row r="105" spans="1:27">
      <c r="A105" s="4">
        <v>43658</v>
      </c>
      <c r="B105" s="5">
        <v>0.798611111111111</v>
      </c>
      <c r="C105" t="s">
        <v>117</v>
      </c>
      <c r="S105" s="6">
        <v>1</v>
      </c>
      <c r="T105" s="6">
        <v>0.097</v>
      </c>
      <c r="U105" s="6">
        <v>1</v>
      </c>
      <c r="V105" s="1">
        <v>979238272</v>
      </c>
      <c r="W105" s="1">
        <v>369516512</v>
      </c>
      <c r="X105" s="1">
        <v>357060416</v>
      </c>
      <c r="Y105" s="1">
        <v>12456096</v>
      </c>
      <c r="Z105" s="1">
        <v>979238256</v>
      </c>
      <c r="AA105">
        <v>3</v>
      </c>
    </row>
    <row r="106" spans="1:31">
      <c r="A106" s="4">
        <v>43658</v>
      </c>
      <c r="AE106">
        <v>203</v>
      </c>
    </row>
    <row r="107" spans="1:31">
      <c r="A107" s="4">
        <v>43658</v>
      </c>
      <c r="AC107" t="s">
        <v>118</v>
      </c>
      <c r="AE107" s="6">
        <v>0.37</v>
      </c>
    </row>
    <row r="108" spans="1:30">
      <c r="A108" s="4">
        <v>43658</v>
      </c>
      <c r="AC108" t="s">
        <v>119</v>
      </c>
      <c r="AD108">
        <v>185</v>
      </c>
    </row>
    <row r="109" spans="1:31">
      <c r="A109" s="4">
        <v>43658</v>
      </c>
      <c r="AC109" t="s">
        <v>120</v>
      </c>
      <c r="AE109" s="1">
        <v>40800000</v>
      </c>
    </row>
    <row r="110" spans="1:28">
      <c r="A110" s="4">
        <v>43660</v>
      </c>
      <c r="B110" s="5">
        <v>0.713194444444444</v>
      </c>
      <c r="G110" t="s">
        <v>121</v>
      </c>
      <c r="I110" s="1">
        <v>16044</v>
      </c>
      <c r="J110" s="45">
        <v>0.1</v>
      </c>
      <c r="S110" s="6">
        <v>0.004</v>
      </c>
      <c r="AB110">
        <v>5</v>
      </c>
    </row>
    <row r="111" spans="1:28">
      <c r="A111" s="4">
        <v>43660</v>
      </c>
      <c r="B111" s="5">
        <v>0.725</v>
      </c>
      <c r="G111" t="s">
        <v>122</v>
      </c>
      <c r="I111" s="1">
        <v>3380</v>
      </c>
      <c r="J111" s="45">
        <v>0.1</v>
      </c>
      <c r="S111" s="6">
        <v>0.01</v>
      </c>
      <c r="AB111">
        <v>5</v>
      </c>
    </row>
    <row r="112" spans="1:19">
      <c r="A112" s="4">
        <v>43661</v>
      </c>
      <c r="B112" s="5">
        <v>0.834722222222222</v>
      </c>
      <c r="G112" t="s">
        <v>122</v>
      </c>
      <c r="K112" s="1">
        <v>100000</v>
      </c>
      <c r="L112" s="1">
        <f>K112-I111</f>
        <v>96620</v>
      </c>
      <c r="S112" s="6">
        <f>L112/I111</f>
        <v>28.585798816568</v>
      </c>
    </row>
    <row r="113" spans="1:19">
      <c r="A113" s="4">
        <v>43661</v>
      </c>
      <c r="B113" s="5">
        <v>0.835416666666667</v>
      </c>
      <c r="G113" t="s">
        <v>55</v>
      </c>
      <c r="K113" s="1">
        <v>666666666</v>
      </c>
      <c r="L113" s="1">
        <f>K113-I110</f>
        <v>666650622</v>
      </c>
      <c r="S113" s="6">
        <f>L113/I110</f>
        <v>41551.3975317876</v>
      </c>
    </row>
    <row r="114" spans="1:27">
      <c r="A114" s="4">
        <v>43662</v>
      </c>
      <c r="B114" s="5">
        <v>0.827083333333333</v>
      </c>
      <c r="C114" t="s">
        <v>123</v>
      </c>
      <c r="S114" s="6">
        <v>0.486</v>
      </c>
      <c r="T114" s="6">
        <v>0.097</v>
      </c>
      <c r="U114" s="6">
        <v>0.486</v>
      </c>
      <c r="V114" s="1">
        <v>741947</v>
      </c>
      <c r="W114" s="1">
        <v>279207</v>
      </c>
      <c r="X114" s="1">
        <v>270536</v>
      </c>
      <c r="Y114" s="1">
        <v>8671</v>
      </c>
      <c r="AA114">
        <v>0</v>
      </c>
    </row>
    <row r="115" spans="1:27">
      <c r="A115" s="4">
        <v>43662</v>
      </c>
      <c r="B115" s="5">
        <v>0.831944444444444</v>
      </c>
      <c r="C115" t="s">
        <v>124</v>
      </c>
      <c r="S115" s="6">
        <v>0.018</v>
      </c>
      <c r="T115" s="6">
        <v>0.097</v>
      </c>
      <c r="U115" s="6">
        <v>0.018</v>
      </c>
      <c r="V115" s="1">
        <v>94219312</v>
      </c>
      <c r="W115" s="1">
        <v>35456948</v>
      </c>
      <c r="X115" s="1">
        <v>34355268</v>
      </c>
      <c r="Y115" s="1">
        <v>1101680</v>
      </c>
      <c r="Z115" s="1">
        <v>94219315</v>
      </c>
      <c r="AA115">
        <v>1</v>
      </c>
    </row>
    <row r="116" spans="1:32">
      <c r="A116" s="4">
        <v>43662</v>
      </c>
      <c r="B116" s="5">
        <v>0.834722222222222</v>
      </c>
      <c r="C116" t="s">
        <v>125</v>
      </c>
      <c r="S116" s="6">
        <v>0.98</v>
      </c>
      <c r="U116" s="6">
        <v>0.98</v>
      </c>
      <c r="V116" s="1">
        <v>25000000000</v>
      </c>
      <c r="AB116">
        <v>1</v>
      </c>
      <c r="AF116">
        <v>192</v>
      </c>
    </row>
    <row r="117" spans="1:32">
      <c r="A117" s="4">
        <v>43662</v>
      </c>
      <c r="B117" s="5">
        <v>0.836805555555556</v>
      </c>
      <c r="C117" t="s">
        <v>125</v>
      </c>
      <c r="S117" s="6">
        <v>0.002</v>
      </c>
      <c r="U117" s="6">
        <v>0.002</v>
      </c>
      <c r="V117" s="1">
        <v>50000000</v>
      </c>
      <c r="AB117">
        <v>1</v>
      </c>
      <c r="AF117">
        <v>191</v>
      </c>
    </row>
    <row r="118" spans="1:32">
      <c r="A118" s="4">
        <v>43662</v>
      </c>
      <c r="B118" s="5">
        <v>0.8375</v>
      </c>
      <c r="C118" t="s">
        <v>126</v>
      </c>
      <c r="S118" s="6">
        <v>0.5</v>
      </c>
      <c r="U118" s="6">
        <v>0.5</v>
      </c>
      <c r="V118" s="1">
        <v>3500000</v>
      </c>
      <c r="AB118">
        <v>1</v>
      </c>
      <c r="AF118">
        <v>190</v>
      </c>
    </row>
    <row r="119" spans="1:32">
      <c r="A119" s="4">
        <v>43662</v>
      </c>
      <c r="B119" s="5">
        <v>0.839583333333333</v>
      </c>
      <c r="C119" t="s">
        <v>126</v>
      </c>
      <c r="S119" s="6">
        <v>0.014</v>
      </c>
      <c r="U119" s="6">
        <v>0.014</v>
      </c>
      <c r="V119" s="1">
        <v>100000</v>
      </c>
      <c r="AB119">
        <v>1</v>
      </c>
      <c r="AF119">
        <v>189</v>
      </c>
    </row>
    <row r="120" spans="1:27">
      <c r="A120" s="4">
        <v>43662</v>
      </c>
      <c r="B120" s="5">
        <v>0.839583333333333</v>
      </c>
      <c r="C120" t="s">
        <v>127</v>
      </c>
      <c r="S120" s="6">
        <v>1</v>
      </c>
      <c r="T120" s="6">
        <v>0.097</v>
      </c>
      <c r="U120" s="6">
        <v>1</v>
      </c>
      <c r="V120" s="1">
        <v>1526640</v>
      </c>
      <c r="W120" s="1">
        <v>574500</v>
      </c>
      <c r="X120" s="1">
        <v>556660</v>
      </c>
      <c r="Y120" s="1">
        <v>17840</v>
      </c>
      <c r="Z120" s="1">
        <v>1526640</v>
      </c>
      <c r="AA120">
        <v>0</v>
      </c>
    </row>
    <row r="121" spans="1:27">
      <c r="A121" s="4">
        <v>43663</v>
      </c>
      <c r="B121" s="5">
        <v>0.861805555555556</v>
      </c>
      <c r="C121" t="s">
        <v>128</v>
      </c>
      <c r="S121" s="6">
        <v>0.999</v>
      </c>
      <c r="T121" s="6">
        <v>0.097</v>
      </c>
      <c r="U121" s="6">
        <v>0.999</v>
      </c>
      <c r="V121" s="1">
        <v>4268676</v>
      </c>
      <c r="W121" s="1">
        <v>1606382</v>
      </c>
      <c r="X121" s="1">
        <v>1556482</v>
      </c>
      <c r="Y121" s="1">
        <v>49900</v>
      </c>
      <c r="Z121" s="1">
        <v>4268674</v>
      </c>
      <c r="AA121">
        <v>0</v>
      </c>
    </row>
    <row r="122" spans="1:27">
      <c r="A122" s="4">
        <v>43663</v>
      </c>
      <c r="B122" s="5">
        <v>0.866666666666667</v>
      </c>
      <c r="C122" t="s">
        <v>129</v>
      </c>
      <c r="S122" s="6">
        <v>0.999</v>
      </c>
      <c r="T122" s="6">
        <v>0.097</v>
      </c>
      <c r="U122" s="6">
        <v>0.999</v>
      </c>
      <c r="V122" s="1">
        <v>4268676</v>
      </c>
      <c r="W122" s="1">
        <v>1606382</v>
      </c>
      <c r="X122" s="1">
        <v>1556482</v>
      </c>
      <c r="Y122" s="1">
        <v>49900</v>
      </c>
      <c r="Z122" s="1">
        <v>4268674</v>
      </c>
      <c r="AA122">
        <v>0</v>
      </c>
    </row>
    <row r="123" spans="1:27">
      <c r="A123" s="4">
        <v>43664</v>
      </c>
      <c r="B123" s="5">
        <v>0.774305555555556</v>
      </c>
      <c r="C123" t="s">
        <v>130</v>
      </c>
      <c r="S123" s="6">
        <v>0.998</v>
      </c>
      <c r="T123" s="6">
        <v>0.097</v>
      </c>
      <c r="U123" s="6">
        <v>0.998</v>
      </c>
      <c r="V123" s="1">
        <v>4264403</v>
      </c>
      <c r="W123" s="1">
        <v>1604774</v>
      </c>
      <c r="X123" s="1">
        <v>1554924</v>
      </c>
      <c r="Y123" s="1">
        <v>49850</v>
      </c>
      <c r="Z123" s="1">
        <v>4264402</v>
      </c>
      <c r="AA123">
        <v>0</v>
      </c>
    </row>
    <row r="124" spans="1:27">
      <c r="A124" s="4">
        <v>43664</v>
      </c>
      <c r="B124" s="5">
        <v>0.786805555555556</v>
      </c>
      <c r="C124" t="s">
        <v>57</v>
      </c>
      <c r="E124" t="s">
        <v>131</v>
      </c>
      <c r="S124" s="6">
        <v>0.99</v>
      </c>
      <c r="T124" s="6">
        <v>0.097</v>
      </c>
      <c r="U124" s="6">
        <v>0.99</v>
      </c>
      <c r="V124" s="1">
        <v>986611</v>
      </c>
      <c r="W124" s="1">
        <v>371279</v>
      </c>
      <c r="X124" s="1">
        <v>359746</v>
      </c>
      <c r="Y124" s="1">
        <v>11533</v>
      </c>
      <c r="Z124" s="1">
        <v>986611</v>
      </c>
      <c r="AA124">
        <v>0</v>
      </c>
    </row>
    <row r="125" spans="1:27">
      <c r="A125" s="4">
        <v>43664</v>
      </c>
      <c r="B125" s="5">
        <v>0.790277777777778</v>
      </c>
      <c r="C125" t="s">
        <v>132</v>
      </c>
      <c r="S125" s="6">
        <v>0.99</v>
      </c>
      <c r="T125" s="6">
        <v>0.097</v>
      </c>
      <c r="U125" s="6">
        <v>0.99</v>
      </c>
      <c r="V125" s="1">
        <v>1522812</v>
      </c>
      <c r="W125" s="1">
        <v>573061</v>
      </c>
      <c r="X125" s="1">
        <v>555261</v>
      </c>
      <c r="Y125" s="1">
        <v>17800</v>
      </c>
      <c r="Z125" s="1">
        <v>1522811</v>
      </c>
      <c r="AA125">
        <v>0</v>
      </c>
    </row>
    <row r="126" spans="1:27">
      <c r="A126" s="4">
        <v>43664</v>
      </c>
      <c r="B126" s="5">
        <v>0.802083333333333</v>
      </c>
      <c r="C126" t="s">
        <v>133</v>
      </c>
      <c r="S126" s="6">
        <v>1</v>
      </c>
      <c r="T126" s="6">
        <v>0.097</v>
      </c>
      <c r="U126" s="6">
        <v>1</v>
      </c>
      <c r="V126" s="1">
        <v>5234406400</v>
      </c>
      <c r="W126" s="1">
        <v>1969830272</v>
      </c>
      <c r="X126" s="1">
        <v>1908625792</v>
      </c>
      <c r="Y126" s="1">
        <v>61204480</v>
      </c>
      <c r="Z126" s="1">
        <v>5234406492</v>
      </c>
      <c r="AA126">
        <v>5</v>
      </c>
    </row>
    <row r="127" spans="1:27">
      <c r="A127" s="4">
        <v>43665</v>
      </c>
      <c r="B127" s="5">
        <v>0.592361111111111</v>
      </c>
      <c r="C127" t="s">
        <v>134</v>
      </c>
      <c r="S127" s="6">
        <v>1</v>
      </c>
      <c r="T127" s="6">
        <v>0.097</v>
      </c>
      <c r="U127" s="6">
        <v>1</v>
      </c>
      <c r="V127" s="1">
        <v>5234406400</v>
      </c>
      <c r="W127" s="1">
        <v>1969830272</v>
      </c>
      <c r="X127" s="1">
        <v>1908625792</v>
      </c>
      <c r="Y127" s="1">
        <v>61204480</v>
      </c>
      <c r="Z127" s="1">
        <v>5234406492</v>
      </c>
      <c r="AA127">
        <v>5</v>
      </c>
    </row>
    <row r="128" spans="1:27">
      <c r="A128" s="4">
        <v>43665</v>
      </c>
      <c r="B128" s="5">
        <v>0.597916666666667</v>
      </c>
      <c r="C128" t="s">
        <v>135</v>
      </c>
      <c r="S128" s="6">
        <v>0.99</v>
      </c>
      <c r="T128" s="6">
        <v>0.097</v>
      </c>
      <c r="U128" s="6">
        <v>0.99</v>
      </c>
      <c r="V128" s="1">
        <v>711174</v>
      </c>
      <c r="W128" s="1">
        <v>267616</v>
      </c>
      <c r="X128" s="1">
        <v>259310</v>
      </c>
      <c r="Y128" s="1">
        <v>8306</v>
      </c>
      <c r="Z128" s="1">
        <v>711174</v>
      </c>
      <c r="AA128">
        <v>0</v>
      </c>
    </row>
    <row r="129" spans="1:27">
      <c r="A129" s="4">
        <v>43665</v>
      </c>
      <c r="B129" s="5">
        <v>0.599305555555556</v>
      </c>
      <c r="C129" t="s">
        <v>136</v>
      </c>
      <c r="S129" s="6">
        <v>0.995</v>
      </c>
      <c r="T129" s="6">
        <v>0.097</v>
      </c>
      <c r="U129" s="6">
        <v>0.995</v>
      </c>
      <c r="V129" s="1">
        <v>4251584</v>
      </c>
      <c r="W129" s="1">
        <v>1599950</v>
      </c>
      <c r="X129" s="1">
        <v>1550249</v>
      </c>
      <c r="Y129" s="1">
        <v>49701</v>
      </c>
      <c r="Z129" s="1">
        <v>4251583</v>
      </c>
      <c r="AA129">
        <v>0</v>
      </c>
    </row>
    <row r="130" spans="1:28">
      <c r="A130" s="4">
        <v>43665</v>
      </c>
      <c r="B130" s="5">
        <v>0.602777777777778</v>
      </c>
      <c r="G130" t="s">
        <v>53</v>
      </c>
      <c r="I130" s="1">
        <v>4011000</v>
      </c>
      <c r="J130">
        <v>10</v>
      </c>
      <c r="S130" s="6">
        <v>1</v>
      </c>
      <c r="AB130">
        <v>5</v>
      </c>
    </row>
    <row r="131" spans="1:19">
      <c r="A131" s="4">
        <v>43666</v>
      </c>
      <c r="B131" s="5">
        <v>0.528472222222222</v>
      </c>
      <c r="C131" t="s">
        <v>137</v>
      </c>
      <c r="K131" s="1">
        <v>3900000</v>
      </c>
      <c r="L131" s="1">
        <f>K131-I130</f>
        <v>-111000</v>
      </c>
      <c r="S131" s="6">
        <f>L131/I130</f>
        <v>-0.0276738967838444</v>
      </c>
    </row>
    <row r="132" spans="1:32">
      <c r="A132" s="4">
        <v>43670</v>
      </c>
      <c r="B132" s="5">
        <v>0.865972222222222</v>
      </c>
      <c r="C132" t="s">
        <v>138</v>
      </c>
      <c r="M132" s="1">
        <v>2393074176</v>
      </c>
      <c r="S132" s="6">
        <v>0.3</v>
      </c>
      <c r="U132" s="6">
        <v>0.3</v>
      </c>
      <c r="V132" s="1">
        <f>10*M132</f>
        <v>23930741760</v>
      </c>
      <c r="AB132">
        <v>1</v>
      </c>
      <c r="AF132">
        <v>193</v>
      </c>
    </row>
    <row r="133" spans="1:32">
      <c r="A133" s="4">
        <v>43670</v>
      </c>
      <c r="B133" s="5">
        <v>0.870833333333333</v>
      </c>
      <c r="C133" t="s">
        <v>139</v>
      </c>
      <c r="M133" s="1">
        <v>2397325056</v>
      </c>
      <c r="S133" s="6">
        <v>0.02</v>
      </c>
      <c r="U133" s="6">
        <v>0.02</v>
      </c>
      <c r="V133" s="1">
        <f>10*M133</f>
        <v>23973250560</v>
      </c>
      <c r="AB133">
        <v>1</v>
      </c>
      <c r="AF133">
        <v>192</v>
      </c>
    </row>
    <row r="134" spans="1:19">
      <c r="A134" s="4">
        <v>43670</v>
      </c>
      <c r="B134" s="5">
        <v>0.874305555555556</v>
      </c>
      <c r="H134" t="s">
        <v>140</v>
      </c>
      <c r="I134" s="1">
        <v>5780</v>
      </c>
      <c r="J134">
        <v>20</v>
      </c>
      <c r="K134" s="1">
        <v>4624</v>
      </c>
      <c r="S134" s="6">
        <v>0.02</v>
      </c>
    </row>
    <row r="135" spans="1:27">
      <c r="A135" s="4">
        <v>43671</v>
      </c>
      <c r="B135" s="5">
        <v>0.696527777777778</v>
      </c>
      <c r="C135" t="s">
        <v>141</v>
      </c>
      <c r="S135" s="6">
        <v>0.999</v>
      </c>
      <c r="T135" s="6">
        <v>0.097</v>
      </c>
      <c r="U135" s="6">
        <v>0.999</v>
      </c>
      <c r="V135" s="1">
        <v>29087056</v>
      </c>
      <c r="W135" s="1">
        <v>10946133</v>
      </c>
      <c r="X135" s="1">
        <v>10606034</v>
      </c>
      <c r="Y135" s="1">
        <v>340099</v>
      </c>
      <c r="Z135" s="1">
        <v>29087054</v>
      </c>
      <c r="AA135">
        <v>0</v>
      </c>
    </row>
    <row r="136" spans="1:20">
      <c r="A136" s="4">
        <v>43673</v>
      </c>
      <c r="B136" s="5">
        <v>0.738888888888889</v>
      </c>
      <c r="D136" t="s">
        <v>142</v>
      </c>
      <c r="N136" s="1" t="s">
        <v>143</v>
      </c>
      <c r="O136" s="1">
        <v>904137931</v>
      </c>
      <c r="P136" s="1">
        <v>1084965504</v>
      </c>
      <c r="Q136" s="1" t="s">
        <v>144</v>
      </c>
      <c r="T136" s="6">
        <v>0.2</v>
      </c>
    </row>
    <row r="137" spans="1:20">
      <c r="A137" s="4">
        <v>43673</v>
      </c>
      <c r="B137" s="5">
        <v>0.74375</v>
      </c>
      <c r="D137">
        <v>1</v>
      </c>
      <c r="O137" s="1">
        <v>904827586</v>
      </c>
      <c r="P137" s="1">
        <v>1085793152</v>
      </c>
      <c r="Q137" s="1" t="s">
        <v>144</v>
      </c>
      <c r="T137" s="6">
        <v>0.2</v>
      </c>
    </row>
    <row r="138" spans="1:20">
      <c r="A138" s="4">
        <v>43673</v>
      </c>
      <c r="B138" s="5">
        <v>0.744444444444444</v>
      </c>
      <c r="D138">
        <v>1</v>
      </c>
      <c r="O138" s="1">
        <v>905517241</v>
      </c>
      <c r="P138" s="1">
        <v>1086620800</v>
      </c>
      <c r="Q138" s="1" t="s">
        <v>145</v>
      </c>
      <c r="T138" s="6">
        <v>0.2</v>
      </c>
    </row>
    <row r="139" spans="1:20">
      <c r="A139" s="4">
        <v>43673</v>
      </c>
      <c r="B139" s="5">
        <v>0.745138888888889</v>
      </c>
      <c r="D139">
        <v>1</v>
      </c>
      <c r="O139" s="1">
        <v>905517241</v>
      </c>
      <c r="P139" s="1">
        <v>1086620800</v>
      </c>
      <c r="Q139" s="1" t="s">
        <v>145</v>
      </c>
      <c r="T139" s="6">
        <v>0.2</v>
      </c>
    </row>
    <row r="140" spans="1:20">
      <c r="A140" s="4">
        <v>43673</v>
      </c>
      <c r="B140" s="5">
        <v>0.745833333333333</v>
      </c>
      <c r="D140">
        <v>1</v>
      </c>
      <c r="O140" s="1">
        <v>906206896</v>
      </c>
      <c r="P140" s="1">
        <v>1099319552</v>
      </c>
      <c r="Q140" s="1" t="s">
        <v>146</v>
      </c>
      <c r="T140" s="6">
        <v>0.21</v>
      </c>
    </row>
    <row r="141" spans="1:20">
      <c r="A141" s="4">
        <v>43673</v>
      </c>
      <c r="B141" s="5">
        <v>0.746527777777778</v>
      </c>
      <c r="D141">
        <v>1</v>
      </c>
      <c r="O141" s="1">
        <v>906896551</v>
      </c>
      <c r="P141" s="1">
        <v>1125821440</v>
      </c>
      <c r="Q141" s="1" t="s">
        <v>146</v>
      </c>
      <c r="T141" s="6">
        <v>0.24</v>
      </c>
    </row>
    <row r="142" spans="1:20">
      <c r="A142" s="4">
        <v>43673</v>
      </c>
      <c r="B142" s="5">
        <v>0.747222222222222</v>
      </c>
      <c r="D142">
        <v>1</v>
      </c>
      <c r="O142" s="1">
        <v>906896551</v>
      </c>
      <c r="P142" s="1">
        <v>1115486592</v>
      </c>
      <c r="Q142" s="1" t="s">
        <v>146</v>
      </c>
      <c r="T142" s="6">
        <v>0.27</v>
      </c>
    </row>
    <row r="143" spans="1:20">
      <c r="A143" s="4">
        <v>43673</v>
      </c>
      <c r="B143" s="5">
        <v>0.747916666666667</v>
      </c>
      <c r="D143">
        <v>1</v>
      </c>
      <c r="O143" s="1">
        <v>907586206</v>
      </c>
      <c r="P143" s="1">
        <v>1178046848</v>
      </c>
      <c r="Q143" s="1" t="s">
        <v>147</v>
      </c>
      <c r="T143" s="6">
        <v>0.3</v>
      </c>
    </row>
    <row r="144" spans="1:20">
      <c r="A144" s="4">
        <v>43673</v>
      </c>
      <c r="B144" s="5">
        <v>0.748611111111111</v>
      </c>
      <c r="D144">
        <v>1</v>
      </c>
      <c r="O144" s="1">
        <v>906206896</v>
      </c>
      <c r="P144" s="1">
        <v>1087448320</v>
      </c>
      <c r="Q144" s="1" t="s">
        <v>146</v>
      </c>
      <c r="T144" s="6">
        <v>0.2</v>
      </c>
    </row>
    <row r="145" spans="1:20">
      <c r="A145" s="4">
        <v>43673</v>
      </c>
      <c r="B145" s="5">
        <v>0.749305555555556</v>
      </c>
      <c r="D145">
        <v>1</v>
      </c>
      <c r="O145" s="1">
        <v>905517241</v>
      </c>
      <c r="P145" s="1">
        <v>1086620800</v>
      </c>
      <c r="Q145" s="1" t="s">
        <v>145</v>
      </c>
      <c r="T145" s="6">
        <v>0.2</v>
      </c>
    </row>
    <row r="146" spans="1:35">
      <c r="A146" s="4">
        <v>43673</v>
      </c>
      <c r="B146" s="5">
        <v>0.752083333333333</v>
      </c>
      <c r="AC146" t="s">
        <v>148</v>
      </c>
      <c r="AD146">
        <v>190</v>
      </c>
      <c r="AF146">
        <v>386</v>
      </c>
      <c r="AG146">
        <v>38</v>
      </c>
      <c r="AH146">
        <v>190</v>
      </c>
      <c r="AI146" s="1">
        <v>5610000000</v>
      </c>
    </row>
    <row r="147" spans="1:20">
      <c r="A147" s="4">
        <v>43673</v>
      </c>
      <c r="B147" s="5">
        <v>0.8625</v>
      </c>
      <c r="D147">
        <v>1</v>
      </c>
      <c r="O147" s="1">
        <v>905517241</v>
      </c>
      <c r="P147" s="1">
        <v>1086620800</v>
      </c>
      <c r="Q147" s="1" t="s">
        <v>145</v>
      </c>
      <c r="T147" s="6">
        <v>0.2</v>
      </c>
    </row>
    <row r="148" spans="1:20">
      <c r="A148" s="4">
        <v>43673</v>
      </c>
      <c r="B148" s="5">
        <v>0.863194444444444</v>
      </c>
      <c r="D148">
        <v>1</v>
      </c>
      <c r="O148" s="1">
        <v>906896551</v>
      </c>
      <c r="P148" s="1">
        <v>1088275968</v>
      </c>
      <c r="Q148" s="1" t="s">
        <v>146</v>
      </c>
      <c r="T148" s="6">
        <v>0.2</v>
      </c>
    </row>
    <row r="149" spans="1:20">
      <c r="A149" s="4">
        <v>43673</v>
      </c>
      <c r="B149" s="5">
        <v>0.863888888888889</v>
      </c>
      <c r="D149">
        <v>1</v>
      </c>
      <c r="O149" s="1">
        <v>906896551</v>
      </c>
      <c r="P149" s="1">
        <v>1088275968</v>
      </c>
      <c r="Q149" s="1" t="s">
        <v>146</v>
      </c>
      <c r="T149" s="6">
        <v>0.2</v>
      </c>
    </row>
    <row r="150" spans="1:20">
      <c r="A150" s="4">
        <v>43673</v>
      </c>
      <c r="B150" s="5">
        <v>0.864583333333333</v>
      </c>
      <c r="D150">
        <v>1</v>
      </c>
      <c r="O150" s="1">
        <v>906206896</v>
      </c>
      <c r="P150" s="1">
        <v>1087448320</v>
      </c>
      <c r="Q150" s="1" t="s">
        <v>146</v>
      </c>
      <c r="T150" s="6">
        <v>0.2</v>
      </c>
    </row>
    <row r="151" spans="1:20">
      <c r="A151" s="4">
        <v>43673</v>
      </c>
      <c r="B151" s="5">
        <v>0.865277777777778</v>
      </c>
      <c r="D151">
        <v>1</v>
      </c>
      <c r="O151" s="1">
        <v>905517241</v>
      </c>
      <c r="P151" s="1">
        <v>1086620800</v>
      </c>
      <c r="Q151" s="1" t="s">
        <v>145</v>
      </c>
      <c r="T151" s="6">
        <v>0.2</v>
      </c>
    </row>
    <row r="152" spans="1:20">
      <c r="A152" s="4">
        <v>43673</v>
      </c>
      <c r="B152" s="5">
        <v>0.865972222222222</v>
      </c>
      <c r="D152">
        <v>1</v>
      </c>
      <c r="O152" s="1">
        <v>905517241</v>
      </c>
      <c r="P152" s="1">
        <v>1086620800</v>
      </c>
      <c r="Q152" s="1" t="s">
        <v>145</v>
      </c>
      <c r="T152" s="6">
        <v>0.2</v>
      </c>
    </row>
    <row r="153" spans="1:20">
      <c r="A153" s="4">
        <v>43673</v>
      </c>
      <c r="B153" s="5">
        <v>0.866666666666667</v>
      </c>
      <c r="D153">
        <v>1</v>
      </c>
      <c r="O153" s="1">
        <v>905517241</v>
      </c>
      <c r="P153" s="1">
        <v>1086620800</v>
      </c>
      <c r="Q153" s="1" t="s">
        <v>145</v>
      </c>
      <c r="T153" s="6">
        <v>0.2</v>
      </c>
    </row>
    <row r="154" spans="1:20">
      <c r="A154" s="4">
        <v>43673</v>
      </c>
      <c r="B154" s="5">
        <v>0.867361111111111</v>
      </c>
      <c r="D154">
        <v>1</v>
      </c>
      <c r="O154" s="1">
        <v>906206896</v>
      </c>
      <c r="P154" s="1">
        <v>1087448320</v>
      </c>
      <c r="Q154" s="1" t="s">
        <v>146</v>
      </c>
      <c r="T154" s="6">
        <v>0.2</v>
      </c>
    </row>
    <row r="155" spans="1:20">
      <c r="A155" s="4">
        <v>43673</v>
      </c>
      <c r="B155" s="5">
        <v>0.868055555555556</v>
      </c>
      <c r="D155">
        <v>1</v>
      </c>
      <c r="O155" s="1">
        <v>905517241</v>
      </c>
      <c r="P155" s="1">
        <v>1086620800</v>
      </c>
      <c r="Q155" s="1" t="s">
        <v>145</v>
      </c>
      <c r="T155" s="6">
        <v>0.2</v>
      </c>
    </row>
    <row r="156" spans="1:20">
      <c r="A156" s="4">
        <v>43673</v>
      </c>
      <c r="B156" s="5">
        <v>0.86875</v>
      </c>
      <c r="D156">
        <v>1</v>
      </c>
      <c r="O156" s="1">
        <v>906896551</v>
      </c>
      <c r="P156" s="1">
        <v>1088275968</v>
      </c>
      <c r="Q156" s="1" t="s">
        <v>146</v>
      </c>
      <c r="T156" s="6">
        <v>0.2</v>
      </c>
    </row>
    <row r="157" spans="1:20">
      <c r="A157" s="4">
        <v>43673</v>
      </c>
      <c r="B157" s="5">
        <v>0.869444444444444</v>
      </c>
      <c r="D157">
        <v>1</v>
      </c>
      <c r="O157" s="1">
        <v>904827586</v>
      </c>
      <c r="P157" s="1">
        <v>1085793152</v>
      </c>
      <c r="Q157" s="1" t="s">
        <v>144</v>
      </c>
      <c r="T157" s="6">
        <v>0.2</v>
      </c>
    </row>
    <row r="158" spans="1:35">
      <c r="A158" s="4">
        <v>43673</v>
      </c>
      <c r="B158" s="5">
        <v>0.870833333333333</v>
      </c>
      <c r="AC158" t="s">
        <v>148</v>
      </c>
      <c r="AD158">
        <v>195</v>
      </c>
      <c r="AF158">
        <v>581</v>
      </c>
      <c r="AG158">
        <v>39</v>
      </c>
      <c r="AH158">
        <v>195</v>
      </c>
      <c r="AI158" s="1">
        <v>7905000000</v>
      </c>
    </row>
    <row r="159" spans="1:32">
      <c r="A159" s="4">
        <v>43673</v>
      </c>
      <c r="B159" s="5">
        <v>0.871527777777778</v>
      </c>
      <c r="D159">
        <v>1</v>
      </c>
      <c r="O159" s="1">
        <v>905517241</v>
      </c>
      <c r="P159" s="1">
        <v>1086620800</v>
      </c>
      <c r="Q159" s="1" t="s">
        <v>145</v>
      </c>
      <c r="T159" s="6">
        <v>0.2</v>
      </c>
      <c r="AB159">
        <v>30</v>
      </c>
      <c r="AC159" t="s">
        <v>77</v>
      </c>
      <c r="AD159">
        <v>10</v>
      </c>
      <c r="AE159">
        <v>30</v>
      </c>
      <c r="AF159">
        <v>551</v>
      </c>
    </row>
    <row r="160" spans="1:20">
      <c r="A160" s="4">
        <v>43673</v>
      </c>
      <c r="B160" s="5">
        <v>0.872222222222222</v>
      </c>
      <c r="D160">
        <v>1</v>
      </c>
      <c r="O160" s="1">
        <v>904827586</v>
      </c>
      <c r="P160" s="1">
        <v>1085793152</v>
      </c>
      <c r="Q160" s="1" t="s">
        <v>144</v>
      </c>
      <c r="T160" s="6">
        <v>0.2</v>
      </c>
    </row>
    <row r="161" spans="1:20">
      <c r="A161" s="4">
        <v>43673</v>
      </c>
      <c r="B161" s="5">
        <v>0.872916666666667</v>
      </c>
      <c r="D161">
        <v>1</v>
      </c>
      <c r="O161" s="1">
        <v>905517241</v>
      </c>
      <c r="P161" s="1">
        <v>1086620800</v>
      </c>
      <c r="Q161" s="1" t="s">
        <v>145</v>
      </c>
      <c r="T161" s="6">
        <v>0.2</v>
      </c>
    </row>
    <row r="162" spans="1:20">
      <c r="A162" s="4">
        <v>43673</v>
      </c>
      <c r="B162" s="5">
        <v>0.873611111111111</v>
      </c>
      <c r="D162">
        <v>1</v>
      </c>
      <c r="O162" s="1">
        <v>904827586</v>
      </c>
      <c r="P162" s="1">
        <v>1085793152</v>
      </c>
      <c r="Q162" s="1" t="s">
        <v>144</v>
      </c>
      <c r="T162" s="6">
        <v>0.2</v>
      </c>
    </row>
    <row r="163" spans="1:20">
      <c r="A163" s="4">
        <v>43673</v>
      </c>
      <c r="B163" s="5">
        <v>0.874305555555556</v>
      </c>
      <c r="D163">
        <v>1</v>
      </c>
      <c r="O163" s="1">
        <v>906206896</v>
      </c>
      <c r="P163" s="1">
        <v>1087448320</v>
      </c>
      <c r="Q163" s="1" t="s">
        <v>146</v>
      </c>
      <c r="T163" s="6">
        <v>0.2</v>
      </c>
    </row>
    <row r="164" spans="1:20">
      <c r="A164" s="4">
        <v>43673</v>
      </c>
      <c r="B164" s="5">
        <v>0.875</v>
      </c>
      <c r="D164">
        <v>1</v>
      </c>
      <c r="O164" s="1">
        <v>904827586</v>
      </c>
      <c r="P164" s="1">
        <v>1085793152</v>
      </c>
      <c r="Q164" s="1" t="s">
        <v>144</v>
      </c>
      <c r="T164" s="6">
        <v>0.2</v>
      </c>
    </row>
    <row r="165" spans="1:20">
      <c r="A165" s="4">
        <v>43673</v>
      </c>
      <c r="B165" s="5">
        <v>0.875694444444444</v>
      </c>
      <c r="D165">
        <v>1</v>
      </c>
      <c r="O165" s="1">
        <v>906896551</v>
      </c>
      <c r="P165" s="1">
        <v>1088275968</v>
      </c>
      <c r="Q165" s="1" t="s">
        <v>146</v>
      </c>
      <c r="T165" s="6">
        <v>0.2</v>
      </c>
    </row>
    <row r="166" spans="1:20">
      <c r="A166" s="4">
        <v>43673</v>
      </c>
      <c r="B166" s="5">
        <v>0.876388888888889</v>
      </c>
      <c r="D166">
        <v>1</v>
      </c>
      <c r="O166" s="1">
        <v>904137931</v>
      </c>
      <c r="P166" s="1">
        <v>1084965504</v>
      </c>
      <c r="Q166" s="1" t="s">
        <v>144</v>
      </c>
      <c r="T166" s="6">
        <v>0.2</v>
      </c>
    </row>
    <row r="167" spans="1:20">
      <c r="A167" s="4">
        <v>43673</v>
      </c>
      <c r="B167" s="5">
        <v>0.877083333333333</v>
      </c>
      <c r="D167">
        <v>1</v>
      </c>
      <c r="O167" s="1">
        <v>904827586</v>
      </c>
      <c r="P167" s="1">
        <v>1085793152</v>
      </c>
      <c r="Q167" s="1" t="s">
        <v>144</v>
      </c>
      <c r="T167" s="6">
        <v>0.2</v>
      </c>
    </row>
    <row r="168" spans="1:20">
      <c r="A168" s="4">
        <v>43673</v>
      </c>
      <c r="B168" s="5">
        <v>0.877777777777778</v>
      </c>
      <c r="D168">
        <v>1</v>
      </c>
      <c r="O168" s="1">
        <v>904137931</v>
      </c>
      <c r="P168" s="1">
        <v>1084965504</v>
      </c>
      <c r="Q168" s="1" t="s">
        <v>144</v>
      </c>
      <c r="T168" s="6">
        <v>0.2</v>
      </c>
    </row>
    <row r="169" spans="1:20">
      <c r="A169" s="4">
        <v>43673</v>
      </c>
      <c r="B169" s="5">
        <v>0.878472222222222</v>
      </c>
      <c r="D169">
        <v>1</v>
      </c>
      <c r="O169" s="1">
        <v>905517241</v>
      </c>
      <c r="P169" s="1">
        <v>1086620800</v>
      </c>
      <c r="Q169" s="1" t="s">
        <v>145</v>
      </c>
      <c r="T169" s="6">
        <v>0.2</v>
      </c>
    </row>
    <row r="170" spans="1:20">
      <c r="A170" s="4">
        <v>43673</v>
      </c>
      <c r="B170" s="5">
        <v>0.879166666666667</v>
      </c>
      <c r="D170">
        <v>1</v>
      </c>
      <c r="O170" s="1">
        <v>904137931</v>
      </c>
      <c r="P170" s="1">
        <v>1084965504</v>
      </c>
      <c r="Q170" s="1" t="s">
        <v>144</v>
      </c>
      <c r="T170" s="6">
        <v>0.2</v>
      </c>
    </row>
    <row r="171" spans="1:32">
      <c r="A171" s="4">
        <v>43673</v>
      </c>
      <c r="B171" s="5">
        <v>0.878472222222222</v>
      </c>
      <c r="AB171">
        <v>45</v>
      </c>
      <c r="AC171" t="s">
        <v>77</v>
      </c>
      <c r="AD171">
        <v>10</v>
      </c>
      <c r="AE171">
        <v>40</v>
      </c>
      <c r="AF171">
        <f>AF159-AB171</f>
        <v>506</v>
      </c>
    </row>
    <row r="172" spans="1:20">
      <c r="A172" s="4">
        <v>43673</v>
      </c>
      <c r="B172" s="5">
        <v>0.880555555555556</v>
      </c>
      <c r="D172">
        <v>1</v>
      </c>
      <c r="O172" s="1">
        <v>905517241</v>
      </c>
      <c r="P172" s="1">
        <v>1086620800</v>
      </c>
      <c r="Q172" s="1" t="s">
        <v>145</v>
      </c>
      <c r="T172" s="6">
        <v>0.2</v>
      </c>
    </row>
    <row r="173" spans="1:20">
      <c r="A173" s="4">
        <v>43673</v>
      </c>
      <c r="B173" s="5">
        <v>0.88125</v>
      </c>
      <c r="D173">
        <v>1</v>
      </c>
      <c r="O173" s="1">
        <v>904137931</v>
      </c>
      <c r="P173" s="1">
        <v>1084965504</v>
      </c>
      <c r="Q173" s="1" t="s">
        <v>144</v>
      </c>
      <c r="T173" s="6">
        <v>0.2</v>
      </c>
    </row>
    <row r="174" spans="1:20">
      <c r="A174" s="4">
        <v>43673</v>
      </c>
      <c r="B174" s="5">
        <v>0.881944444444444</v>
      </c>
      <c r="D174">
        <v>1</v>
      </c>
      <c r="O174" s="1">
        <v>905517241</v>
      </c>
      <c r="P174" s="1">
        <v>1086620800</v>
      </c>
      <c r="Q174" s="1" t="s">
        <v>145</v>
      </c>
      <c r="T174" s="6">
        <v>0.2</v>
      </c>
    </row>
    <row r="175" spans="1:20">
      <c r="A175" s="4">
        <v>43673</v>
      </c>
      <c r="B175" s="5">
        <v>0.882638888888889</v>
      </c>
      <c r="D175">
        <v>1</v>
      </c>
      <c r="O175" s="1">
        <v>904137931</v>
      </c>
      <c r="P175" s="1">
        <v>1084965504</v>
      </c>
      <c r="Q175" s="1" t="s">
        <v>144</v>
      </c>
      <c r="T175" s="6">
        <v>0.2</v>
      </c>
    </row>
    <row r="176" spans="1:20">
      <c r="A176" s="4">
        <v>43673</v>
      </c>
      <c r="B176" s="5">
        <v>0.883333333333333</v>
      </c>
      <c r="D176">
        <v>1</v>
      </c>
      <c r="O176" s="1">
        <v>906206896</v>
      </c>
      <c r="P176" s="1">
        <v>1087448320</v>
      </c>
      <c r="Q176" s="1" t="s">
        <v>146</v>
      </c>
      <c r="T176" s="6">
        <v>0.2</v>
      </c>
    </row>
    <row r="177" spans="1:20">
      <c r="A177" s="4">
        <v>43673</v>
      </c>
      <c r="B177" s="5">
        <v>0.884027777777778</v>
      </c>
      <c r="D177">
        <v>1</v>
      </c>
      <c r="O177" s="1">
        <v>904137931</v>
      </c>
      <c r="P177" s="1">
        <v>1084965504</v>
      </c>
      <c r="Q177" s="1" t="s">
        <v>144</v>
      </c>
      <c r="T177" s="6">
        <v>0.2</v>
      </c>
    </row>
    <row r="178" spans="1:20">
      <c r="A178" s="4">
        <v>43673</v>
      </c>
      <c r="B178" s="5">
        <v>0.884722222222222</v>
      </c>
      <c r="D178">
        <v>1</v>
      </c>
      <c r="O178" s="1">
        <v>906896551</v>
      </c>
      <c r="P178" s="1">
        <v>1088275968</v>
      </c>
      <c r="Q178" s="1" t="s">
        <v>146</v>
      </c>
      <c r="T178" s="6">
        <v>0.2</v>
      </c>
    </row>
    <row r="179" spans="1:20">
      <c r="A179" s="4">
        <v>43673</v>
      </c>
      <c r="B179" s="5">
        <v>0.885416666666667</v>
      </c>
      <c r="D179">
        <v>1</v>
      </c>
      <c r="O179" s="1">
        <v>905517241</v>
      </c>
      <c r="P179" s="1">
        <v>1086620800</v>
      </c>
      <c r="Q179" s="1" t="s">
        <v>145</v>
      </c>
      <c r="T179" s="6">
        <v>0.2</v>
      </c>
    </row>
    <row r="180" spans="1:20">
      <c r="A180" s="4">
        <v>43673</v>
      </c>
      <c r="B180" s="5">
        <v>0.885416666666667</v>
      </c>
      <c r="D180">
        <v>1</v>
      </c>
      <c r="O180" s="1">
        <v>906896551</v>
      </c>
      <c r="P180" s="1">
        <v>1088275968</v>
      </c>
      <c r="Q180" s="1" t="s">
        <v>146</v>
      </c>
      <c r="T180" s="6">
        <v>0.2</v>
      </c>
    </row>
    <row r="181" spans="1:20">
      <c r="A181" s="4">
        <v>43673</v>
      </c>
      <c r="B181" s="5">
        <v>0.885416666666667</v>
      </c>
      <c r="D181">
        <v>1</v>
      </c>
      <c r="O181" s="1">
        <v>906206896</v>
      </c>
      <c r="P181" s="1">
        <v>1087448320</v>
      </c>
      <c r="Q181" s="1" t="s">
        <v>146</v>
      </c>
      <c r="T181" s="6">
        <v>0.2</v>
      </c>
    </row>
    <row r="182" spans="1:35">
      <c r="A182" s="4">
        <v>43673</v>
      </c>
      <c r="B182" s="5">
        <v>0.885416666666667</v>
      </c>
      <c r="O182" s="1">
        <v>905517241</v>
      </c>
      <c r="P182" s="1">
        <v>1086620800</v>
      </c>
      <c r="Q182" s="1" t="s">
        <v>145</v>
      </c>
      <c r="T182" s="6">
        <v>0.2</v>
      </c>
      <c r="AC182" t="s">
        <v>148</v>
      </c>
      <c r="AD182">
        <v>200</v>
      </c>
      <c r="AF182">
        <f>AF171+AD182</f>
        <v>706</v>
      </c>
      <c r="AG182">
        <v>40</v>
      </c>
      <c r="AH182">
        <v>200</v>
      </c>
      <c r="AI182" s="1">
        <v>11220000000</v>
      </c>
    </row>
    <row r="183" spans="1:32">
      <c r="A183" s="4">
        <v>43673</v>
      </c>
      <c r="B183" s="5">
        <v>0.886805555555556</v>
      </c>
      <c r="O183" s="1">
        <v>906896551</v>
      </c>
      <c r="P183" s="1">
        <v>1088275968</v>
      </c>
      <c r="Q183" s="1" t="s">
        <v>146</v>
      </c>
      <c r="T183" s="6">
        <v>0.2</v>
      </c>
      <c r="AB183">
        <v>60</v>
      </c>
      <c r="AC183" t="s">
        <v>77</v>
      </c>
      <c r="AD183">
        <v>10</v>
      </c>
      <c r="AE183">
        <v>50</v>
      </c>
      <c r="AF183">
        <f>AF182-AB183</f>
        <v>646</v>
      </c>
    </row>
    <row r="184" spans="1:20">
      <c r="A184" s="4">
        <v>43673</v>
      </c>
      <c r="B184" s="5">
        <v>0.904166666666667</v>
      </c>
      <c r="D184">
        <v>1</v>
      </c>
      <c r="O184" s="1">
        <v>906896551</v>
      </c>
      <c r="P184" s="1">
        <v>1088275968</v>
      </c>
      <c r="Q184" s="1" t="s">
        <v>146</v>
      </c>
      <c r="T184" s="6">
        <v>0.2</v>
      </c>
    </row>
    <row r="185" spans="1:20">
      <c r="A185" s="4">
        <v>43673</v>
      </c>
      <c r="B185" s="5">
        <v>0.904861111111111</v>
      </c>
      <c r="D185">
        <v>1</v>
      </c>
      <c r="O185" s="1">
        <v>906896551</v>
      </c>
      <c r="P185" s="1">
        <v>1088275968</v>
      </c>
      <c r="Q185" s="1" t="s">
        <v>146</v>
      </c>
      <c r="T185" s="6">
        <v>0.2</v>
      </c>
    </row>
    <row r="186" spans="1:20">
      <c r="A186" s="4">
        <v>43673</v>
      </c>
      <c r="B186" s="5">
        <v>0.905555555555556</v>
      </c>
      <c r="D186">
        <v>1</v>
      </c>
      <c r="O186" s="1">
        <v>906896551</v>
      </c>
      <c r="P186" s="1">
        <v>1088275968</v>
      </c>
      <c r="Q186" s="1" t="s">
        <v>146</v>
      </c>
      <c r="T186" s="6">
        <v>0.2</v>
      </c>
    </row>
    <row r="187" spans="1:20">
      <c r="A187" s="4">
        <v>43673</v>
      </c>
      <c r="B187" s="5">
        <v>0.90625</v>
      </c>
      <c r="D187">
        <v>1</v>
      </c>
      <c r="O187" s="1">
        <v>904827586</v>
      </c>
      <c r="P187" s="1">
        <v>1085793152</v>
      </c>
      <c r="Q187" s="1" t="s">
        <v>144</v>
      </c>
      <c r="T187" s="6">
        <v>0.2</v>
      </c>
    </row>
    <row r="188" spans="1:20">
      <c r="A188" s="4">
        <v>43673</v>
      </c>
      <c r="B188" s="5">
        <v>0.906944444444445</v>
      </c>
      <c r="D188">
        <v>1</v>
      </c>
      <c r="O188" s="1">
        <v>904137931</v>
      </c>
      <c r="P188" s="1">
        <v>1084965504</v>
      </c>
      <c r="Q188" s="1" t="s">
        <v>144</v>
      </c>
      <c r="T188" s="6">
        <v>0.2</v>
      </c>
    </row>
    <row r="189" spans="1:20">
      <c r="A189" s="4">
        <v>43673</v>
      </c>
      <c r="B189" s="5">
        <v>0.907638888888889</v>
      </c>
      <c r="D189">
        <v>1</v>
      </c>
      <c r="O189" s="1">
        <v>906896551</v>
      </c>
      <c r="P189" s="1">
        <v>1088275968</v>
      </c>
      <c r="Q189" s="1" t="s">
        <v>146</v>
      </c>
      <c r="T189" s="6">
        <v>0.2</v>
      </c>
    </row>
    <row r="190" spans="1:20">
      <c r="A190" s="4">
        <v>43673</v>
      </c>
      <c r="B190" s="5">
        <v>0.908333333333334</v>
      </c>
      <c r="D190">
        <v>1</v>
      </c>
      <c r="O190" s="1">
        <v>906896551</v>
      </c>
      <c r="P190" s="1">
        <v>1088275968</v>
      </c>
      <c r="Q190" s="1" t="s">
        <v>146</v>
      </c>
      <c r="T190" s="6">
        <v>0.2</v>
      </c>
    </row>
    <row r="191" spans="1:20">
      <c r="A191" s="4">
        <v>43673</v>
      </c>
      <c r="B191" s="5">
        <v>0.909027777777778</v>
      </c>
      <c r="D191">
        <v>1</v>
      </c>
      <c r="O191" s="1">
        <v>906896551</v>
      </c>
      <c r="P191" s="1">
        <v>1088275968</v>
      </c>
      <c r="Q191" s="1" t="s">
        <v>146</v>
      </c>
      <c r="T191" s="6">
        <v>0.2</v>
      </c>
    </row>
    <row r="192" spans="1:35">
      <c r="A192" s="4">
        <v>43673</v>
      </c>
      <c r="B192" s="5">
        <v>0.910416666666667</v>
      </c>
      <c r="AC192" t="s">
        <v>148</v>
      </c>
      <c r="AD192">
        <v>205</v>
      </c>
      <c r="AF192">
        <f>AF183+AD192</f>
        <v>851</v>
      </c>
      <c r="AG192">
        <v>41</v>
      </c>
      <c r="AH192">
        <v>205</v>
      </c>
      <c r="AI192" s="1">
        <v>14790000000</v>
      </c>
    </row>
    <row r="193" spans="1:32">
      <c r="A193" s="4">
        <v>43673</v>
      </c>
      <c r="B193" s="5">
        <v>0.9125</v>
      </c>
      <c r="AB193">
        <v>75</v>
      </c>
      <c r="AC193" t="s">
        <v>77</v>
      </c>
      <c r="AD193">
        <v>10</v>
      </c>
      <c r="AE193">
        <v>60</v>
      </c>
      <c r="AF193">
        <f>AF192-AB193</f>
        <v>776</v>
      </c>
    </row>
    <row r="194" spans="1:20">
      <c r="A194" s="4">
        <v>43673</v>
      </c>
      <c r="B194" s="5">
        <v>0.913194444444444</v>
      </c>
      <c r="O194" s="1">
        <v>906896551</v>
      </c>
      <c r="P194" s="1">
        <v>1088275968</v>
      </c>
      <c r="Q194" s="1" t="s">
        <v>146</v>
      </c>
      <c r="T194" s="6">
        <v>0.2</v>
      </c>
    </row>
    <row r="195" spans="1:20">
      <c r="A195" s="4">
        <v>43673</v>
      </c>
      <c r="B195" s="5">
        <v>0.913888888888889</v>
      </c>
      <c r="O195" s="1">
        <v>906206896</v>
      </c>
      <c r="P195" s="1">
        <v>1087448320</v>
      </c>
      <c r="Q195" s="1" t="s">
        <v>146</v>
      </c>
      <c r="T195" s="6">
        <v>0.2</v>
      </c>
    </row>
    <row r="196" spans="1:20">
      <c r="A196" s="4">
        <v>43673</v>
      </c>
      <c r="B196" s="5">
        <v>0.914583333333333</v>
      </c>
      <c r="O196" s="1">
        <v>905517241</v>
      </c>
      <c r="P196" s="1">
        <v>1086620800</v>
      </c>
      <c r="Q196" s="1" t="s">
        <v>145</v>
      </c>
      <c r="T196" s="6">
        <v>0.2</v>
      </c>
    </row>
    <row r="197" spans="1:20">
      <c r="A197" s="4">
        <v>43673</v>
      </c>
      <c r="B197" s="5">
        <v>0.915277777777778</v>
      </c>
      <c r="O197" s="1">
        <v>905517241</v>
      </c>
      <c r="P197" s="1">
        <v>1086620800</v>
      </c>
      <c r="Q197" s="1" t="s">
        <v>145</v>
      </c>
      <c r="T197" s="6">
        <v>0.2</v>
      </c>
    </row>
    <row r="198" spans="1:20">
      <c r="A198" s="4">
        <v>43673</v>
      </c>
      <c r="B198" s="5">
        <v>0.915972222222222</v>
      </c>
      <c r="O198" s="1">
        <v>904827586</v>
      </c>
      <c r="P198" s="1">
        <v>1085793152</v>
      </c>
      <c r="Q198" s="1" t="s">
        <v>144</v>
      </c>
      <c r="T198" s="6">
        <v>0.2</v>
      </c>
    </row>
    <row r="199" spans="1:20">
      <c r="A199" s="4">
        <v>43673</v>
      </c>
      <c r="B199" s="5">
        <v>0.916666666666667</v>
      </c>
      <c r="O199" s="1">
        <v>904137931</v>
      </c>
      <c r="P199" s="1">
        <v>1084965504</v>
      </c>
      <c r="Q199" s="1" t="s">
        <v>144</v>
      </c>
      <c r="T199" s="6">
        <v>0.2</v>
      </c>
    </row>
    <row r="200" spans="1:27">
      <c r="A200" s="4">
        <v>43675</v>
      </c>
      <c r="B200" s="5">
        <v>0.722916666666667</v>
      </c>
      <c r="C200" t="s">
        <v>149</v>
      </c>
      <c r="S200" s="6">
        <v>0.997</v>
      </c>
      <c r="T200" s="6">
        <v>0.097</v>
      </c>
      <c r="U200" s="6">
        <v>0.997</v>
      </c>
      <c r="V200" s="1">
        <v>4260130</v>
      </c>
      <c r="W200" s="1">
        <v>1589058</v>
      </c>
      <c r="X200" s="1">
        <v>1553365</v>
      </c>
      <c r="Y200" s="1">
        <v>35693</v>
      </c>
      <c r="Z200" s="1">
        <v>4260129</v>
      </c>
      <c r="AA200">
        <v>0</v>
      </c>
    </row>
    <row r="201" spans="1:27">
      <c r="A201" s="4">
        <v>43675</v>
      </c>
      <c r="B201" s="5">
        <v>0.727083333333333</v>
      </c>
      <c r="C201" t="s">
        <v>150</v>
      </c>
      <c r="S201" s="6">
        <v>0.95</v>
      </c>
      <c r="T201" s="6">
        <v>0.097</v>
      </c>
      <c r="U201" s="6">
        <v>0.95</v>
      </c>
      <c r="V201" s="1">
        <v>295488</v>
      </c>
      <c r="W201" s="1">
        <v>110200</v>
      </c>
      <c r="X201" s="1">
        <v>107739</v>
      </c>
      <c r="Y201" s="1">
        <v>2461</v>
      </c>
      <c r="Z201" s="1">
        <v>295487</v>
      </c>
      <c r="AA201">
        <v>0</v>
      </c>
    </row>
    <row r="202" spans="1:27">
      <c r="A202" s="4">
        <v>43675</v>
      </c>
      <c r="B202" s="5">
        <v>0.730555555555556</v>
      </c>
      <c r="C202" t="s">
        <v>151</v>
      </c>
      <c r="D202" t="s">
        <v>152</v>
      </c>
      <c r="S202" s="6">
        <v>0.015</v>
      </c>
      <c r="T202" s="6">
        <v>0.097</v>
      </c>
      <c r="U202" s="6">
        <v>0.015</v>
      </c>
      <c r="V202" s="1">
        <v>354510272</v>
      </c>
      <c r="W202" s="1">
        <v>132235792</v>
      </c>
      <c r="X202" s="1">
        <v>129265368</v>
      </c>
      <c r="Y202" s="1">
        <v>2970424</v>
      </c>
      <c r="Z202" s="1">
        <v>354510283</v>
      </c>
      <c r="AA202">
        <v>2</v>
      </c>
    </row>
    <row r="203" spans="1:32">
      <c r="A203" s="4">
        <v>43675</v>
      </c>
      <c r="B203" s="5">
        <v>0.742361111111111</v>
      </c>
      <c r="G203" t="s">
        <v>153</v>
      </c>
      <c r="I203" s="1">
        <v>12660</v>
      </c>
      <c r="J203">
        <v>10</v>
      </c>
      <c r="AB203">
        <v>5</v>
      </c>
      <c r="AF203">
        <v>771</v>
      </c>
    </row>
    <row r="204" spans="1:12">
      <c r="A204" s="4">
        <v>43676</v>
      </c>
      <c r="B204" s="5">
        <v>0.81875</v>
      </c>
      <c r="G204" t="s">
        <v>154</v>
      </c>
      <c r="K204" s="1">
        <v>100000000</v>
      </c>
      <c r="L204" s="1">
        <f>K204-I203</f>
        <v>99987340</v>
      </c>
    </row>
    <row r="205" spans="1:27">
      <c r="A205" s="4">
        <v>43676</v>
      </c>
      <c r="B205" s="5">
        <v>0.858333333333333</v>
      </c>
      <c r="C205" t="s">
        <v>155</v>
      </c>
      <c r="S205" s="6">
        <v>0.99</v>
      </c>
      <c r="T205" s="6">
        <v>0.097</v>
      </c>
      <c r="U205" s="6">
        <v>0.99</v>
      </c>
      <c r="V205" s="1">
        <v>761941</v>
      </c>
      <c r="W205" s="1">
        <v>284199</v>
      </c>
      <c r="X205" s="1">
        <v>277823</v>
      </c>
      <c r="Y205" s="1">
        <v>6376</v>
      </c>
      <c r="Z205" s="1">
        <v>761941</v>
      </c>
      <c r="AA205">
        <v>0</v>
      </c>
    </row>
    <row r="206" spans="1:27">
      <c r="A206" s="4">
        <v>43676</v>
      </c>
      <c r="B206" s="5">
        <v>0.863194444444444</v>
      </c>
      <c r="C206" t="s">
        <v>156</v>
      </c>
      <c r="S206" s="6">
        <v>0.995</v>
      </c>
      <c r="T206" s="6">
        <v>0.097</v>
      </c>
      <c r="U206" s="6">
        <v>0.995</v>
      </c>
      <c r="V206" s="1">
        <v>4251584</v>
      </c>
      <c r="W206" s="1">
        <v>1585870</v>
      </c>
      <c r="X206" s="1">
        <v>1550249</v>
      </c>
      <c r="Y206" s="1">
        <v>35621</v>
      </c>
      <c r="Z206" s="1">
        <v>4251583</v>
      </c>
      <c r="AA206">
        <v>0</v>
      </c>
    </row>
    <row r="207" spans="1:27">
      <c r="A207" s="4">
        <v>43678</v>
      </c>
      <c r="B207" s="5">
        <v>0.825</v>
      </c>
      <c r="C207" t="s">
        <v>157</v>
      </c>
      <c r="S207" s="6">
        <v>0.573</v>
      </c>
      <c r="T207" s="6">
        <v>0.097</v>
      </c>
      <c r="U207" s="6">
        <v>0.573</v>
      </c>
      <c r="V207" s="1">
        <v>2448399</v>
      </c>
      <c r="W207" s="1">
        <v>913270</v>
      </c>
      <c r="X207" s="1">
        <v>892756</v>
      </c>
      <c r="Y207" s="1">
        <v>20514</v>
      </c>
      <c r="Z207" s="1">
        <v>2448398</v>
      </c>
      <c r="AA207">
        <v>0</v>
      </c>
    </row>
    <row r="208" spans="1:28">
      <c r="A208" s="4">
        <v>43678</v>
      </c>
      <c r="B208" s="5">
        <v>0.835416666666667</v>
      </c>
      <c r="G208" t="s">
        <v>158</v>
      </c>
      <c r="I208" s="1">
        <v>23600</v>
      </c>
      <c r="J208">
        <v>10</v>
      </c>
      <c r="S208" s="6">
        <v>0.01</v>
      </c>
      <c r="AB208">
        <v>5</v>
      </c>
    </row>
    <row r="209" spans="1:28">
      <c r="A209" s="4">
        <v>43678</v>
      </c>
      <c r="B209" s="5">
        <v>0.841666666666667</v>
      </c>
      <c r="G209" t="s">
        <v>159</v>
      </c>
      <c r="I209" s="1">
        <v>291000</v>
      </c>
      <c r="J209">
        <v>10</v>
      </c>
      <c r="S209" s="6">
        <v>1</v>
      </c>
      <c r="AB209">
        <v>5</v>
      </c>
    </row>
    <row r="210" spans="1:12">
      <c r="A210" s="4">
        <v>43679</v>
      </c>
      <c r="B210" s="5">
        <v>0.91875</v>
      </c>
      <c r="G210" t="s">
        <v>158</v>
      </c>
      <c r="K210" s="1">
        <v>22925</v>
      </c>
      <c r="L210" s="1">
        <f>K210-I208</f>
        <v>-675</v>
      </c>
    </row>
    <row r="211" spans="1:8">
      <c r="A211" s="4">
        <v>43679</v>
      </c>
      <c r="B211" s="5">
        <v>0.920138888888889</v>
      </c>
      <c r="G211" t="s">
        <v>159</v>
      </c>
      <c r="H211" t="s">
        <v>160</v>
      </c>
    </row>
    <row r="212" spans="1:28">
      <c r="A212" s="4">
        <v>43679</v>
      </c>
      <c r="B212" s="5">
        <v>0.972916666666667</v>
      </c>
      <c r="G212" t="s">
        <v>66</v>
      </c>
      <c r="I212" s="1">
        <v>722000</v>
      </c>
      <c r="J212">
        <v>10</v>
      </c>
      <c r="AB212">
        <v>5</v>
      </c>
    </row>
    <row r="213" spans="1:12">
      <c r="A213" s="4">
        <v>43679</v>
      </c>
      <c r="B213" s="5">
        <v>0.990277777777778</v>
      </c>
      <c r="H213" t="s">
        <v>159</v>
      </c>
      <c r="I213" s="1">
        <v>291000</v>
      </c>
      <c r="J213">
        <v>20</v>
      </c>
      <c r="K213" s="1">
        <v>232800</v>
      </c>
      <c r="L213" s="1">
        <f t="shared" ref="L213:L217" si="1">K213-I213</f>
        <v>-58200</v>
      </c>
    </row>
    <row r="214" spans="1:8">
      <c r="A214" s="4">
        <v>43680</v>
      </c>
      <c r="B214" s="5">
        <v>0.426388888888889</v>
      </c>
      <c r="G214" t="s">
        <v>66</v>
      </c>
      <c r="H214" t="s">
        <v>160</v>
      </c>
    </row>
    <row r="215" spans="1:12">
      <c r="A215" s="4">
        <v>43680</v>
      </c>
      <c r="B215" s="5">
        <v>0.461111111111111</v>
      </c>
      <c r="H215" t="s">
        <v>66</v>
      </c>
      <c r="I215" s="1">
        <v>722000</v>
      </c>
      <c r="J215">
        <v>20</v>
      </c>
      <c r="K215" s="1">
        <v>577600</v>
      </c>
      <c r="L215" s="1">
        <f t="shared" si="1"/>
        <v>-144400</v>
      </c>
    </row>
    <row r="216" spans="1:19">
      <c r="A216" s="4">
        <v>43681</v>
      </c>
      <c r="B216" s="5">
        <v>0.505555555555556</v>
      </c>
      <c r="H216" t="s">
        <v>161</v>
      </c>
      <c r="I216" s="1">
        <v>2302314</v>
      </c>
      <c r="J216">
        <v>20</v>
      </c>
      <c r="K216" s="1">
        <v>1841852</v>
      </c>
      <c r="L216" s="1">
        <f t="shared" si="1"/>
        <v>-460462</v>
      </c>
      <c r="S216" s="6">
        <v>0.574</v>
      </c>
    </row>
    <row r="217" spans="1:19">
      <c r="A217" s="4">
        <v>43681</v>
      </c>
      <c r="B217" s="5">
        <v>0.509722222222222</v>
      </c>
      <c r="H217" t="s">
        <v>162</v>
      </c>
      <c r="I217" s="1">
        <v>4011000</v>
      </c>
      <c r="J217">
        <v>20</v>
      </c>
      <c r="K217" s="1">
        <v>3208800</v>
      </c>
      <c r="L217" s="1">
        <f t="shared" si="1"/>
        <v>-802200</v>
      </c>
      <c r="S217" s="6">
        <v>1</v>
      </c>
    </row>
    <row r="218" spans="1:28">
      <c r="A218" s="4">
        <v>43681</v>
      </c>
      <c r="B218" s="5">
        <v>0.975</v>
      </c>
      <c r="G218" t="s">
        <v>163</v>
      </c>
      <c r="I218" s="1">
        <v>4011000</v>
      </c>
      <c r="J218">
        <v>10</v>
      </c>
      <c r="S218" s="6">
        <v>1</v>
      </c>
      <c r="AB218">
        <v>5</v>
      </c>
    </row>
    <row r="219" spans="1:8">
      <c r="A219" s="4">
        <v>43682</v>
      </c>
      <c r="B219" s="5">
        <v>0.444444444444444</v>
      </c>
      <c r="G219" t="s">
        <v>163</v>
      </c>
      <c r="H219" t="s">
        <v>160</v>
      </c>
    </row>
    <row r="220" spans="1:19">
      <c r="A220" s="4">
        <v>43682</v>
      </c>
      <c r="B220" s="5">
        <v>0.445138888888889</v>
      </c>
      <c r="H220" t="s">
        <v>163</v>
      </c>
      <c r="I220" s="1">
        <v>4011000</v>
      </c>
      <c r="J220">
        <v>20</v>
      </c>
      <c r="K220" s="1">
        <v>3208800</v>
      </c>
      <c r="L220" s="1">
        <f>K220-I220</f>
        <v>-802200</v>
      </c>
      <c r="S220" s="6">
        <v>1</v>
      </c>
    </row>
    <row r="221" spans="1:28">
      <c r="A221" s="4">
        <v>43682</v>
      </c>
      <c r="B221" s="5">
        <v>0.467361111111111</v>
      </c>
      <c r="G221" t="s">
        <v>72</v>
      </c>
      <c r="I221" s="1">
        <v>673000</v>
      </c>
      <c r="J221">
        <v>10</v>
      </c>
      <c r="S221" s="6">
        <v>1</v>
      </c>
      <c r="AB221">
        <v>5</v>
      </c>
    </row>
    <row r="222" spans="1:28">
      <c r="A222" s="4">
        <v>43682</v>
      </c>
      <c r="B222" s="5">
        <v>0.472222222222222</v>
      </c>
      <c r="G222" t="s">
        <v>123</v>
      </c>
      <c r="I222" s="1">
        <v>695952</v>
      </c>
      <c r="J222">
        <v>10</v>
      </c>
      <c r="K222" s="1" t="s">
        <v>94</v>
      </c>
      <c r="S222" s="6">
        <v>0.486</v>
      </c>
      <c r="AB222">
        <v>5</v>
      </c>
    </row>
    <row r="223" spans="1:12">
      <c r="A223" s="4">
        <v>43683</v>
      </c>
      <c r="B223" s="5">
        <v>0.5875</v>
      </c>
      <c r="G223" t="s">
        <v>72</v>
      </c>
      <c r="K223" s="1">
        <v>654840</v>
      </c>
      <c r="L223" s="1">
        <f>K223-I221</f>
        <v>-18160</v>
      </c>
    </row>
    <row r="224" spans="1:19">
      <c r="A224" s="4">
        <v>43683</v>
      </c>
      <c r="B224" s="5">
        <v>0.665972222222222</v>
      </c>
      <c r="H224" t="s">
        <v>123</v>
      </c>
      <c r="I224" s="1">
        <v>695952</v>
      </c>
      <c r="J224">
        <v>20</v>
      </c>
      <c r="K224" s="1">
        <v>556762</v>
      </c>
      <c r="L224" s="1">
        <f>K224-I224</f>
        <v>-139190</v>
      </c>
      <c r="S224" s="6">
        <v>0.486</v>
      </c>
    </row>
    <row r="225" spans="1:28">
      <c r="A225" s="4">
        <v>43683</v>
      </c>
      <c r="B225" s="5">
        <v>0.670833333333333</v>
      </c>
      <c r="G225" t="s">
        <v>164</v>
      </c>
      <c r="I225" s="1">
        <v>930000</v>
      </c>
      <c r="J225">
        <v>10</v>
      </c>
      <c r="K225" s="1" t="s">
        <v>94</v>
      </c>
      <c r="S225" s="6">
        <v>1</v>
      </c>
      <c r="AB225">
        <v>5</v>
      </c>
    </row>
    <row r="226" spans="1:28">
      <c r="A226" s="4">
        <v>43683</v>
      </c>
      <c r="B226" s="5">
        <v>0.679861111111111</v>
      </c>
      <c r="G226" t="s">
        <v>165</v>
      </c>
      <c r="I226" s="1">
        <v>1034000</v>
      </c>
      <c r="J226">
        <v>10</v>
      </c>
      <c r="S226" s="6">
        <v>1</v>
      </c>
      <c r="AB226">
        <v>5</v>
      </c>
    </row>
    <row r="227" spans="1:12">
      <c r="A227" s="4">
        <v>43684</v>
      </c>
      <c r="B227" s="5">
        <v>0.704166666666667</v>
      </c>
      <c r="G227" t="s">
        <v>165</v>
      </c>
      <c r="K227" s="1">
        <v>1110000</v>
      </c>
      <c r="L227" s="1">
        <f>K227-I226</f>
        <v>76000</v>
      </c>
    </row>
    <row r="228" spans="1:12">
      <c r="A228" s="4">
        <v>43684</v>
      </c>
      <c r="B228" s="5">
        <v>0.79375</v>
      </c>
      <c r="H228" t="s">
        <v>164</v>
      </c>
      <c r="I228" s="1">
        <v>930000</v>
      </c>
      <c r="J228">
        <v>20</v>
      </c>
      <c r="K228" s="1">
        <v>744000</v>
      </c>
      <c r="L228" s="1">
        <f>K228-I228</f>
        <v>-186000</v>
      </c>
    </row>
    <row r="229" spans="1:28">
      <c r="A229" s="4">
        <v>43684</v>
      </c>
      <c r="B229" s="5">
        <v>0.796527777777778</v>
      </c>
      <c r="G229" t="s">
        <v>127</v>
      </c>
      <c r="I229" s="1">
        <v>1432000</v>
      </c>
      <c r="J229">
        <v>10</v>
      </c>
      <c r="S229" s="6">
        <v>1</v>
      </c>
      <c r="AB229">
        <v>5</v>
      </c>
    </row>
    <row r="230" spans="1:28">
      <c r="A230" s="4">
        <v>43684</v>
      </c>
      <c r="B230" s="5">
        <v>0.800694444444444</v>
      </c>
      <c r="G230" t="s">
        <v>71</v>
      </c>
      <c r="I230" s="1">
        <v>4011000</v>
      </c>
      <c r="J230">
        <v>10</v>
      </c>
      <c r="S230" s="6">
        <v>1</v>
      </c>
      <c r="AB230">
        <v>5</v>
      </c>
    </row>
    <row r="231" spans="1:28">
      <c r="A231" s="4">
        <v>43684</v>
      </c>
      <c r="B231" s="5">
        <v>0.805555555555556</v>
      </c>
      <c r="G231" t="s">
        <v>91</v>
      </c>
      <c r="I231" s="1">
        <v>5764816</v>
      </c>
      <c r="J231">
        <v>10</v>
      </c>
      <c r="S231" s="6">
        <v>1</v>
      </c>
      <c r="AB231">
        <v>5</v>
      </c>
    </row>
    <row r="232" spans="1:12">
      <c r="A232" s="4">
        <v>43685</v>
      </c>
      <c r="B232" s="5">
        <v>0.558333333333333</v>
      </c>
      <c r="G232" t="s">
        <v>91</v>
      </c>
      <c r="K232" s="1">
        <v>20000000</v>
      </c>
      <c r="L232" s="1">
        <f>K232-I231</f>
        <v>14235184</v>
      </c>
    </row>
    <row r="233" spans="1:12">
      <c r="A233" s="4">
        <v>43685</v>
      </c>
      <c r="B233" s="5">
        <v>0.559027777777778</v>
      </c>
      <c r="G233" t="s">
        <v>71</v>
      </c>
      <c r="K233" s="1">
        <v>3895150</v>
      </c>
      <c r="L233" s="1">
        <f>K233-I230</f>
        <v>-115850</v>
      </c>
    </row>
    <row r="234" spans="1:12">
      <c r="A234" s="4">
        <v>43685</v>
      </c>
      <c r="B234" s="5">
        <v>0.559722222222222</v>
      </c>
      <c r="G234" t="s">
        <v>127</v>
      </c>
      <c r="K234" s="1">
        <v>1400000</v>
      </c>
      <c r="L234" s="1">
        <f>K234-I229</f>
        <v>-32000</v>
      </c>
    </row>
    <row r="235" spans="1:28">
      <c r="A235" s="4">
        <v>43685</v>
      </c>
      <c r="B235" s="5">
        <v>0.796527777777778</v>
      </c>
      <c r="G235" t="s">
        <v>166</v>
      </c>
      <c r="I235" s="1">
        <v>27337000</v>
      </c>
      <c r="J235">
        <v>10</v>
      </c>
      <c r="S235" s="6">
        <v>1</v>
      </c>
      <c r="AB235">
        <v>5</v>
      </c>
    </row>
    <row r="236" spans="1:28">
      <c r="A236" s="4">
        <v>43685</v>
      </c>
      <c r="B236" s="5">
        <v>0.796527777777778</v>
      </c>
      <c r="G236" t="s">
        <v>167</v>
      </c>
      <c r="I236" s="1">
        <v>26035000</v>
      </c>
      <c r="J236">
        <v>10</v>
      </c>
      <c r="S236" s="6">
        <v>1</v>
      </c>
      <c r="AB236">
        <v>5</v>
      </c>
    </row>
    <row r="237" spans="1:12">
      <c r="A237" s="4">
        <v>43686</v>
      </c>
      <c r="B237" s="5">
        <v>0.634722222222222</v>
      </c>
      <c r="G237" t="s">
        <v>166</v>
      </c>
      <c r="K237" s="1">
        <v>29000000</v>
      </c>
      <c r="L237" s="1">
        <f t="shared" ref="L237:L242" si="2">K237-I235</f>
        <v>1663000</v>
      </c>
    </row>
    <row r="238" spans="1:12">
      <c r="A238" s="4">
        <v>43686</v>
      </c>
      <c r="B238" s="5">
        <v>0.635416666666667</v>
      </c>
      <c r="G238" t="s">
        <v>167</v>
      </c>
      <c r="K238" s="1">
        <v>26288888</v>
      </c>
      <c r="L238" s="1">
        <f t="shared" si="2"/>
        <v>253888</v>
      </c>
    </row>
    <row r="239" spans="1:28">
      <c r="A239" s="4">
        <v>43686</v>
      </c>
      <c r="B239" s="5">
        <v>0.811111111111111</v>
      </c>
      <c r="G239" t="s">
        <v>101</v>
      </c>
      <c r="I239" s="1">
        <v>46952000</v>
      </c>
      <c r="J239">
        <v>10</v>
      </c>
      <c r="S239" s="6">
        <v>1</v>
      </c>
      <c r="AB239">
        <v>5</v>
      </c>
    </row>
    <row r="240" spans="1:28">
      <c r="A240" s="4">
        <v>43686</v>
      </c>
      <c r="B240" s="5">
        <v>0.815277777777778</v>
      </c>
      <c r="G240" t="s">
        <v>168</v>
      </c>
      <c r="I240" s="1">
        <v>88464776</v>
      </c>
      <c r="J240">
        <v>10</v>
      </c>
      <c r="S240" s="6">
        <v>0.018</v>
      </c>
      <c r="AB240">
        <v>5</v>
      </c>
    </row>
    <row r="241" spans="1:12">
      <c r="A241" s="4">
        <v>43687</v>
      </c>
      <c r="B241" s="5">
        <v>0.491666666666667</v>
      </c>
      <c r="G241" t="s">
        <v>101</v>
      </c>
      <c r="K241" s="1">
        <v>100000000</v>
      </c>
      <c r="L241" s="1">
        <f t="shared" si="2"/>
        <v>53048000</v>
      </c>
    </row>
    <row r="242" spans="1:12">
      <c r="A242" s="4">
        <v>43687</v>
      </c>
      <c r="B242" s="5">
        <v>0.492361111111111</v>
      </c>
      <c r="G242" t="s">
        <v>168</v>
      </c>
      <c r="K242" s="1">
        <v>800000000</v>
      </c>
      <c r="L242" s="1">
        <f t="shared" si="2"/>
        <v>711535224</v>
      </c>
    </row>
    <row r="243" spans="1:19">
      <c r="A243" s="4">
        <v>43687</v>
      </c>
      <c r="B243" s="5">
        <v>0.499305555555556</v>
      </c>
      <c r="C243" t="s">
        <v>169</v>
      </c>
      <c r="J243">
        <v>10</v>
      </c>
      <c r="K243" s="1">
        <v>80000000000</v>
      </c>
      <c r="L243" s="1">
        <f>K243-M243</f>
        <v>78049348992</v>
      </c>
      <c r="M243" s="1">
        <v>1950651008</v>
      </c>
      <c r="S243" s="6">
        <v>0.004</v>
      </c>
    </row>
    <row r="244" spans="1:20">
      <c r="A244" s="4">
        <v>43687</v>
      </c>
      <c r="B244" s="5">
        <v>0.502777777777778</v>
      </c>
      <c r="D244">
        <v>1</v>
      </c>
      <c r="O244" s="1">
        <v>904137931</v>
      </c>
      <c r="P244" s="1">
        <v>1084965504</v>
      </c>
      <c r="Q244" s="1" t="s">
        <v>144</v>
      </c>
      <c r="R244" s="1">
        <v>34020</v>
      </c>
      <c r="T244" s="6">
        <v>0.2</v>
      </c>
    </row>
    <row r="245" spans="1:20">
      <c r="A245" s="4">
        <v>43687</v>
      </c>
      <c r="B245" s="5">
        <v>0.511111111111111</v>
      </c>
      <c r="D245">
        <v>1</v>
      </c>
      <c r="O245" s="1">
        <v>904137931</v>
      </c>
      <c r="P245" s="1">
        <v>1084965504</v>
      </c>
      <c r="Q245" s="1" t="s">
        <v>144</v>
      </c>
      <c r="R245" s="1">
        <v>34020</v>
      </c>
      <c r="T245" s="6">
        <v>0.2</v>
      </c>
    </row>
    <row r="246" spans="1:20">
      <c r="A246" s="4">
        <v>43687</v>
      </c>
      <c r="B246" s="5">
        <v>0.731944444444444</v>
      </c>
      <c r="D246">
        <v>1</v>
      </c>
      <c r="O246" s="1">
        <v>904137931</v>
      </c>
      <c r="P246" s="1">
        <v>1084965504</v>
      </c>
      <c r="Q246" s="1" t="s">
        <v>144</v>
      </c>
      <c r="R246" s="1">
        <v>34020</v>
      </c>
      <c r="T246" s="6">
        <v>0.2</v>
      </c>
    </row>
    <row r="247" spans="1:32">
      <c r="A247" s="4">
        <v>43687</v>
      </c>
      <c r="B247" s="5">
        <v>0.735416666666667</v>
      </c>
      <c r="AB247">
        <v>90</v>
      </c>
      <c r="AC247" t="s">
        <v>77</v>
      </c>
      <c r="AD247">
        <v>10</v>
      </c>
      <c r="AE247">
        <v>70</v>
      </c>
      <c r="AF247">
        <v>596</v>
      </c>
    </row>
    <row r="248" spans="1:20">
      <c r="A248" s="4">
        <v>43687</v>
      </c>
      <c r="B248" s="5">
        <v>0.736805555555556</v>
      </c>
      <c r="D248">
        <v>1</v>
      </c>
      <c r="O248" s="1">
        <v>904137931</v>
      </c>
      <c r="P248" s="1">
        <v>1084965504</v>
      </c>
      <c r="Q248" s="1" t="s">
        <v>144</v>
      </c>
      <c r="R248" s="1">
        <v>34020</v>
      </c>
      <c r="T248" s="6">
        <v>0.2</v>
      </c>
    </row>
    <row r="249" spans="1:20">
      <c r="A249" s="4">
        <v>43687</v>
      </c>
      <c r="B249" s="5">
        <v>0.739583333333333</v>
      </c>
      <c r="D249">
        <v>1</v>
      </c>
      <c r="O249" s="1">
        <v>904137931</v>
      </c>
      <c r="P249" s="1">
        <v>1084965504</v>
      </c>
      <c r="Q249" s="1" t="s">
        <v>144</v>
      </c>
      <c r="R249" s="1">
        <v>34020</v>
      </c>
      <c r="T249" s="6">
        <v>0.2</v>
      </c>
    </row>
    <row r="250" spans="1:20">
      <c r="A250" s="4">
        <v>43687</v>
      </c>
      <c r="B250" s="5">
        <v>0.739583333333333</v>
      </c>
      <c r="D250">
        <v>1</v>
      </c>
      <c r="O250" s="1">
        <v>904137931</v>
      </c>
      <c r="P250" s="1">
        <v>1084965504</v>
      </c>
      <c r="Q250" s="1" t="s">
        <v>144</v>
      </c>
      <c r="R250" s="1">
        <v>34020</v>
      </c>
      <c r="T250" s="6">
        <v>0.2</v>
      </c>
    </row>
    <row r="251" spans="1:20">
      <c r="A251" s="4">
        <v>43687</v>
      </c>
      <c r="B251" s="5">
        <v>0.740277777777778</v>
      </c>
      <c r="D251">
        <v>1</v>
      </c>
      <c r="O251" s="1">
        <v>904137931</v>
      </c>
      <c r="P251" s="1">
        <v>1084965504</v>
      </c>
      <c r="Q251" s="1" t="s">
        <v>144</v>
      </c>
      <c r="R251" s="1">
        <v>34020</v>
      </c>
      <c r="T251" s="6">
        <v>0.2</v>
      </c>
    </row>
    <row r="252" spans="1:20">
      <c r="A252" s="4">
        <v>43687</v>
      </c>
      <c r="B252" s="5">
        <v>0.741666666666667</v>
      </c>
      <c r="D252">
        <v>1</v>
      </c>
      <c r="O252" s="1">
        <v>904137931</v>
      </c>
      <c r="P252" s="1">
        <v>1086773760</v>
      </c>
      <c r="Q252" s="1" t="s">
        <v>144</v>
      </c>
      <c r="R252" s="1">
        <v>34020</v>
      </c>
      <c r="T252" s="6">
        <v>0.2</v>
      </c>
    </row>
    <row r="253" spans="1:20">
      <c r="A253" s="4">
        <v>43687</v>
      </c>
      <c r="B253" s="5">
        <v>0.742361111111111</v>
      </c>
      <c r="D253">
        <v>1</v>
      </c>
      <c r="O253" s="1">
        <v>903448275</v>
      </c>
      <c r="P253" s="1">
        <v>1084137984</v>
      </c>
      <c r="Q253" s="1" t="s">
        <v>170</v>
      </c>
      <c r="R253" s="1">
        <v>33950</v>
      </c>
      <c r="T253" s="6">
        <v>0.2</v>
      </c>
    </row>
    <row r="254" spans="1:20">
      <c r="A254" s="4">
        <v>43687</v>
      </c>
      <c r="B254" s="5">
        <v>0.743055555555556</v>
      </c>
      <c r="D254">
        <v>1</v>
      </c>
      <c r="O254" s="1">
        <v>903448275</v>
      </c>
      <c r="P254" s="1">
        <v>1084137984</v>
      </c>
      <c r="Q254" s="1" t="s">
        <v>170</v>
      </c>
      <c r="R254" s="1">
        <v>33950</v>
      </c>
      <c r="T254" s="6">
        <v>0.2</v>
      </c>
    </row>
    <row r="255" spans="1:20">
      <c r="A255" s="4">
        <v>43687</v>
      </c>
      <c r="B255" s="5">
        <v>0.74375</v>
      </c>
      <c r="D255">
        <v>1</v>
      </c>
      <c r="O255" s="1">
        <v>903448275</v>
      </c>
      <c r="P255" s="1">
        <v>1084137984</v>
      </c>
      <c r="Q255" s="1" t="s">
        <v>170</v>
      </c>
      <c r="R255" s="1">
        <v>33950</v>
      </c>
      <c r="T255" s="6">
        <v>0.2</v>
      </c>
    </row>
    <row r="256" spans="1:20">
      <c r="A256" s="4">
        <v>43687</v>
      </c>
      <c r="B256" s="5">
        <v>0.74375</v>
      </c>
      <c r="D256">
        <v>1</v>
      </c>
      <c r="O256" s="1">
        <v>903448275</v>
      </c>
      <c r="P256" s="1">
        <v>1084137984</v>
      </c>
      <c r="Q256" s="1" t="s">
        <v>170</v>
      </c>
      <c r="R256" s="1">
        <v>33950</v>
      </c>
      <c r="T256" s="6">
        <v>0.2</v>
      </c>
    </row>
    <row r="257" spans="1:20">
      <c r="A257" s="4">
        <v>43687</v>
      </c>
      <c r="B257" s="5">
        <v>0.744444444444444</v>
      </c>
      <c r="D257">
        <v>1</v>
      </c>
      <c r="O257" s="1">
        <v>903448275</v>
      </c>
      <c r="P257" s="1">
        <v>1084137984</v>
      </c>
      <c r="Q257" s="1" t="s">
        <v>170</v>
      </c>
      <c r="R257" s="1">
        <v>33950</v>
      </c>
      <c r="T257" s="6">
        <v>0.2</v>
      </c>
    </row>
    <row r="258" spans="1:32">
      <c r="A258" s="4">
        <v>43687</v>
      </c>
      <c r="B258" s="5">
        <v>0.745833333333333</v>
      </c>
      <c r="AB258">
        <v>105</v>
      </c>
      <c r="AC258" t="s">
        <v>77</v>
      </c>
      <c r="AD258" s="6">
        <v>0.1</v>
      </c>
      <c r="AE258">
        <v>80</v>
      </c>
      <c r="AF258">
        <v>491</v>
      </c>
    </row>
    <row r="259" spans="1:31">
      <c r="A259" s="4">
        <v>43687</v>
      </c>
      <c r="B259" s="5">
        <v>0.749305555555556</v>
      </c>
      <c r="D259">
        <v>1</v>
      </c>
      <c r="O259" s="1">
        <v>903448275</v>
      </c>
      <c r="P259" s="1">
        <v>1084137984</v>
      </c>
      <c r="Q259" s="1" t="s">
        <v>170</v>
      </c>
      <c r="R259" s="1">
        <v>33950</v>
      </c>
      <c r="T259" s="6">
        <v>0.2</v>
      </c>
      <c r="AE259"/>
    </row>
    <row r="260" spans="1:31">
      <c r="A260" s="4">
        <v>43687</v>
      </c>
      <c r="B260" s="5">
        <v>0.75</v>
      </c>
      <c r="D260">
        <v>1</v>
      </c>
      <c r="O260" s="1">
        <v>903448275</v>
      </c>
      <c r="P260" s="1">
        <v>1084137984</v>
      </c>
      <c r="Q260" s="1" t="s">
        <v>170</v>
      </c>
      <c r="R260" s="1">
        <v>33950</v>
      </c>
      <c r="T260" s="6">
        <v>0.2</v>
      </c>
      <c r="AE260"/>
    </row>
    <row r="261" spans="1:31">
      <c r="A261" s="4">
        <v>43687</v>
      </c>
      <c r="B261" s="5">
        <v>0.75</v>
      </c>
      <c r="D261">
        <v>1</v>
      </c>
      <c r="O261" s="1">
        <v>903448275</v>
      </c>
      <c r="P261" s="1">
        <v>1091094528</v>
      </c>
      <c r="Q261" s="1" t="s">
        <v>170</v>
      </c>
      <c r="R261" s="1">
        <v>33950</v>
      </c>
      <c r="T261" s="6">
        <v>0.2</v>
      </c>
      <c r="AE261"/>
    </row>
    <row r="262" spans="1:31">
      <c r="A262" s="4">
        <v>43687</v>
      </c>
      <c r="B262" s="5">
        <v>0.751388888888889</v>
      </c>
      <c r="D262">
        <v>1</v>
      </c>
      <c r="O262" s="1">
        <v>902758620</v>
      </c>
      <c r="P262" s="1">
        <v>1083310336</v>
      </c>
      <c r="Q262" s="1" t="s">
        <v>171</v>
      </c>
      <c r="R262" s="1">
        <v>33880</v>
      </c>
      <c r="T262" s="6">
        <v>0.2</v>
      </c>
      <c r="AE262"/>
    </row>
    <row r="263" spans="1:31">
      <c r="A263" s="4">
        <v>43687</v>
      </c>
      <c r="B263" s="5">
        <v>0.751388888888889</v>
      </c>
      <c r="D263">
        <v>1</v>
      </c>
      <c r="O263" s="1">
        <v>902758620</v>
      </c>
      <c r="P263" s="1">
        <v>1083310336</v>
      </c>
      <c r="Q263" s="1" t="s">
        <v>171</v>
      </c>
      <c r="R263" s="1">
        <v>33880</v>
      </c>
      <c r="T263" s="6">
        <v>0.2</v>
      </c>
      <c r="AE263"/>
    </row>
    <row r="264" spans="1:31">
      <c r="A264" s="4">
        <v>43687</v>
      </c>
      <c r="B264" s="5">
        <v>0.752083333333333</v>
      </c>
      <c r="D264">
        <v>1</v>
      </c>
      <c r="O264" s="1">
        <v>902758620</v>
      </c>
      <c r="P264" s="1">
        <v>1083310336</v>
      </c>
      <c r="Q264" s="1" t="s">
        <v>171</v>
      </c>
      <c r="R264" s="1">
        <v>33880</v>
      </c>
      <c r="T264" s="6">
        <v>0.2</v>
      </c>
      <c r="AE264"/>
    </row>
    <row r="265" spans="1:31">
      <c r="A265" s="4">
        <v>43687</v>
      </c>
      <c r="B265" s="5">
        <v>0.752083333333333</v>
      </c>
      <c r="D265">
        <v>1</v>
      </c>
      <c r="O265" s="1">
        <v>902758620</v>
      </c>
      <c r="P265" s="1">
        <v>1083310336</v>
      </c>
      <c r="Q265" s="1" t="s">
        <v>171</v>
      </c>
      <c r="R265" s="1">
        <v>33880</v>
      </c>
      <c r="T265" s="6">
        <v>0.2</v>
      </c>
      <c r="AE265"/>
    </row>
    <row r="266" spans="1:31">
      <c r="A266" s="4">
        <v>43687</v>
      </c>
      <c r="B266" s="5">
        <v>0.752777777777778</v>
      </c>
      <c r="D266">
        <v>1</v>
      </c>
      <c r="O266" s="1">
        <v>902758620</v>
      </c>
      <c r="P266" s="1">
        <v>1083310336</v>
      </c>
      <c r="Q266" s="1" t="s">
        <v>171</v>
      </c>
      <c r="R266" s="1">
        <v>33880</v>
      </c>
      <c r="T266" s="6">
        <v>0.2</v>
      </c>
      <c r="AE266"/>
    </row>
    <row r="267" spans="1:31">
      <c r="A267" s="4">
        <v>43687</v>
      </c>
      <c r="B267" s="5">
        <v>0.752777777777778</v>
      </c>
      <c r="D267">
        <v>1</v>
      </c>
      <c r="O267" s="1">
        <v>902758620</v>
      </c>
      <c r="P267" s="1">
        <v>1083310336</v>
      </c>
      <c r="Q267" s="1" t="s">
        <v>171</v>
      </c>
      <c r="R267" s="1">
        <v>33880</v>
      </c>
      <c r="T267" s="6">
        <v>0.2</v>
      </c>
      <c r="AE267"/>
    </row>
    <row r="268" spans="1:31">
      <c r="A268" s="4">
        <v>43687</v>
      </c>
      <c r="B268" s="5">
        <v>0.753472222222222</v>
      </c>
      <c r="D268">
        <v>1</v>
      </c>
      <c r="O268" s="1">
        <v>902758620</v>
      </c>
      <c r="P268" s="1">
        <v>1083310336</v>
      </c>
      <c r="Q268" s="1" t="s">
        <v>171</v>
      </c>
      <c r="R268" s="1">
        <v>33880</v>
      </c>
      <c r="T268" s="6">
        <v>0.2</v>
      </c>
      <c r="AE268"/>
    </row>
    <row r="269" spans="1:35">
      <c r="A269" s="4">
        <v>43687</v>
      </c>
      <c r="B269" s="5">
        <v>0.753472222222222</v>
      </c>
      <c r="AC269" t="s">
        <v>148</v>
      </c>
      <c r="AD269">
        <f>AF269-AF258</f>
        <v>210</v>
      </c>
      <c r="AE269"/>
      <c r="AF269">
        <v>701</v>
      </c>
      <c r="AG269">
        <v>42</v>
      </c>
      <c r="AH269">
        <v>210</v>
      </c>
      <c r="AI269" s="1">
        <v>20910000000</v>
      </c>
    </row>
    <row r="270" spans="1:32">
      <c r="A270" s="4">
        <v>43687</v>
      </c>
      <c r="B270" s="5">
        <v>0.75625</v>
      </c>
      <c r="AB270">
        <v>120</v>
      </c>
      <c r="AC270" t="s">
        <v>77</v>
      </c>
      <c r="AD270">
        <v>10</v>
      </c>
      <c r="AE270">
        <v>90</v>
      </c>
      <c r="AF270">
        <f>AF269-AB270</f>
        <v>581</v>
      </c>
    </row>
    <row r="271" spans="1:31">
      <c r="A271" s="4">
        <v>43687</v>
      </c>
      <c r="B271" s="5">
        <v>0.757638888888889</v>
      </c>
      <c r="O271" s="1">
        <v>902758620</v>
      </c>
      <c r="P271" s="1">
        <v>1098296064</v>
      </c>
      <c r="Q271" s="1" t="s">
        <v>171</v>
      </c>
      <c r="R271" s="1">
        <v>33880</v>
      </c>
      <c r="T271" s="6">
        <v>0.2</v>
      </c>
      <c r="AE271"/>
    </row>
    <row r="272" spans="1:20">
      <c r="A272" s="4">
        <v>43687</v>
      </c>
      <c r="B272" s="5">
        <v>0.763888888888889</v>
      </c>
      <c r="D272">
        <v>1</v>
      </c>
      <c r="O272" s="1">
        <v>902758620</v>
      </c>
      <c r="P272" s="1">
        <v>1083310336</v>
      </c>
      <c r="Q272" s="1" t="s">
        <v>171</v>
      </c>
      <c r="R272" s="1">
        <v>33880</v>
      </c>
      <c r="T272" s="6">
        <v>0.2</v>
      </c>
    </row>
    <row r="273" spans="1:20">
      <c r="A273" s="4">
        <v>43687</v>
      </c>
      <c r="B273" s="5">
        <v>0.764583333333333</v>
      </c>
      <c r="D273">
        <v>1</v>
      </c>
      <c r="O273" s="1">
        <v>902758620</v>
      </c>
      <c r="P273" s="1">
        <v>1083310336</v>
      </c>
      <c r="Q273" s="1" t="s">
        <v>171</v>
      </c>
      <c r="R273" s="1">
        <v>33880</v>
      </c>
      <c r="T273" s="6">
        <v>0.2</v>
      </c>
    </row>
    <row r="274" spans="1:20">
      <c r="A274" s="4">
        <v>43687</v>
      </c>
      <c r="B274" s="5">
        <v>0.764583333333333</v>
      </c>
      <c r="D274">
        <v>1</v>
      </c>
      <c r="O274" s="1">
        <v>902758620</v>
      </c>
      <c r="P274" s="1">
        <v>1083310336</v>
      </c>
      <c r="Q274" s="1" t="s">
        <v>171</v>
      </c>
      <c r="R274" s="1">
        <v>33880</v>
      </c>
      <c r="T274" s="6">
        <v>0.2</v>
      </c>
    </row>
    <row r="275" spans="1:20">
      <c r="A275" s="4">
        <v>43687</v>
      </c>
      <c r="B275" s="5">
        <v>0.765277777777778</v>
      </c>
      <c r="D275">
        <v>1</v>
      </c>
      <c r="O275" s="1">
        <v>902758620</v>
      </c>
      <c r="P275" s="1">
        <v>1083310336</v>
      </c>
      <c r="Q275" s="1" t="s">
        <v>171</v>
      </c>
      <c r="R275" s="1">
        <v>33880</v>
      </c>
      <c r="T275" s="6">
        <v>0.2</v>
      </c>
    </row>
    <row r="276" spans="1:20">
      <c r="A276" s="4">
        <v>43687</v>
      </c>
      <c r="B276" s="5">
        <v>0.765972222222222</v>
      </c>
      <c r="D276">
        <v>1</v>
      </c>
      <c r="O276" s="1">
        <v>902758620</v>
      </c>
      <c r="P276" s="1">
        <v>1083310336</v>
      </c>
      <c r="Q276" s="1" t="s">
        <v>171</v>
      </c>
      <c r="R276" s="1">
        <v>33880</v>
      </c>
      <c r="T276" s="6">
        <v>0.2</v>
      </c>
    </row>
    <row r="277" spans="1:20">
      <c r="A277" s="4">
        <v>43687</v>
      </c>
      <c r="B277" s="5">
        <v>0.765972222222222</v>
      </c>
      <c r="D277">
        <v>1</v>
      </c>
      <c r="O277" s="1">
        <v>902758620</v>
      </c>
      <c r="P277" s="1">
        <v>1083310336</v>
      </c>
      <c r="Q277" s="1" t="s">
        <v>171</v>
      </c>
      <c r="R277" s="1">
        <v>33880</v>
      </c>
      <c r="T277" s="6">
        <v>0.2</v>
      </c>
    </row>
    <row r="278" spans="1:20">
      <c r="A278" s="4">
        <v>43687</v>
      </c>
      <c r="B278" s="5">
        <v>0.765972222222222</v>
      </c>
      <c r="D278">
        <v>1</v>
      </c>
      <c r="O278" s="1">
        <v>902758620</v>
      </c>
      <c r="P278" s="1">
        <v>1083310336</v>
      </c>
      <c r="Q278" s="1" t="s">
        <v>171</v>
      </c>
      <c r="R278" s="1">
        <v>33880</v>
      </c>
      <c r="T278" s="6">
        <v>0.2</v>
      </c>
    </row>
    <row r="279" spans="1:20">
      <c r="A279" s="4">
        <v>43687</v>
      </c>
      <c r="B279" s="5">
        <v>0.766666666666667</v>
      </c>
      <c r="D279">
        <v>1</v>
      </c>
      <c r="O279" s="1">
        <v>902758620</v>
      </c>
      <c r="P279" s="1">
        <v>1083310336</v>
      </c>
      <c r="Q279" s="1" t="s">
        <v>171</v>
      </c>
      <c r="R279" s="1">
        <v>33880</v>
      </c>
      <c r="T279" s="6">
        <v>0.2</v>
      </c>
    </row>
    <row r="280" spans="1:20">
      <c r="A280" s="4">
        <v>43687</v>
      </c>
      <c r="B280" s="5">
        <v>0.766666666666667</v>
      </c>
      <c r="D280">
        <v>1</v>
      </c>
      <c r="O280" s="1">
        <v>902758620</v>
      </c>
      <c r="P280" s="1">
        <v>1095136384</v>
      </c>
      <c r="Q280" s="1" t="s">
        <v>171</v>
      </c>
      <c r="R280" s="1">
        <v>33880</v>
      </c>
      <c r="T280" s="6">
        <v>0.2</v>
      </c>
    </row>
    <row r="281" spans="1:32">
      <c r="A281" s="4">
        <v>43687</v>
      </c>
      <c r="B281" s="5">
        <v>0.768055555555556</v>
      </c>
      <c r="AB281">
        <v>135</v>
      </c>
      <c r="AC281" t="s">
        <v>77</v>
      </c>
      <c r="AD281">
        <v>10</v>
      </c>
      <c r="AE281">
        <v>100</v>
      </c>
      <c r="AF281">
        <f>AF270-AB281</f>
        <v>446</v>
      </c>
    </row>
    <row r="282" spans="1:20">
      <c r="A282" s="4">
        <v>43687</v>
      </c>
      <c r="B282" s="5">
        <v>0.76875</v>
      </c>
      <c r="D282">
        <v>1</v>
      </c>
      <c r="O282" s="1">
        <v>902758620</v>
      </c>
      <c r="P282" s="1">
        <v>1123212288</v>
      </c>
      <c r="Q282" s="1" t="s">
        <v>171</v>
      </c>
      <c r="R282" s="1">
        <v>33880</v>
      </c>
      <c r="T282" s="6">
        <v>0.2</v>
      </c>
    </row>
    <row r="283" spans="1:20">
      <c r="A283" s="4">
        <v>43687</v>
      </c>
      <c r="B283" s="5">
        <v>0.78125</v>
      </c>
      <c r="D283">
        <v>1</v>
      </c>
      <c r="O283" s="1">
        <v>902068965</v>
      </c>
      <c r="P283" s="1">
        <v>1089428736</v>
      </c>
      <c r="Q283" s="1" t="s">
        <v>171</v>
      </c>
      <c r="R283" s="1">
        <v>33810</v>
      </c>
      <c r="T283" s="6">
        <v>0.2</v>
      </c>
    </row>
    <row r="284" spans="1:20">
      <c r="A284" s="4">
        <v>43687</v>
      </c>
      <c r="B284" s="5">
        <v>0.781944444444444</v>
      </c>
      <c r="D284">
        <v>1</v>
      </c>
      <c r="O284" s="1">
        <v>902068965</v>
      </c>
      <c r="P284" s="1">
        <v>1084286976</v>
      </c>
      <c r="Q284" s="1" t="s">
        <v>171</v>
      </c>
      <c r="R284" s="1">
        <v>33810</v>
      </c>
      <c r="T284" s="6">
        <v>0.2</v>
      </c>
    </row>
    <row r="285" spans="1:20">
      <c r="A285" s="4">
        <v>43687</v>
      </c>
      <c r="B285" s="5">
        <v>0.786111111111111</v>
      </c>
      <c r="D285">
        <v>1</v>
      </c>
      <c r="O285" s="1">
        <v>902068965</v>
      </c>
      <c r="P285" s="1">
        <v>1082482816</v>
      </c>
      <c r="Q285" s="1" t="s">
        <v>171</v>
      </c>
      <c r="R285" s="1">
        <v>33810</v>
      </c>
      <c r="T285" s="6">
        <v>0.2</v>
      </c>
    </row>
    <row r="286" spans="1:20">
      <c r="A286" s="4">
        <v>43687</v>
      </c>
      <c r="B286" s="5">
        <v>0.786805555555556</v>
      </c>
      <c r="D286">
        <v>1</v>
      </c>
      <c r="O286" s="1">
        <v>902068965</v>
      </c>
      <c r="P286" s="1">
        <v>1084286976</v>
      </c>
      <c r="Q286" s="1" t="s">
        <v>171</v>
      </c>
      <c r="R286" s="1">
        <v>33810</v>
      </c>
      <c r="T286" s="6">
        <v>0.2</v>
      </c>
    </row>
    <row r="287" spans="1:20">
      <c r="A287" s="4">
        <v>43687</v>
      </c>
      <c r="B287" s="5">
        <v>0.786805555555556</v>
      </c>
      <c r="D287">
        <v>1</v>
      </c>
      <c r="O287" s="1">
        <v>902068965</v>
      </c>
      <c r="P287" s="1">
        <v>1089428736</v>
      </c>
      <c r="Q287" s="1" t="s">
        <v>171</v>
      </c>
      <c r="R287" s="1">
        <v>33810</v>
      </c>
      <c r="T287" s="6">
        <v>0.2</v>
      </c>
    </row>
    <row r="288" spans="1:20">
      <c r="A288" s="4">
        <v>43687</v>
      </c>
      <c r="B288" s="5">
        <v>0.7875</v>
      </c>
      <c r="D288">
        <v>1</v>
      </c>
      <c r="O288" s="1">
        <v>902068965</v>
      </c>
      <c r="P288" s="1">
        <v>1097457024</v>
      </c>
      <c r="Q288" s="1" t="s">
        <v>171</v>
      </c>
      <c r="R288" s="1">
        <v>33810</v>
      </c>
      <c r="T288" s="6">
        <v>0.2</v>
      </c>
    </row>
    <row r="289" spans="1:20">
      <c r="A289" s="4">
        <v>43687</v>
      </c>
      <c r="B289" s="5">
        <v>0.788194444444444</v>
      </c>
      <c r="D289">
        <v>1</v>
      </c>
      <c r="O289" s="1">
        <v>902068965</v>
      </c>
      <c r="P289" s="1">
        <v>1107830912</v>
      </c>
      <c r="Q289" s="1" t="s">
        <v>171</v>
      </c>
      <c r="R289" s="1">
        <v>33810</v>
      </c>
      <c r="T289" s="6">
        <v>0.23</v>
      </c>
    </row>
    <row r="290" spans="1:20">
      <c r="A290" s="4">
        <v>43687</v>
      </c>
      <c r="B290" s="5">
        <v>0.788194444444444</v>
      </c>
      <c r="D290">
        <v>1</v>
      </c>
      <c r="O290" s="1">
        <v>902068965</v>
      </c>
      <c r="P290" s="1">
        <v>1119828480</v>
      </c>
      <c r="Q290" s="1" t="s">
        <v>171</v>
      </c>
      <c r="R290" s="1">
        <v>33810</v>
      </c>
      <c r="T290" s="6">
        <v>0.24</v>
      </c>
    </row>
    <row r="291" spans="1:20">
      <c r="A291" s="4">
        <v>43687</v>
      </c>
      <c r="B291" s="5">
        <v>0.788888888888889</v>
      </c>
      <c r="D291">
        <v>1</v>
      </c>
      <c r="O291" s="1">
        <v>902068965</v>
      </c>
      <c r="P291" s="1">
        <v>1133179008</v>
      </c>
      <c r="Q291" s="1" t="s">
        <v>171</v>
      </c>
      <c r="R291" s="1">
        <v>33810</v>
      </c>
      <c r="T291" s="6">
        <v>0.25</v>
      </c>
    </row>
    <row r="292" spans="1:32">
      <c r="A292" s="4">
        <v>43687</v>
      </c>
      <c r="B292" s="5">
        <v>0.793055555555556</v>
      </c>
      <c r="AB292">
        <v>150</v>
      </c>
      <c r="AC292" t="s">
        <v>77</v>
      </c>
      <c r="AD292">
        <v>10</v>
      </c>
      <c r="AE292">
        <v>110</v>
      </c>
      <c r="AF292">
        <f>AF281-AB292</f>
        <v>296</v>
      </c>
    </row>
    <row r="293" spans="1:20">
      <c r="A293" s="4">
        <v>43687</v>
      </c>
      <c r="B293" s="5">
        <v>0.793055555555556</v>
      </c>
      <c r="D293">
        <v>1</v>
      </c>
      <c r="O293" s="1">
        <v>903448275</v>
      </c>
      <c r="P293" s="1">
        <v>1084137984</v>
      </c>
      <c r="Q293" s="1" t="s">
        <v>170</v>
      </c>
      <c r="R293" s="1">
        <v>33950</v>
      </c>
      <c r="T293" s="6">
        <v>0.2</v>
      </c>
    </row>
    <row r="294" spans="1:20">
      <c r="A294" s="4">
        <v>43687</v>
      </c>
      <c r="B294" s="5">
        <v>0.79375</v>
      </c>
      <c r="D294">
        <v>1</v>
      </c>
      <c r="O294" s="1">
        <v>904137931</v>
      </c>
      <c r="P294" s="1">
        <v>1084965504</v>
      </c>
      <c r="Q294" s="1" t="s">
        <v>144</v>
      </c>
      <c r="R294" s="1">
        <v>34020</v>
      </c>
      <c r="T294" s="6">
        <v>0.2</v>
      </c>
    </row>
    <row r="295" spans="1:20">
      <c r="A295" s="4">
        <v>43687</v>
      </c>
      <c r="B295" s="5">
        <v>0.813194444444444</v>
      </c>
      <c r="D295">
        <v>1</v>
      </c>
      <c r="O295" s="1">
        <v>904137931</v>
      </c>
      <c r="P295" s="1">
        <v>1084965504</v>
      </c>
      <c r="Q295" s="1" t="s">
        <v>144</v>
      </c>
      <c r="R295" s="1">
        <v>34020</v>
      </c>
      <c r="T295" s="6">
        <v>0.2</v>
      </c>
    </row>
    <row r="296" spans="1:20">
      <c r="A296" s="4">
        <v>43687</v>
      </c>
      <c r="B296" s="5">
        <v>0.814583333333333</v>
      </c>
      <c r="D296">
        <v>1</v>
      </c>
      <c r="O296" s="1">
        <v>904827586</v>
      </c>
      <c r="P296" s="1">
        <v>1085793152</v>
      </c>
      <c r="Q296" s="1" t="s">
        <v>144</v>
      </c>
      <c r="R296" s="1">
        <v>34090</v>
      </c>
      <c r="T296" s="6">
        <v>0.2</v>
      </c>
    </row>
    <row r="297" spans="1:20">
      <c r="A297" s="4">
        <v>43687</v>
      </c>
      <c r="B297" s="5">
        <v>0.815277777777778</v>
      </c>
      <c r="D297">
        <v>1</v>
      </c>
      <c r="O297" s="1">
        <v>905517241</v>
      </c>
      <c r="P297" s="1">
        <v>1086620800</v>
      </c>
      <c r="Q297" s="1" t="s">
        <v>145</v>
      </c>
      <c r="R297" s="1">
        <v>34160</v>
      </c>
      <c r="T297" s="6">
        <v>0.2</v>
      </c>
    </row>
    <row r="298" spans="1:20">
      <c r="A298" s="4">
        <v>43687</v>
      </c>
      <c r="B298" s="5">
        <v>0.815972222222222</v>
      </c>
      <c r="D298">
        <v>1</v>
      </c>
      <c r="O298" s="1">
        <v>905517241</v>
      </c>
      <c r="P298" s="1">
        <v>1086620800</v>
      </c>
      <c r="Q298" s="1" t="s">
        <v>145</v>
      </c>
      <c r="R298" s="1">
        <v>34160</v>
      </c>
      <c r="T298" s="6">
        <v>0.2</v>
      </c>
    </row>
    <row r="299" spans="1:20">
      <c r="A299" s="4">
        <v>43687</v>
      </c>
      <c r="B299" s="5">
        <v>0.817361111111111</v>
      </c>
      <c r="D299">
        <v>1</v>
      </c>
      <c r="O299" s="1">
        <v>906206896</v>
      </c>
      <c r="P299" s="1">
        <v>1087448320</v>
      </c>
      <c r="Q299" s="1" t="s">
        <v>146</v>
      </c>
      <c r="R299" s="1">
        <v>34230</v>
      </c>
      <c r="T299" s="6">
        <v>0.2</v>
      </c>
    </row>
    <row r="300" spans="1:20">
      <c r="A300" s="4">
        <v>43687</v>
      </c>
      <c r="B300" s="5">
        <v>0.823611111111111</v>
      </c>
      <c r="D300">
        <v>1</v>
      </c>
      <c r="O300" s="1">
        <v>901379310</v>
      </c>
      <c r="P300" s="1">
        <v>1081655296</v>
      </c>
      <c r="Q300" s="1" t="s">
        <v>172</v>
      </c>
      <c r="R300" s="1">
        <v>33740</v>
      </c>
      <c r="T300" s="6">
        <v>0.2</v>
      </c>
    </row>
    <row r="301" spans="1:20">
      <c r="A301" s="4">
        <v>43687</v>
      </c>
      <c r="B301" s="5">
        <v>0.825</v>
      </c>
      <c r="D301">
        <v>1</v>
      </c>
      <c r="O301" s="1">
        <v>901379310</v>
      </c>
      <c r="P301" s="1">
        <v>1106983936</v>
      </c>
      <c r="Q301" s="1" t="s">
        <v>172</v>
      </c>
      <c r="R301" s="1">
        <v>33740</v>
      </c>
      <c r="T301" s="6">
        <v>0.23</v>
      </c>
    </row>
    <row r="302" spans="1:20">
      <c r="A302" s="4">
        <v>43687</v>
      </c>
      <c r="B302" s="5">
        <v>0.825</v>
      </c>
      <c r="D302">
        <v>1</v>
      </c>
      <c r="O302" s="1">
        <v>900689655</v>
      </c>
      <c r="P302" s="1">
        <v>1080827648</v>
      </c>
      <c r="Q302" s="1" t="s">
        <v>173</v>
      </c>
      <c r="R302" s="1">
        <v>33670</v>
      </c>
      <c r="T302" s="6">
        <v>0.2</v>
      </c>
    </row>
    <row r="303" spans="1:32">
      <c r="A303" s="4">
        <v>43687</v>
      </c>
      <c r="B303" s="5">
        <v>0.854861111111111</v>
      </c>
      <c r="C303" t="s">
        <v>174</v>
      </c>
      <c r="S303" s="6">
        <v>1</v>
      </c>
      <c r="U303" s="6">
        <v>1</v>
      </c>
      <c r="V303" s="1">
        <v>4521000000</v>
      </c>
      <c r="AB303">
        <v>1</v>
      </c>
      <c r="AF303">
        <v>295</v>
      </c>
    </row>
    <row r="304" spans="1:32">
      <c r="A304" s="4">
        <v>43687</v>
      </c>
      <c r="B304" s="5">
        <v>0.909722222222222</v>
      </c>
      <c r="C304" t="s">
        <v>175</v>
      </c>
      <c r="S304" s="6">
        <v>0.58</v>
      </c>
      <c r="U304" s="6">
        <v>0.58</v>
      </c>
      <c r="V304" s="1">
        <v>4521000000</v>
      </c>
      <c r="AB304">
        <v>1</v>
      </c>
      <c r="AF304">
        <v>294</v>
      </c>
    </row>
    <row r="305" spans="1:32">
      <c r="A305" s="4">
        <v>43687</v>
      </c>
      <c r="B305" s="5">
        <v>0.910416666666667</v>
      </c>
      <c r="C305" t="s">
        <v>175</v>
      </c>
      <c r="S305" s="6">
        <v>0.42</v>
      </c>
      <c r="U305" s="6">
        <v>0.42</v>
      </c>
      <c r="V305" s="1">
        <v>4521000000</v>
      </c>
      <c r="AB305">
        <v>1</v>
      </c>
      <c r="AF305">
        <v>293</v>
      </c>
    </row>
    <row r="306" spans="1:32">
      <c r="A306" s="4">
        <v>43687</v>
      </c>
      <c r="B306" s="5">
        <v>0.917361111111111</v>
      </c>
      <c r="C306" t="s">
        <v>176</v>
      </c>
      <c r="S306" s="6">
        <v>1</v>
      </c>
      <c r="U306" s="6">
        <v>1</v>
      </c>
      <c r="V306" s="1">
        <v>10000000000</v>
      </c>
      <c r="AB306">
        <v>1</v>
      </c>
      <c r="AF306">
        <v>292</v>
      </c>
    </row>
    <row r="307" spans="1:32">
      <c r="A307" s="4">
        <v>43687</v>
      </c>
      <c r="B307" s="5">
        <v>0.920138888888889</v>
      </c>
      <c r="C307" t="s">
        <v>177</v>
      </c>
      <c r="S307" s="6">
        <v>1</v>
      </c>
      <c r="U307" s="6">
        <v>1</v>
      </c>
      <c r="V307" s="1">
        <v>10000000000</v>
      </c>
      <c r="AB307">
        <v>1</v>
      </c>
      <c r="AF307">
        <v>291</v>
      </c>
    </row>
    <row r="308" spans="1:32">
      <c r="A308" s="4">
        <v>43687</v>
      </c>
      <c r="B308" s="5">
        <v>0.941666666666667</v>
      </c>
      <c r="AB308">
        <v>165</v>
      </c>
      <c r="AC308" t="s">
        <v>77</v>
      </c>
      <c r="AD308">
        <v>10</v>
      </c>
      <c r="AE308">
        <v>120</v>
      </c>
      <c r="AF308">
        <f>AF307-AB308</f>
        <v>126</v>
      </c>
    </row>
    <row r="309" spans="1:20">
      <c r="A309" s="4">
        <v>43687</v>
      </c>
      <c r="B309" s="5">
        <v>0.94375</v>
      </c>
      <c r="D309">
        <v>1</v>
      </c>
      <c r="O309" s="1">
        <v>900689655</v>
      </c>
      <c r="P309" s="1">
        <v>1080827648</v>
      </c>
      <c r="Q309" s="1" t="s">
        <v>173</v>
      </c>
      <c r="R309" s="1">
        <v>33670</v>
      </c>
      <c r="T309" s="6">
        <v>0.2</v>
      </c>
    </row>
    <row r="310" spans="1:20">
      <c r="A310" s="4">
        <v>43687</v>
      </c>
      <c r="B310" s="5">
        <v>0.944444444444444</v>
      </c>
      <c r="D310">
        <v>1</v>
      </c>
      <c r="O310" s="1">
        <v>900689655</v>
      </c>
      <c r="P310" s="1">
        <v>1080827648</v>
      </c>
      <c r="Q310" s="1" t="s">
        <v>173</v>
      </c>
      <c r="R310" s="1">
        <v>33670</v>
      </c>
      <c r="T310" s="6">
        <v>0.2</v>
      </c>
    </row>
    <row r="311" spans="1:20">
      <c r="A311" s="4">
        <v>43687</v>
      </c>
      <c r="B311" s="5">
        <v>0.944444444444444</v>
      </c>
      <c r="D311">
        <v>1</v>
      </c>
      <c r="O311" s="1">
        <v>900689655</v>
      </c>
      <c r="P311" s="1">
        <v>1080827648</v>
      </c>
      <c r="Q311" s="1" t="s">
        <v>173</v>
      </c>
      <c r="R311" s="1">
        <v>33670</v>
      </c>
      <c r="T311" s="6">
        <v>0.2</v>
      </c>
    </row>
    <row r="312" spans="1:20">
      <c r="A312" s="4">
        <v>43687</v>
      </c>
      <c r="B312" s="5">
        <v>0.945138888888889</v>
      </c>
      <c r="D312">
        <v>1</v>
      </c>
      <c r="O312" s="1">
        <v>900000000</v>
      </c>
      <c r="P312" s="1">
        <v>1080000000</v>
      </c>
      <c r="Q312" s="1" t="s">
        <v>173</v>
      </c>
      <c r="R312" s="1">
        <v>33600</v>
      </c>
      <c r="T312" s="6">
        <v>0.2</v>
      </c>
    </row>
    <row r="313" spans="1:20">
      <c r="A313" s="4">
        <v>43687</v>
      </c>
      <c r="B313" s="5">
        <v>0.945833333333333</v>
      </c>
      <c r="D313">
        <v>1</v>
      </c>
      <c r="O313" s="1">
        <v>900000000</v>
      </c>
      <c r="P313" s="1">
        <v>1080000000</v>
      </c>
      <c r="Q313" s="1" t="s">
        <v>173</v>
      </c>
      <c r="R313" s="1">
        <v>33600</v>
      </c>
      <c r="T313" s="6">
        <v>0.2</v>
      </c>
    </row>
    <row r="314" spans="1:20">
      <c r="A314" s="4">
        <v>43687</v>
      </c>
      <c r="B314" s="5">
        <v>0.946527777777778</v>
      </c>
      <c r="D314">
        <v>1</v>
      </c>
      <c r="O314" s="1">
        <v>895000000</v>
      </c>
      <c r="P314" s="1">
        <v>1074000000</v>
      </c>
      <c r="Q314" s="1" t="s">
        <v>178</v>
      </c>
      <c r="R314" s="1">
        <v>33530</v>
      </c>
      <c r="T314" s="6">
        <v>0.2</v>
      </c>
    </row>
    <row r="315" spans="1:27">
      <c r="A315" s="4">
        <v>43689</v>
      </c>
      <c r="B315" s="5">
        <v>0.596527777777778</v>
      </c>
      <c r="C315" t="s">
        <v>179</v>
      </c>
      <c r="S315" s="6">
        <v>1</v>
      </c>
      <c r="T315" s="6">
        <v>0.097</v>
      </c>
      <c r="U315" s="6">
        <v>1</v>
      </c>
      <c r="V315" s="1">
        <v>3137507840</v>
      </c>
      <c r="W315" s="1">
        <v>1168222208</v>
      </c>
      <c r="X315" s="1">
        <v>1144032000</v>
      </c>
      <c r="Y315" s="1">
        <v>24190208</v>
      </c>
      <c r="Z315" s="1">
        <v>3137507898</v>
      </c>
      <c r="AA315">
        <v>4</v>
      </c>
    </row>
    <row r="316" spans="1:27">
      <c r="A316" s="4">
        <v>43689</v>
      </c>
      <c r="B316" s="5">
        <v>0.601388888888889</v>
      </c>
      <c r="C316" t="s">
        <v>180</v>
      </c>
      <c r="S316" s="6">
        <v>1</v>
      </c>
      <c r="T316" s="6">
        <v>0.097</v>
      </c>
      <c r="U316" s="6">
        <v>1</v>
      </c>
      <c r="V316" s="1">
        <v>2988102656</v>
      </c>
      <c r="W316" s="1">
        <v>1112592512</v>
      </c>
      <c r="X316" s="1">
        <v>1089554304</v>
      </c>
      <c r="Y316" s="1">
        <v>23038208</v>
      </c>
      <c r="Z316" s="1">
        <v>2988102760</v>
      </c>
      <c r="AA316">
        <v>4</v>
      </c>
    </row>
    <row r="317" spans="1:27">
      <c r="A317" s="4">
        <v>43689</v>
      </c>
      <c r="B317" s="5">
        <v>0.610416666666667</v>
      </c>
      <c r="C317" t="s">
        <v>181</v>
      </c>
      <c r="S317" s="6">
        <v>0.37</v>
      </c>
      <c r="T317" s="6">
        <v>0.097</v>
      </c>
      <c r="U317" s="6">
        <v>0.37</v>
      </c>
      <c r="V317" s="1">
        <v>1105597952</v>
      </c>
      <c r="W317" s="1">
        <v>411659200</v>
      </c>
      <c r="X317" s="1">
        <v>403135104</v>
      </c>
      <c r="Y317" s="1">
        <v>8524096</v>
      </c>
      <c r="Z317" s="1">
        <v>1105598020</v>
      </c>
      <c r="AA317">
        <v>3</v>
      </c>
    </row>
    <row r="318" spans="1:27">
      <c r="A318" s="4">
        <v>43690</v>
      </c>
      <c r="B318" s="5">
        <v>0.802777777777778</v>
      </c>
      <c r="C318" t="s">
        <v>182</v>
      </c>
      <c r="S318" s="6">
        <v>1</v>
      </c>
      <c r="T318" s="6">
        <v>0.097</v>
      </c>
      <c r="U318" s="6">
        <v>1</v>
      </c>
      <c r="V318" s="1">
        <v>3137507840</v>
      </c>
      <c r="W318" s="1">
        <v>1168222208</v>
      </c>
      <c r="X318" s="1">
        <v>1144032000</v>
      </c>
      <c r="Y318" s="1">
        <v>24190208</v>
      </c>
      <c r="Z318" s="1">
        <v>3137507898</v>
      </c>
      <c r="AA318">
        <v>4</v>
      </c>
    </row>
    <row r="319" spans="1:28">
      <c r="A319" s="4">
        <v>43691</v>
      </c>
      <c r="B319" s="5">
        <v>0.734027777777778</v>
      </c>
      <c r="G319" t="s">
        <v>183</v>
      </c>
      <c r="I319" s="1">
        <v>747564184</v>
      </c>
      <c r="J319">
        <v>10</v>
      </c>
      <c r="S319" s="6">
        <v>0.23</v>
      </c>
      <c r="AB319">
        <v>5</v>
      </c>
    </row>
    <row r="320" spans="1:12">
      <c r="A320" s="4">
        <v>43692</v>
      </c>
      <c r="B320" s="5">
        <v>0.613194444444444</v>
      </c>
      <c r="G320" t="s">
        <v>183</v>
      </c>
      <c r="K320" s="1">
        <v>6000000001</v>
      </c>
      <c r="L320" s="1">
        <f>K320-I319</f>
        <v>5252435817</v>
      </c>
    </row>
    <row r="321" spans="1:20">
      <c r="A321" s="4">
        <v>43692</v>
      </c>
      <c r="B321" s="5">
        <v>0.631944444444444</v>
      </c>
      <c r="D321">
        <v>1</v>
      </c>
      <c r="O321" s="1">
        <v>895000000</v>
      </c>
      <c r="P321" s="1">
        <v>1074000000</v>
      </c>
      <c r="Q321" s="1" t="s">
        <v>178</v>
      </c>
      <c r="R321" s="1">
        <v>33530</v>
      </c>
      <c r="T321" s="6">
        <v>0.2</v>
      </c>
    </row>
    <row r="322" spans="1:20">
      <c r="A322" s="4">
        <v>43692</v>
      </c>
      <c r="B322" s="5">
        <v>0.633333333333333</v>
      </c>
      <c r="O322" s="1">
        <v>895000000</v>
      </c>
      <c r="P322" s="1">
        <v>1074000000</v>
      </c>
      <c r="Q322" s="1" t="s">
        <v>178</v>
      </c>
      <c r="R322" s="1">
        <v>33530</v>
      </c>
      <c r="T322" s="6">
        <v>0.2</v>
      </c>
    </row>
    <row r="323" spans="1:20">
      <c r="A323" s="4">
        <v>43692</v>
      </c>
      <c r="B323" s="5">
        <v>0.633333333333333</v>
      </c>
      <c r="O323" s="1">
        <v>895000000</v>
      </c>
      <c r="P323" s="1">
        <v>1074000000</v>
      </c>
      <c r="Q323" s="1" t="s">
        <v>178</v>
      </c>
      <c r="R323" s="1">
        <v>33530</v>
      </c>
      <c r="T323" s="6">
        <v>0.2</v>
      </c>
    </row>
    <row r="324" spans="1:20">
      <c r="A324" s="4">
        <v>43692</v>
      </c>
      <c r="B324" s="5">
        <v>0.636111111111111</v>
      </c>
      <c r="O324" s="1">
        <v>895000000</v>
      </c>
      <c r="P324" s="1">
        <v>1074000000</v>
      </c>
      <c r="Q324" s="1" t="s">
        <v>178</v>
      </c>
      <c r="R324" s="1">
        <v>33530</v>
      </c>
      <c r="T324" s="6">
        <v>0.2</v>
      </c>
    </row>
    <row r="325" spans="1:4">
      <c r="A325" s="4">
        <v>43692</v>
      </c>
      <c r="D325" t="s">
        <v>184</v>
      </c>
    </row>
    <row r="326" spans="1:27">
      <c r="A326" s="4">
        <v>43693</v>
      </c>
      <c r="B326" s="5">
        <v>0.602777777777778</v>
      </c>
      <c r="C326" t="s">
        <v>185</v>
      </c>
      <c r="S326" s="6">
        <v>1</v>
      </c>
      <c r="T326" s="6">
        <v>0.097</v>
      </c>
      <c r="U326" s="6">
        <v>1</v>
      </c>
      <c r="V326" s="1">
        <v>1156084480</v>
      </c>
      <c r="W326" s="1">
        <v>430457344</v>
      </c>
      <c r="X326" s="1">
        <v>421544000</v>
      </c>
      <c r="Y326" s="1">
        <v>8913344</v>
      </c>
      <c r="Z326" s="1">
        <v>1156084425</v>
      </c>
      <c r="AA326">
        <v>3</v>
      </c>
    </row>
    <row r="327" spans="1:27">
      <c r="A327" s="4">
        <v>43693</v>
      </c>
      <c r="B327" s="5">
        <v>0.60625</v>
      </c>
      <c r="C327" t="s">
        <v>186</v>
      </c>
      <c r="S327" s="6">
        <v>1</v>
      </c>
      <c r="T327" s="6">
        <v>0.097</v>
      </c>
      <c r="U327" s="6">
        <v>1</v>
      </c>
      <c r="V327" s="1">
        <v>1376165504</v>
      </c>
      <c r="W327" s="1">
        <v>512402528</v>
      </c>
      <c r="X327" s="1">
        <v>501792416</v>
      </c>
      <c r="Y327" s="1">
        <v>10610112</v>
      </c>
      <c r="Z327" s="1">
        <v>1376165610</v>
      </c>
      <c r="AA327">
        <v>3</v>
      </c>
    </row>
    <row r="328" spans="1:27">
      <c r="A328" s="4">
        <v>43693</v>
      </c>
      <c r="B328" s="5">
        <v>0.607638888888889</v>
      </c>
      <c r="C328" t="s">
        <v>187</v>
      </c>
      <c r="S328" s="6">
        <v>1</v>
      </c>
      <c r="T328" s="6">
        <v>0.097</v>
      </c>
      <c r="U328" s="6">
        <v>1</v>
      </c>
      <c r="V328" s="1">
        <v>1213888640</v>
      </c>
      <c r="W328" s="1">
        <v>451980224</v>
      </c>
      <c r="X328" s="1">
        <v>442621184</v>
      </c>
      <c r="Y328" s="1">
        <v>9359040</v>
      </c>
      <c r="Z328" s="1">
        <v>1213888646</v>
      </c>
      <c r="AA328">
        <v>3</v>
      </c>
    </row>
    <row r="329" spans="1:7">
      <c r="A329" s="4">
        <v>43693</v>
      </c>
      <c r="G329" t="s">
        <v>151</v>
      </c>
    </row>
    <row r="330" spans="1:11">
      <c r="A330" s="4">
        <v>43694</v>
      </c>
      <c r="B330" s="5">
        <v>0.452777777777778</v>
      </c>
      <c r="G330" t="s">
        <v>151</v>
      </c>
      <c r="K330" s="1">
        <v>800000000</v>
      </c>
    </row>
    <row r="331" spans="1:28">
      <c r="A331" s="4">
        <v>43695</v>
      </c>
      <c r="B331" s="5">
        <v>0.721527777777778</v>
      </c>
      <c r="G331" t="s">
        <v>188</v>
      </c>
      <c r="I331" s="1">
        <v>928837000</v>
      </c>
      <c r="J331">
        <v>10</v>
      </c>
      <c r="S331" s="6">
        <v>1</v>
      </c>
      <c r="AB331">
        <v>5</v>
      </c>
    </row>
    <row r="332" spans="1:28">
      <c r="A332" s="4">
        <v>43695</v>
      </c>
      <c r="B332" s="5">
        <v>0.727083333333333</v>
      </c>
      <c r="G332" t="s">
        <v>189</v>
      </c>
      <c r="I332" s="1">
        <v>528449228</v>
      </c>
      <c r="J332">
        <v>10</v>
      </c>
      <c r="S332" s="6">
        <v>0.005</v>
      </c>
      <c r="AB332">
        <v>5</v>
      </c>
    </row>
    <row r="333" spans="1:12">
      <c r="A333" s="4">
        <v>43696</v>
      </c>
      <c r="B333" s="5">
        <v>0.475</v>
      </c>
      <c r="G333" t="s">
        <v>188</v>
      </c>
      <c r="K333" s="1">
        <v>7000000000</v>
      </c>
      <c r="L333" s="1">
        <f>K333-I331</f>
        <v>6071163000</v>
      </c>
    </row>
    <row r="334" spans="1:12">
      <c r="A334" s="4">
        <v>43696</v>
      </c>
      <c r="B334" s="5">
        <v>0.475</v>
      </c>
      <c r="G334" t="s">
        <v>189</v>
      </c>
      <c r="K334" s="1">
        <v>6500000000</v>
      </c>
      <c r="L334" s="1">
        <f>K334-I332</f>
        <v>5971550772</v>
      </c>
    </row>
    <row r="335" spans="1:27">
      <c r="A335" s="4">
        <v>43699</v>
      </c>
      <c r="B335" s="5">
        <v>0.725694444444444</v>
      </c>
      <c r="C335" t="s">
        <v>190</v>
      </c>
      <c r="S335" s="6">
        <v>1</v>
      </c>
      <c r="T335" s="6">
        <v>0.097</v>
      </c>
      <c r="U335" s="6">
        <v>1</v>
      </c>
      <c r="V335" s="1">
        <v>2988102656</v>
      </c>
      <c r="W335" s="1">
        <v>1112592512</v>
      </c>
      <c r="X335" s="1">
        <v>1089554304</v>
      </c>
      <c r="Y335" s="1">
        <v>23038208</v>
      </c>
      <c r="Z335" s="1">
        <v>2988102760</v>
      </c>
      <c r="AA335">
        <v>4</v>
      </c>
    </row>
    <row r="336" spans="1:27">
      <c r="A336" s="4">
        <v>43699</v>
      </c>
      <c r="B336" s="5">
        <v>0.750694444444444</v>
      </c>
      <c r="C336" t="s">
        <v>191</v>
      </c>
      <c r="S336" s="6">
        <v>1</v>
      </c>
      <c r="T336" s="6">
        <v>0.097</v>
      </c>
      <c r="U336" s="6">
        <v>1</v>
      </c>
      <c r="V336" s="1">
        <v>2988102656</v>
      </c>
      <c r="W336" s="1">
        <v>1112592512</v>
      </c>
      <c r="X336" s="1">
        <v>1089554304</v>
      </c>
      <c r="Y336" s="1">
        <v>23038208</v>
      </c>
      <c r="Z336" s="1">
        <v>2988102760</v>
      </c>
      <c r="AA336">
        <v>4</v>
      </c>
    </row>
    <row r="337" spans="1:27">
      <c r="A337" s="4">
        <v>43699</v>
      </c>
      <c r="B337" s="5">
        <v>0.757638888888889</v>
      </c>
      <c r="C337" t="s">
        <v>192</v>
      </c>
      <c r="S337" s="6">
        <v>1</v>
      </c>
      <c r="T337" s="6">
        <v>0.097</v>
      </c>
      <c r="U337" s="6">
        <v>1</v>
      </c>
      <c r="V337" s="1">
        <v>2988102656</v>
      </c>
      <c r="W337" s="1">
        <v>1112592512</v>
      </c>
      <c r="X337" s="1">
        <v>1089554304</v>
      </c>
      <c r="Y337" s="1">
        <v>23038208</v>
      </c>
      <c r="Z337" s="1">
        <v>2988102760</v>
      </c>
      <c r="AA337">
        <v>4</v>
      </c>
    </row>
    <row r="338" spans="1:35">
      <c r="A338" s="4">
        <v>43699</v>
      </c>
      <c r="B338" s="5">
        <v>0.759722222222222</v>
      </c>
      <c r="AC338" t="s">
        <v>148</v>
      </c>
      <c r="AD338">
        <v>215</v>
      </c>
      <c r="AE338">
        <v>321</v>
      </c>
      <c r="AF338">
        <v>321</v>
      </c>
      <c r="AG338">
        <v>43</v>
      </c>
      <c r="AH338">
        <v>215</v>
      </c>
      <c r="AI338" s="1">
        <v>32640000000</v>
      </c>
    </row>
    <row r="339" spans="1:27">
      <c r="A339" s="4">
        <v>43699</v>
      </c>
      <c r="B339" s="5">
        <v>0.764583333333333</v>
      </c>
      <c r="C339" t="s">
        <v>193</v>
      </c>
      <c r="S339" s="6">
        <v>1</v>
      </c>
      <c r="T339" s="6">
        <v>0.097</v>
      </c>
      <c r="U339" s="6">
        <v>1</v>
      </c>
      <c r="V339" s="1">
        <v>2988102656</v>
      </c>
      <c r="W339" s="1">
        <v>1110747008</v>
      </c>
      <c r="X339" s="1">
        <v>1089554304</v>
      </c>
      <c r="Y339" s="1">
        <v>21192704</v>
      </c>
      <c r="Z339" s="1">
        <v>2988102760</v>
      </c>
      <c r="AA339">
        <v>4</v>
      </c>
    </row>
    <row r="340" spans="1:27">
      <c r="A340" s="4">
        <v>43699</v>
      </c>
      <c r="B340" s="5">
        <v>0.771527777777778</v>
      </c>
      <c r="C340" t="s">
        <v>194</v>
      </c>
      <c r="S340" s="6">
        <v>1</v>
      </c>
      <c r="T340" s="6">
        <v>0.097</v>
      </c>
      <c r="U340" s="6">
        <v>1</v>
      </c>
      <c r="V340" s="1">
        <v>2988102656</v>
      </c>
      <c r="X340" s="1">
        <v>1089554304</v>
      </c>
      <c r="Z340" s="1">
        <v>2988102760</v>
      </c>
      <c r="AA340">
        <v>4</v>
      </c>
    </row>
    <row r="341" spans="1:28">
      <c r="A341" s="7">
        <v>43703</v>
      </c>
      <c r="B341" s="8">
        <v>0.785416666666667</v>
      </c>
      <c r="G341" t="s">
        <v>181</v>
      </c>
      <c r="I341" s="1">
        <v>1038072383</v>
      </c>
      <c r="J341">
        <v>10</v>
      </c>
      <c r="S341" s="6">
        <v>0.37</v>
      </c>
      <c r="AB341">
        <v>5</v>
      </c>
    </row>
    <row r="342" spans="1:12">
      <c r="A342" s="7">
        <v>43704</v>
      </c>
      <c r="B342" s="8">
        <v>0.751388888888889</v>
      </c>
      <c r="G342" t="s">
        <v>181</v>
      </c>
      <c r="K342" s="1">
        <v>15000000000</v>
      </c>
      <c r="L342" s="1">
        <f>K342-I341</f>
        <v>13961927617</v>
      </c>
    </row>
    <row r="343" spans="1:27">
      <c r="A343" s="7">
        <v>43709</v>
      </c>
      <c r="B343" s="8">
        <v>0.602083333333333</v>
      </c>
      <c r="C343" t="s">
        <v>195</v>
      </c>
      <c r="S343" s="6">
        <v>1</v>
      </c>
      <c r="T343" s="6">
        <v>0.097</v>
      </c>
      <c r="U343" s="6">
        <v>1</v>
      </c>
      <c r="V343" s="1">
        <v>3137507840</v>
      </c>
      <c r="W343" s="1">
        <v>1166284288</v>
      </c>
      <c r="X343" s="1">
        <v>1144032000</v>
      </c>
      <c r="Y343" s="1">
        <v>22252288</v>
      </c>
      <c r="Z343" s="1">
        <v>3137507898</v>
      </c>
      <c r="AA343">
        <v>4</v>
      </c>
    </row>
    <row r="344" spans="1:27">
      <c r="A344" s="7">
        <v>43710</v>
      </c>
      <c r="B344" s="8">
        <v>0.716666666666667</v>
      </c>
      <c r="C344" t="s">
        <v>196</v>
      </c>
      <c r="S344" s="6">
        <v>1</v>
      </c>
      <c r="T344" s="6">
        <v>0.097</v>
      </c>
      <c r="U344" s="6">
        <v>1</v>
      </c>
      <c r="V344" s="1">
        <v>2988102656</v>
      </c>
      <c r="W344" s="1">
        <v>1110747008</v>
      </c>
      <c r="X344" s="1">
        <v>1089554304</v>
      </c>
      <c r="Y344" s="1">
        <v>21192704</v>
      </c>
      <c r="Z344" s="1">
        <v>2988102760</v>
      </c>
      <c r="AA344">
        <v>4</v>
      </c>
    </row>
    <row r="345" spans="1:27">
      <c r="A345" s="7">
        <v>43718</v>
      </c>
      <c r="B345" s="8">
        <v>0.828472222222222</v>
      </c>
      <c r="C345" t="s">
        <v>197</v>
      </c>
      <c r="S345" s="6">
        <v>1</v>
      </c>
      <c r="T345" s="6">
        <v>0.097</v>
      </c>
      <c r="U345" s="6">
        <v>1</v>
      </c>
      <c r="V345" s="1">
        <v>3598790912</v>
      </c>
      <c r="W345" s="1">
        <v>1337753856</v>
      </c>
      <c r="X345" s="1">
        <v>1312230016</v>
      </c>
      <c r="Y345" s="1">
        <v>25523840</v>
      </c>
      <c r="Z345" s="1">
        <v>3598790710</v>
      </c>
      <c r="AA345">
        <v>5</v>
      </c>
    </row>
    <row r="346" spans="1:27">
      <c r="A346" s="7">
        <v>43719</v>
      </c>
      <c r="B346" s="8">
        <v>0.723611111111111</v>
      </c>
      <c r="C346" t="s">
        <v>198</v>
      </c>
      <c r="S346" s="6">
        <v>1</v>
      </c>
      <c r="T346" s="6">
        <v>0.097</v>
      </c>
      <c r="U346" s="6">
        <v>1</v>
      </c>
      <c r="V346" s="1">
        <v>3137507840</v>
      </c>
      <c r="W346" s="1">
        <v>1166284288</v>
      </c>
      <c r="X346" s="1">
        <v>1144032000</v>
      </c>
      <c r="Y346" s="1">
        <v>22252288</v>
      </c>
      <c r="Z346" s="1">
        <v>3137507898</v>
      </c>
      <c r="AA346">
        <v>4</v>
      </c>
    </row>
    <row r="347" spans="1:28">
      <c r="A347" s="7">
        <v>43719</v>
      </c>
      <c r="B347" s="8">
        <v>0.752083333333333</v>
      </c>
      <c r="G347" t="s">
        <v>199</v>
      </c>
      <c r="I347" s="1">
        <v>1085475000</v>
      </c>
      <c r="J347">
        <v>10</v>
      </c>
      <c r="S347" s="6">
        <v>1</v>
      </c>
      <c r="AB347">
        <v>5</v>
      </c>
    </row>
    <row r="348" spans="1:12">
      <c r="A348" s="7">
        <v>43720</v>
      </c>
      <c r="B348" s="8">
        <v>0.625</v>
      </c>
      <c r="G348" t="s">
        <v>199</v>
      </c>
      <c r="K348" s="1">
        <v>12222222222</v>
      </c>
      <c r="L348" s="1">
        <f>K348-I347</f>
        <v>11136747222</v>
      </c>
    </row>
    <row r="349" spans="1:28">
      <c r="A349" s="7">
        <v>43723</v>
      </c>
      <c r="B349" s="8">
        <v>0.574305555555556</v>
      </c>
      <c r="G349" t="s">
        <v>200</v>
      </c>
      <c r="I349" s="1">
        <v>1139749000</v>
      </c>
      <c r="J349">
        <v>10</v>
      </c>
      <c r="S349" s="6">
        <v>1</v>
      </c>
      <c r="AB349">
        <v>5</v>
      </c>
    </row>
    <row r="350" spans="1:12">
      <c r="A350" s="7">
        <v>43724</v>
      </c>
      <c r="B350" s="8">
        <v>0.440972222222222</v>
      </c>
      <c r="G350" t="s">
        <v>200</v>
      </c>
      <c r="K350" s="1">
        <v>40000000000</v>
      </c>
      <c r="L350" s="1">
        <f>K350-I349</f>
        <v>38860251000</v>
      </c>
    </row>
    <row r="351" spans="1:32">
      <c r="A351" s="7">
        <v>43724</v>
      </c>
      <c r="B351" s="8">
        <v>0.473611111111111</v>
      </c>
      <c r="AB351">
        <v>180</v>
      </c>
      <c r="AC351" t="s">
        <v>77</v>
      </c>
      <c r="AD351">
        <v>10</v>
      </c>
      <c r="AE351">
        <v>130</v>
      </c>
      <c r="AF351">
        <v>132</v>
      </c>
    </row>
    <row r="352" spans="1:20">
      <c r="A352" s="7">
        <v>43724</v>
      </c>
      <c r="B352" s="8">
        <v>0.476388888888889</v>
      </c>
      <c r="D352">
        <v>1</v>
      </c>
      <c r="O352" s="1">
        <v>895000000</v>
      </c>
      <c r="P352" s="1">
        <v>1074000000</v>
      </c>
      <c r="Q352" s="1" t="s">
        <v>178</v>
      </c>
      <c r="R352" s="1">
        <v>33530</v>
      </c>
      <c r="T352" s="6">
        <v>0.2</v>
      </c>
    </row>
    <row r="353" spans="1:20">
      <c r="A353" s="7">
        <v>43724</v>
      </c>
      <c r="B353" s="8">
        <v>0.476388888888889</v>
      </c>
      <c r="D353">
        <v>1</v>
      </c>
      <c r="O353" s="1">
        <v>901379310</v>
      </c>
      <c r="P353" s="1">
        <v>1081655296</v>
      </c>
      <c r="Q353" s="1" t="s">
        <v>172</v>
      </c>
      <c r="R353" s="1">
        <v>33740</v>
      </c>
      <c r="T353" s="6">
        <v>0.2</v>
      </c>
    </row>
    <row r="354" spans="1:20">
      <c r="A354" s="7">
        <v>43724</v>
      </c>
      <c r="B354" s="8">
        <v>0.477083333333333</v>
      </c>
      <c r="D354">
        <v>1</v>
      </c>
      <c r="O354" s="1">
        <v>900689655</v>
      </c>
      <c r="P354" s="1">
        <v>1080827648</v>
      </c>
      <c r="Q354" s="1" t="s">
        <v>173</v>
      </c>
      <c r="R354" s="1">
        <v>33670</v>
      </c>
      <c r="T354" s="6">
        <v>0.2</v>
      </c>
    </row>
    <row r="355" spans="1:20">
      <c r="A355" s="7">
        <v>43724</v>
      </c>
      <c r="B355" s="8">
        <v>0.477777777777778</v>
      </c>
      <c r="D355">
        <v>1</v>
      </c>
      <c r="O355" s="1">
        <v>900689655</v>
      </c>
      <c r="P355" s="1">
        <v>1080827648</v>
      </c>
      <c r="Q355" s="1" t="s">
        <v>173</v>
      </c>
      <c r="R355" s="1">
        <v>33670</v>
      </c>
      <c r="T355" s="6">
        <v>0.2</v>
      </c>
    </row>
    <row r="356" spans="1:20">
      <c r="A356" s="7">
        <v>43724</v>
      </c>
      <c r="B356" s="8">
        <v>0.478472222222222</v>
      </c>
      <c r="D356">
        <v>1</v>
      </c>
      <c r="O356" s="1">
        <v>900000000</v>
      </c>
      <c r="P356" s="1">
        <v>1080000000</v>
      </c>
      <c r="Q356" s="1" t="s">
        <v>173</v>
      </c>
      <c r="R356" s="1">
        <v>33600</v>
      </c>
      <c r="T356" s="6">
        <v>0.2</v>
      </c>
    </row>
    <row r="357" spans="1:20">
      <c r="A357" s="7">
        <v>43724</v>
      </c>
      <c r="B357" s="8">
        <v>0.479166666666667</v>
      </c>
      <c r="D357">
        <v>1</v>
      </c>
      <c r="O357" s="1">
        <v>895000000</v>
      </c>
      <c r="P357" s="1">
        <v>1074000000</v>
      </c>
      <c r="Q357" s="1" t="s">
        <v>178</v>
      </c>
      <c r="R357" s="1">
        <v>33530</v>
      </c>
      <c r="T357" s="6">
        <v>0.2</v>
      </c>
    </row>
    <row r="358" spans="1:20">
      <c r="A358" s="7">
        <v>43724</v>
      </c>
      <c r="B358" s="8">
        <v>0.479861111111111</v>
      </c>
      <c r="D358">
        <v>1</v>
      </c>
      <c r="O358" s="1">
        <v>901379310</v>
      </c>
      <c r="P358" s="1">
        <v>1081655296</v>
      </c>
      <c r="Q358" s="1" t="s">
        <v>172</v>
      </c>
      <c r="R358" s="1">
        <v>33740</v>
      </c>
      <c r="T358" s="6">
        <v>0.2</v>
      </c>
    </row>
    <row r="359" spans="1:20">
      <c r="A359" s="7">
        <v>43724</v>
      </c>
      <c r="B359" s="8">
        <v>0.48125</v>
      </c>
      <c r="D359">
        <v>1</v>
      </c>
      <c r="O359" s="1">
        <v>900689655</v>
      </c>
      <c r="P359" s="1">
        <v>1080827648</v>
      </c>
      <c r="Q359" s="1" t="s">
        <v>173</v>
      </c>
      <c r="R359" s="1">
        <v>33670</v>
      </c>
      <c r="T359" s="6">
        <v>0.2</v>
      </c>
    </row>
    <row r="360" spans="1:20">
      <c r="A360" s="7">
        <v>43724</v>
      </c>
      <c r="B360" s="8">
        <v>0.48125</v>
      </c>
      <c r="D360">
        <v>1</v>
      </c>
      <c r="O360" s="1">
        <v>900689655</v>
      </c>
      <c r="P360" s="1">
        <v>1080827648</v>
      </c>
      <c r="Q360" s="1" t="s">
        <v>173</v>
      </c>
      <c r="R360" s="1">
        <v>33670</v>
      </c>
      <c r="T360" s="6">
        <v>0.2</v>
      </c>
    </row>
    <row r="361" spans="1:20">
      <c r="A361" s="7">
        <v>43724</v>
      </c>
      <c r="B361" s="8">
        <v>0.482638888888889</v>
      </c>
      <c r="D361">
        <v>1</v>
      </c>
      <c r="O361" s="1">
        <v>900000000</v>
      </c>
      <c r="P361" s="1">
        <v>1080000000</v>
      </c>
      <c r="Q361" s="1" t="s">
        <v>173</v>
      </c>
      <c r="R361" s="1">
        <v>33600</v>
      </c>
      <c r="T361" s="6">
        <v>0.2</v>
      </c>
    </row>
    <row r="362" spans="1:27">
      <c r="A362" s="7">
        <v>43725</v>
      </c>
      <c r="B362" s="8">
        <v>0.772222222222222</v>
      </c>
      <c r="C362" t="s">
        <v>201</v>
      </c>
      <c r="S362" s="6">
        <v>1</v>
      </c>
      <c r="T362" s="6">
        <v>0.097</v>
      </c>
      <c r="U362" s="6">
        <v>1</v>
      </c>
      <c r="V362" s="1">
        <v>3137507840</v>
      </c>
      <c r="W362" s="1">
        <v>1166284288</v>
      </c>
      <c r="X362" s="1">
        <v>1144032000</v>
      </c>
      <c r="Y362" s="1">
        <v>22252288</v>
      </c>
      <c r="Z362" s="1">
        <v>3137507894</v>
      </c>
      <c r="AA362">
        <v>4</v>
      </c>
    </row>
    <row r="363" spans="1:27">
      <c r="A363" s="7">
        <v>43726</v>
      </c>
      <c r="B363" s="8">
        <v>0.679861111111111</v>
      </c>
      <c r="C363" t="s">
        <v>202</v>
      </c>
      <c r="S363" s="6">
        <v>1</v>
      </c>
      <c r="T363" s="6">
        <v>0.097</v>
      </c>
      <c r="U363" s="6">
        <v>1</v>
      </c>
      <c r="V363" s="1">
        <v>2988102656</v>
      </c>
      <c r="W363" s="1">
        <v>1110747008</v>
      </c>
      <c r="X363" s="1">
        <v>1089554304</v>
      </c>
      <c r="Y363" s="1">
        <v>21192704</v>
      </c>
      <c r="Z363" s="1">
        <v>2988102757</v>
      </c>
      <c r="AA363">
        <v>4</v>
      </c>
    </row>
    <row r="364" spans="1:27">
      <c r="A364" s="7">
        <v>43728</v>
      </c>
      <c r="B364" s="8">
        <v>0.634027777777778</v>
      </c>
      <c r="C364" t="s">
        <v>203</v>
      </c>
      <c r="S364" s="6">
        <v>1</v>
      </c>
      <c r="T364" s="6">
        <v>0.097</v>
      </c>
      <c r="U364" s="6">
        <v>1</v>
      </c>
      <c r="V364" s="1">
        <v>5885037568</v>
      </c>
      <c r="W364" s="1">
        <v>2187604992</v>
      </c>
      <c r="X364" s="1">
        <v>2145866112</v>
      </c>
      <c r="Y364" s="1">
        <v>41738880</v>
      </c>
      <c r="Z364" s="1">
        <v>5885038005</v>
      </c>
      <c r="AA364">
        <v>5</v>
      </c>
    </row>
    <row r="365" spans="1:27">
      <c r="A365" s="7">
        <v>43732</v>
      </c>
      <c r="B365" s="8">
        <v>0.610416666666667</v>
      </c>
      <c r="C365" t="s">
        <v>204</v>
      </c>
      <c r="S365" s="6">
        <v>1</v>
      </c>
      <c r="T365" s="6">
        <v>0.097</v>
      </c>
      <c r="U365" s="6">
        <v>1</v>
      </c>
      <c r="V365" s="1">
        <v>1387301376</v>
      </c>
      <c r="W365" s="1">
        <v>515691968</v>
      </c>
      <c r="X365" s="1">
        <v>505852832</v>
      </c>
      <c r="Y365" s="1">
        <v>9839136</v>
      </c>
      <c r="Z365" s="1">
        <v>1387301312</v>
      </c>
      <c r="AA365">
        <v>3</v>
      </c>
    </row>
    <row r="366" spans="1:27">
      <c r="A366" s="7">
        <v>43732</v>
      </c>
      <c r="B366" s="8">
        <v>0.613194444444444</v>
      </c>
      <c r="C366" t="s">
        <v>205</v>
      </c>
      <c r="S366" s="6">
        <v>1</v>
      </c>
      <c r="T366" s="6">
        <v>0.097</v>
      </c>
      <c r="U366" s="6">
        <v>1</v>
      </c>
      <c r="V366" s="1">
        <v>1421114624</v>
      </c>
      <c r="W366" s="1">
        <v>528261216</v>
      </c>
      <c r="X366" s="1">
        <v>518182144</v>
      </c>
      <c r="Y366" s="1">
        <v>10079072</v>
      </c>
      <c r="Z366" s="1">
        <v>1421114614</v>
      </c>
      <c r="AA366">
        <v>3</v>
      </c>
    </row>
    <row r="367" spans="1:27">
      <c r="A367" s="7">
        <v>43732</v>
      </c>
      <c r="B367" s="8">
        <v>0.61875</v>
      </c>
      <c r="C367" t="s">
        <v>206</v>
      </c>
      <c r="S367" s="6">
        <v>1</v>
      </c>
      <c r="T367" s="6">
        <v>0.097</v>
      </c>
      <c r="U367" s="6">
        <v>1</v>
      </c>
      <c r="V367" s="1">
        <v>1156084480</v>
      </c>
      <c r="W367" s="1">
        <v>429743360</v>
      </c>
      <c r="X367" s="1">
        <v>421544000</v>
      </c>
      <c r="Y367" s="1">
        <v>8199360</v>
      </c>
      <c r="Z367" s="1">
        <v>1156084427</v>
      </c>
      <c r="AA367">
        <v>3</v>
      </c>
    </row>
    <row r="368" spans="1:27">
      <c r="A368" s="7">
        <v>43732</v>
      </c>
      <c r="B368" s="8">
        <v>0.634027777777778</v>
      </c>
      <c r="C368" t="s">
        <v>207</v>
      </c>
      <c r="S368" s="6">
        <v>1</v>
      </c>
      <c r="T368" s="6">
        <v>0.097</v>
      </c>
      <c r="U368" s="6">
        <v>1</v>
      </c>
      <c r="V368" s="1">
        <v>1318361344</v>
      </c>
      <c r="W368" s="1">
        <v>490065472</v>
      </c>
      <c r="X368" s="1">
        <v>480715200</v>
      </c>
      <c r="Y368" s="1">
        <v>9350272</v>
      </c>
      <c r="Z368" s="1">
        <v>1318361392</v>
      </c>
      <c r="AA368">
        <v>3</v>
      </c>
    </row>
    <row r="369" spans="1:27">
      <c r="A369" s="7">
        <v>43732</v>
      </c>
      <c r="B369" s="8">
        <v>0.636111111111111</v>
      </c>
      <c r="C369" t="s">
        <v>208</v>
      </c>
      <c r="S369" s="6">
        <v>1</v>
      </c>
      <c r="T369" s="6">
        <v>0.097</v>
      </c>
      <c r="U369" s="6">
        <v>1</v>
      </c>
      <c r="V369" s="1">
        <v>1156084480</v>
      </c>
      <c r="W369" s="1">
        <v>429743360</v>
      </c>
      <c r="X369" s="1">
        <v>421544000</v>
      </c>
      <c r="Y369" s="1">
        <v>8199360</v>
      </c>
      <c r="Z369" s="1">
        <v>1156084427</v>
      </c>
      <c r="AA369">
        <v>3</v>
      </c>
    </row>
    <row r="370" spans="1:26">
      <c r="A370" s="7">
        <v>43732</v>
      </c>
      <c r="B370" s="8">
        <v>0.638888888888889</v>
      </c>
      <c r="C370" t="s">
        <v>209</v>
      </c>
      <c r="E370" t="s">
        <v>210</v>
      </c>
      <c r="S370" s="6">
        <v>1</v>
      </c>
      <c r="T370" s="6">
        <v>0.097</v>
      </c>
      <c r="U370" s="6">
        <v>1</v>
      </c>
      <c r="V370" s="1">
        <v>1305506176</v>
      </c>
      <c r="W370" s="1">
        <v>485286848</v>
      </c>
      <c r="X370" s="1">
        <v>476027744</v>
      </c>
      <c r="Y370" s="1">
        <v>9259104</v>
      </c>
      <c r="Z370" s="1">
        <v>9259104</v>
      </c>
    </row>
    <row r="371" spans="1:27">
      <c r="A371" s="7">
        <v>43734</v>
      </c>
      <c r="B371" s="8">
        <v>0.920138888888889</v>
      </c>
      <c r="C371" t="s">
        <v>211</v>
      </c>
      <c r="S371" s="6">
        <v>1</v>
      </c>
      <c r="T371" s="6">
        <v>0.097</v>
      </c>
      <c r="U371" s="6">
        <v>1</v>
      </c>
      <c r="V371" s="1">
        <v>1156084480</v>
      </c>
      <c r="W371" s="1">
        <v>429743360</v>
      </c>
      <c r="X371" s="1">
        <v>421544000</v>
      </c>
      <c r="Y371" s="1">
        <v>8199360</v>
      </c>
      <c r="Z371" s="1">
        <v>1156084424</v>
      </c>
      <c r="AA371">
        <v>3</v>
      </c>
    </row>
    <row r="372" spans="1:27">
      <c r="A372" s="7">
        <v>43736</v>
      </c>
      <c r="B372" s="8">
        <v>0.7125</v>
      </c>
      <c r="C372" t="s">
        <v>212</v>
      </c>
      <c r="S372" s="6">
        <v>1</v>
      </c>
      <c r="T372" s="6">
        <v>0.097</v>
      </c>
      <c r="U372" s="6">
        <v>1</v>
      </c>
      <c r="V372" s="1">
        <v>1156084480</v>
      </c>
      <c r="W372" s="1">
        <v>429743360</v>
      </c>
      <c r="X372" s="1">
        <v>421544000</v>
      </c>
      <c r="Y372" s="1">
        <v>8199360</v>
      </c>
      <c r="Z372" s="1">
        <v>1156084424</v>
      </c>
      <c r="AA372">
        <v>3</v>
      </c>
    </row>
    <row r="373" spans="1:27">
      <c r="A373" s="7">
        <v>43736</v>
      </c>
      <c r="B373" s="8">
        <v>0.754166666666667</v>
      </c>
      <c r="C373" t="s">
        <v>213</v>
      </c>
      <c r="S373" s="6">
        <v>1</v>
      </c>
      <c r="T373" s="6">
        <v>0.097</v>
      </c>
      <c r="U373" s="6">
        <v>1</v>
      </c>
      <c r="V373" s="1">
        <v>1156084480</v>
      </c>
      <c r="W373" s="1">
        <v>429743360</v>
      </c>
      <c r="X373" s="1">
        <v>421544000</v>
      </c>
      <c r="Y373" s="1">
        <v>8199360</v>
      </c>
      <c r="Z373" s="1">
        <v>1156084424</v>
      </c>
      <c r="AA373">
        <v>3</v>
      </c>
    </row>
    <row r="374" spans="1:28">
      <c r="A374" s="7">
        <v>43740</v>
      </c>
      <c r="B374" s="8">
        <v>0.703472222222222</v>
      </c>
      <c r="G374" t="s">
        <v>57</v>
      </c>
      <c r="I374" s="1">
        <v>989000</v>
      </c>
      <c r="J374">
        <v>10</v>
      </c>
      <c r="AB374">
        <v>5</v>
      </c>
    </row>
    <row r="375" spans="1:27">
      <c r="A375" s="7">
        <v>43740</v>
      </c>
      <c r="B375" s="8">
        <v>0.925</v>
      </c>
      <c r="C375" t="s">
        <v>214</v>
      </c>
      <c r="S375" s="6">
        <v>1</v>
      </c>
      <c r="T375" s="6">
        <v>0.097</v>
      </c>
      <c r="U375" s="6">
        <v>1</v>
      </c>
      <c r="V375" s="1">
        <v>2988102656</v>
      </c>
      <c r="W375" s="1">
        <v>1110747008</v>
      </c>
      <c r="X375" s="1">
        <v>1089554304</v>
      </c>
      <c r="Y375" s="1">
        <v>21192704</v>
      </c>
      <c r="Z375" s="1">
        <v>2988102758</v>
      </c>
      <c r="AA375">
        <v>4</v>
      </c>
    </row>
    <row r="376" spans="1:12">
      <c r="A376" s="7">
        <v>43740</v>
      </c>
      <c r="B376" s="8">
        <v>0.927777777777778</v>
      </c>
      <c r="G376" t="s">
        <v>57</v>
      </c>
      <c r="K376" s="1">
        <v>1000000</v>
      </c>
      <c r="L376" s="1">
        <f>K376-I374</f>
        <v>11000</v>
      </c>
    </row>
    <row r="377" spans="1:28">
      <c r="A377" s="7">
        <v>43741</v>
      </c>
      <c r="B377" s="8">
        <v>0.461111111111111</v>
      </c>
      <c r="G377" t="s">
        <v>50</v>
      </c>
      <c r="I377" s="1">
        <v>1520000</v>
      </c>
      <c r="J377">
        <v>10</v>
      </c>
      <c r="AB377">
        <v>5</v>
      </c>
    </row>
    <row r="378" spans="1:27">
      <c r="A378" s="7">
        <v>43741</v>
      </c>
      <c r="B378" s="8">
        <v>0.940277777777778</v>
      </c>
      <c r="C378" t="s">
        <v>215</v>
      </c>
      <c r="S378" s="6">
        <v>1</v>
      </c>
      <c r="T378" s="6">
        <v>0.097</v>
      </c>
      <c r="U378" s="6">
        <v>1</v>
      </c>
      <c r="V378" s="1">
        <v>2988102656</v>
      </c>
      <c r="W378" s="1">
        <v>1110747008</v>
      </c>
      <c r="X378" s="1">
        <v>1089554304</v>
      </c>
      <c r="Y378" s="1">
        <v>21192704</v>
      </c>
      <c r="Z378" s="1">
        <v>2988102758</v>
      </c>
      <c r="AA378">
        <v>4</v>
      </c>
    </row>
    <row r="379" spans="1:12">
      <c r="A379" s="7">
        <v>43741</v>
      </c>
      <c r="B379" s="8">
        <v>0.944444444444444</v>
      </c>
      <c r="G379" t="s">
        <v>50</v>
      </c>
      <c r="K379" s="1">
        <v>3390000</v>
      </c>
      <c r="L379" s="1">
        <f>K379-I377</f>
        <v>1870000</v>
      </c>
    </row>
    <row r="380" spans="1:28">
      <c r="A380" s="7">
        <v>43742</v>
      </c>
      <c r="B380" s="8">
        <v>0.554861111111111</v>
      </c>
      <c r="G380" t="s">
        <v>35</v>
      </c>
      <c r="I380" s="1">
        <v>4017000</v>
      </c>
      <c r="J380">
        <v>10</v>
      </c>
      <c r="AB380">
        <v>5</v>
      </c>
    </row>
    <row r="381" spans="1:12">
      <c r="A381" s="7">
        <v>43742</v>
      </c>
      <c r="B381" s="8">
        <v>0.735416666666667</v>
      </c>
      <c r="H381" t="s">
        <v>50</v>
      </c>
      <c r="I381" s="1" t="s">
        <v>160</v>
      </c>
      <c r="J381">
        <v>20</v>
      </c>
      <c r="K381" s="1">
        <v>3213600</v>
      </c>
      <c r="L381" s="1">
        <f>K381-I380</f>
        <v>-803400</v>
      </c>
    </row>
    <row r="382" spans="1:27">
      <c r="A382" s="7">
        <v>43742</v>
      </c>
      <c r="B382" s="8">
        <v>0.7375</v>
      </c>
      <c r="C382" t="s">
        <v>216</v>
      </c>
      <c r="S382" s="6">
        <v>1</v>
      </c>
      <c r="T382" s="6">
        <v>0.097</v>
      </c>
      <c r="U382" s="6">
        <v>1</v>
      </c>
      <c r="V382" s="1">
        <v>2988102656</v>
      </c>
      <c r="W382" s="1">
        <v>1110747008</v>
      </c>
      <c r="X382" s="1">
        <v>1089554304</v>
      </c>
      <c r="Y382" s="1">
        <v>21192704</v>
      </c>
      <c r="Z382" s="1">
        <v>2988102759</v>
      </c>
      <c r="AA382">
        <v>4</v>
      </c>
    </row>
    <row r="383" spans="1:28">
      <c r="A383" s="7">
        <v>43742</v>
      </c>
      <c r="B383" s="8">
        <v>0.738194444444444</v>
      </c>
      <c r="G383" t="s">
        <v>36</v>
      </c>
      <c r="I383" s="1">
        <v>4017000</v>
      </c>
      <c r="J383">
        <v>10</v>
      </c>
      <c r="AB383">
        <v>5</v>
      </c>
    </row>
    <row r="384" spans="1:12">
      <c r="A384" s="7">
        <v>43743</v>
      </c>
      <c r="B384" s="8">
        <v>0.498611111111111</v>
      </c>
      <c r="G384" t="s">
        <v>36</v>
      </c>
      <c r="K384" s="1">
        <v>4000000</v>
      </c>
      <c r="L384" s="1">
        <f>K384-I383</f>
        <v>-17000</v>
      </c>
    </row>
    <row r="385" spans="1:27">
      <c r="A385" s="7">
        <v>43749</v>
      </c>
      <c r="B385" s="8">
        <v>0.774305555555556</v>
      </c>
      <c r="C385" t="s">
        <v>217</v>
      </c>
      <c r="S385" s="6">
        <v>1</v>
      </c>
      <c r="T385" s="6">
        <v>0.097</v>
      </c>
      <c r="U385" s="6">
        <v>1</v>
      </c>
      <c r="V385" s="1">
        <v>2988102656</v>
      </c>
      <c r="W385" s="1">
        <v>1110747008</v>
      </c>
      <c r="X385" s="1">
        <v>1089554304</v>
      </c>
      <c r="Y385" s="1">
        <v>21192704</v>
      </c>
      <c r="Z385" s="1">
        <v>2988102759</v>
      </c>
      <c r="AA385">
        <v>4</v>
      </c>
    </row>
    <row r="386" spans="1:28">
      <c r="A386" s="7">
        <v>43749</v>
      </c>
      <c r="B386" s="8">
        <v>0.80625</v>
      </c>
      <c r="G386" t="s">
        <v>218</v>
      </c>
      <c r="I386" s="1">
        <v>1085475000</v>
      </c>
      <c r="J386">
        <v>10</v>
      </c>
      <c r="AB386">
        <v>5</v>
      </c>
    </row>
    <row r="387" spans="1:12">
      <c r="A387" s="7">
        <v>43750</v>
      </c>
      <c r="B387" s="8">
        <v>0.411805555555556</v>
      </c>
      <c r="G387" t="s">
        <v>218</v>
      </c>
      <c r="K387" s="1">
        <v>12000000001</v>
      </c>
      <c r="L387" s="1">
        <f>K387-I386</f>
        <v>10914525001</v>
      </c>
    </row>
    <row r="388" spans="1:27">
      <c r="A388" s="7">
        <v>43750</v>
      </c>
      <c r="B388" s="8">
        <v>0.895833333333333</v>
      </c>
      <c r="C388" t="s">
        <v>219</v>
      </c>
      <c r="S388" s="6">
        <v>0.86</v>
      </c>
      <c r="T388" s="6">
        <v>0.097</v>
      </c>
      <c r="U388" s="6">
        <v>0.86</v>
      </c>
      <c r="V388" s="1">
        <v>20325257216</v>
      </c>
      <c r="W388" s="1">
        <v>7555368448</v>
      </c>
      <c r="X388" s="1">
        <v>7411214848</v>
      </c>
      <c r="Y388" s="1">
        <v>144153600</v>
      </c>
      <c r="Z388" s="1">
        <v>20325256320</v>
      </c>
      <c r="AA388">
        <v>8</v>
      </c>
    </row>
    <row r="389" spans="1:28">
      <c r="A389" s="7">
        <v>43750</v>
      </c>
      <c r="B389" s="8">
        <v>0.9125</v>
      </c>
      <c r="G389" t="s">
        <v>220</v>
      </c>
      <c r="I389" s="1">
        <v>1085475000</v>
      </c>
      <c r="J389">
        <v>10</v>
      </c>
      <c r="AB389">
        <v>5</v>
      </c>
    </row>
    <row r="390" spans="1:12">
      <c r="A390" s="7">
        <v>43751</v>
      </c>
      <c r="B390" s="8">
        <v>0.495833333333333</v>
      </c>
      <c r="G390" t="s">
        <v>220</v>
      </c>
      <c r="K390" s="1">
        <v>15500000000</v>
      </c>
      <c r="L390" s="1">
        <f>K390-I389</f>
        <v>14414525000</v>
      </c>
    </row>
    <row r="391" spans="1:27">
      <c r="A391" s="7">
        <v>43758</v>
      </c>
      <c r="B391" s="8">
        <v>0.731944444444444</v>
      </c>
      <c r="C391" t="s">
        <v>221</v>
      </c>
      <c r="S391" s="6">
        <v>0.468</v>
      </c>
      <c r="T391" s="6">
        <v>0.097</v>
      </c>
      <c r="U391" s="6">
        <v>0.468</v>
      </c>
      <c r="V391" s="1">
        <v>11060720640</v>
      </c>
      <c r="W391" s="1">
        <v>4111526400</v>
      </c>
      <c r="X391" s="1">
        <v>4033079808</v>
      </c>
      <c r="Y391" s="1">
        <v>78446592</v>
      </c>
      <c r="Z391" s="1">
        <v>11060720880</v>
      </c>
      <c r="AA391">
        <v>7</v>
      </c>
    </row>
    <row r="392" spans="1:28">
      <c r="A392" s="7">
        <v>43758</v>
      </c>
      <c r="B392" s="8">
        <v>0.741666666666667</v>
      </c>
      <c r="G392" t="s">
        <v>222</v>
      </c>
      <c r="I392" s="1">
        <v>1085475000</v>
      </c>
      <c r="J392">
        <v>10</v>
      </c>
      <c r="AB392">
        <v>5</v>
      </c>
    </row>
    <row r="393" spans="1:12">
      <c r="A393" s="7">
        <v>43759</v>
      </c>
      <c r="B393" s="8">
        <v>0.783333333333333</v>
      </c>
      <c r="G393" t="s">
        <v>222</v>
      </c>
      <c r="K393" s="1">
        <v>16000000000</v>
      </c>
      <c r="L393" s="1">
        <f>K393-I392</f>
        <v>14914525000</v>
      </c>
    </row>
    <row r="394" spans="1:27">
      <c r="A394" s="7">
        <v>43761</v>
      </c>
      <c r="B394" s="8">
        <v>0.823611111111111</v>
      </c>
      <c r="C394" t="s">
        <v>223</v>
      </c>
      <c r="S394" s="6">
        <v>0.84</v>
      </c>
      <c r="T394" s="6">
        <v>0.097</v>
      </c>
      <c r="U394" s="6">
        <v>0.84</v>
      </c>
      <c r="V394" s="1">
        <v>19852574720</v>
      </c>
      <c r="W394" s="1">
        <v>7379662336</v>
      </c>
      <c r="X394" s="1">
        <v>7238860800</v>
      </c>
      <c r="Y394" s="1">
        <v>140801536</v>
      </c>
      <c r="Z394" s="1">
        <v>19852575938</v>
      </c>
      <c r="AA394">
        <v>8</v>
      </c>
    </row>
    <row r="395" spans="1:28">
      <c r="A395" s="7">
        <v>43762</v>
      </c>
      <c r="B395" s="8">
        <v>0.829861111111111</v>
      </c>
      <c r="G395" t="s">
        <v>224</v>
      </c>
      <c r="I395" s="1">
        <v>1085475000</v>
      </c>
      <c r="J395">
        <v>10</v>
      </c>
      <c r="AB395">
        <v>5</v>
      </c>
    </row>
    <row r="396" spans="1:12">
      <c r="A396" s="7">
        <v>43763</v>
      </c>
      <c r="B396" s="8">
        <v>0.729166666666667</v>
      </c>
      <c r="G396" t="s">
        <v>224</v>
      </c>
      <c r="K396" s="1">
        <v>16000000000</v>
      </c>
      <c r="L396" s="1">
        <f>K396-I395</f>
        <v>14914525000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174"/>
  <sheetViews>
    <sheetView workbookViewId="0">
      <pane ySplit="1" topLeftCell="A162" activePane="bottomLeft" state="frozen"/>
      <selection/>
      <selection pane="bottomLeft" activeCell="C163" sqref="C163"/>
    </sheetView>
  </sheetViews>
  <sheetFormatPr defaultColWidth="9" defaultRowHeight="13.5"/>
  <cols>
    <col min="1" max="1" width="10.375" customWidth="1"/>
    <col min="2" max="2" width="6.375" customWidth="1"/>
    <col min="3" max="7" width="21.5" style="1" customWidth="1"/>
    <col min="8" max="8" width="18.65" customWidth="1"/>
    <col min="9" max="9" width="21.5" style="1" customWidth="1"/>
    <col min="10" max="10" width="5.38333333333333" customWidth="1"/>
    <col min="11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225</v>
      </c>
      <c r="D1" s="3" t="s">
        <v>226</v>
      </c>
      <c r="E1" s="3" t="s">
        <v>227</v>
      </c>
      <c r="F1" s="3" t="s">
        <v>228</v>
      </c>
      <c r="G1" s="3" t="s">
        <v>229</v>
      </c>
      <c r="H1" s="3" t="s">
        <v>230</v>
      </c>
      <c r="I1" s="3" t="s">
        <v>231</v>
      </c>
      <c r="J1" s="3" t="s">
        <v>232</v>
      </c>
      <c r="K1" s="65" t="s">
        <v>233</v>
      </c>
      <c r="L1" s="65" t="s">
        <v>234</v>
      </c>
      <c r="M1" s="65" t="s">
        <v>235</v>
      </c>
      <c r="N1" s="55" t="s">
        <v>236</v>
      </c>
      <c r="O1" s="55" t="s">
        <v>237</v>
      </c>
      <c r="P1" s="55" t="s">
        <v>238</v>
      </c>
      <c r="Q1" s="55" t="s">
        <v>239</v>
      </c>
      <c r="R1" s="55" t="s">
        <v>240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241</v>
      </c>
      <c r="Q12" t="s">
        <v>242</v>
      </c>
      <c r="R12" t="s">
        <v>243</v>
      </c>
      <c r="S12" t="s">
        <v>244</v>
      </c>
      <c r="T12" t="s">
        <v>245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246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247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247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247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247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247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247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247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247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247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247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247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247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247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247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247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1">
        <v>43659</v>
      </c>
      <c r="B58" s="62">
        <v>0.822222222222222</v>
      </c>
      <c r="C58" s="63">
        <v>113364176238</v>
      </c>
      <c r="D58" s="63">
        <v>27733126293</v>
      </c>
      <c r="E58" s="63">
        <v>85631049945</v>
      </c>
      <c r="F58" s="1" t="s">
        <v>247</v>
      </c>
      <c r="G58" s="64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247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247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247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247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247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247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247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247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247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247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247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247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247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247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247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247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247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247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247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247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247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247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162" si="4">E150-I150</f>
        <v>-7842773449</v>
      </c>
      <c r="M150" s="1">
        <f t="shared" ref="M150:M162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5:20"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5:20"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5:20"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5:20"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5:20"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5:20"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5:20"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5:20"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5:20"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5:20"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5:20"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5:20">
      <c r="O174" t="s">
        <v>248</v>
      </c>
      <c r="P174">
        <v>29300722284184</v>
      </c>
      <c r="Q174">
        <v>25941426145124</v>
      </c>
      <c r="R174">
        <v>3423244712719</v>
      </c>
      <c r="S174">
        <v>34505817607</v>
      </c>
      <c r="T174">
        <v>-24340505433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5"/>
  <sheetViews>
    <sheetView workbookViewId="0">
      <selection activeCell="A1" sqref="A1"/>
    </sheetView>
  </sheetViews>
  <sheetFormatPr defaultColWidth="9" defaultRowHeight="13.5"/>
  <cols>
    <col min="1" max="1" width="43.125" style="56" customWidth="1"/>
    <col min="2" max="2" width="19.375" style="1" customWidth="1"/>
    <col min="3" max="4" width="13.2583333333333" style="1" customWidth="1"/>
    <col min="5" max="5" width="17.125" customWidth="1"/>
    <col min="6" max="8" width="11.5" style="1" customWidth="1"/>
    <col min="9" max="9" width="12.25" customWidth="1"/>
    <col min="10" max="16" width="11.5" customWidth="1"/>
    <col min="17" max="18" width="13.45" customWidth="1"/>
    <col min="19" max="19" width="12.5" customWidth="1"/>
    <col min="20" max="20" width="19.375" customWidth="1"/>
    <col min="21" max="21" width="15.75" customWidth="1"/>
    <col min="22" max="22" width="19.375" customWidth="1"/>
    <col min="23" max="23" width="18.25" customWidth="1"/>
    <col min="24" max="24" width="15.75" customWidth="1"/>
    <col min="25" max="31" width="18.25" customWidth="1"/>
    <col min="32" max="32" width="11.5" customWidth="1"/>
    <col min="33" max="33" width="9.375" customWidth="1"/>
  </cols>
  <sheetData>
    <row r="1" ht="21" customHeight="1" spans="1:5">
      <c r="A1" s="57" t="s">
        <v>75</v>
      </c>
      <c r="B1" s="1">
        <f ca="1" t="array" ref="B1">INDIRECT("湖泉列岛!"&amp;"H"&amp;MAX(ROW(湖泉列岛!I:I)*(湖泉列岛!I:I&lt;&gt;"")))</f>
        <v>63057575</v>
      </c>
      <c r="D1" s="1" t="s">
        <v>249</v>
      </c>
      <c r="E1" s="58">
        <f ca="1" t="array" ref="E1">INDIRECT("北京超图软件!"&amp;"H"&amp;MAX(ROW(北京超图软件!H:H)*(北京超图软件!H:H&lt;&gt;"")))</f>
        <v>0</v>
      </c>
    </row>
    <row r="2" ht="21" customHeight="1" spans="1:5">
      <c r="A2" s="57" t="s">
        <v>79</v>
      </c>
      <c r="B2" s="1">
        <f ca="1" t="array" ref="B2">INDIRECT("Lambertisland!"&amp;"H"&amp;MAX(ROW(Lambertisland!I:I)*(Lambertisland!I:I&lt;&gt;"")))</f>
        <v>63838331</v>
      </c>
      <c r="D2" t="s">
        <v>95</v>
      </c>
      <c r="E2" s="1">
        <f ca="1" t="array" ref="E2">INDIRECT("瑞幸咖啡!"&amp;"H"&amp;MAX(ROW(瑞幸咖啡!6:6)*(瑞幸咖啡!6:6&lt;&gt;"")))</f>
        <v>943</v>
      </c>
    </row>
    <row r="3" ht="21" customHeight="1" spans="1:5">
      <c r="A3" s="57" t="s">
        <v>74</v>
      </c>
      <c r="B3" s="1">
        <f ca="1" t="array" ref="B3">INDIRECT("小金山列岛!"&amp;"H"&amp;MAX(ROW(小金山列岛!I:I)*(小金山列岛!I:I&lt;&gt;"")))</f>
        <v>49110622</v>
      </c>
      <c r="D3" t="s">
        <v>56</v>
      </c>
      <c r="E3" s="58">
        <f ca="1" t="array" ref="E3">INDIRECT("云水姑娘!"&amp;"H"&amp;MAX(ROW(云水姑娘!K:K)*(云水姑娘!K:K&lt;&gt;"")))</f>
        <v>0</v>
      </c>
    </row>
    <row r="4" ht="21" customHeight="1" spans="1:30">
      <c r="A4" s="57" t="s">
        <v>250</v>
      </c>
      <c r="B4" s="1">
        <f ca="1" t="array" ref="B4">INDIRECT("IslaSantay!"&amp;"H"&amp;MAX(ROW(ISLASANTAY!I:I)*(ISLASANTAY!I:I&lt;&gt;"")))</f>
        <v>89930683</v>
      </c>
      <c r="C4"/>
      <c r="D4" t="s">
        <v>37</v>
      </c>
      <c r="E4" s="58">
        <f ca="1" t="array" ref="E4">INDIRECT("微软总部!"&amp;"H"&amp;MAX(ROW(微软总部!H:H)*(微软总部!H:H&lt;&gt;"")))</f>
        <v>0</v>
      </c>
      <c r="F4"/>
      <c r="I4" s="1"/>
      <c r="Y4" s="1"/>
      <c r="AD4" s="1"/>
    </row>
    <row r="5" ht="21" customHeight="1" spans="1:30">
      <c r="A5" s="57" t="s">
        <v>251</v>
      </c>
      <c r="B5" s="1">
        <f ca="1" t="array" ref="B5">INDIRECT("Deneysville!"&amp;"H"&amp;MAX(ROW(Deneysville!I:I)*(Deneysville!I:I&lt;&gt;"")))</f>
        <v>60459894</v>
      </c>
      <c r="C5"/>
      <c r="D5" t="s">
        <v>54</v>
      </c>
      <c r="E5" s="58">
        <f ca="1" t="array" ref="E5">INDIRECT("夜殿幻艺术中心!"&amp;"H"&amp;MAX(ROW(夜殿幻艺术中心!H:H)*(夜殿幻艺术中心!H:H&lt;&gt;"")))</f>
        <v>0</v>
      </c>
      <c r="F5"/>
      <c r="Y5" s="1"/>
      <c r="AD5" s="1"/>
    </row>
    <row r="6" ht="21" customHeight="1" spans="1:5">
      <c r="A6" s="57" t="s">
        <v>252</v>
      </c>
      <c r="B6" s="1">
        <f ca="1" t="array" ref="B6">INDIRECT("宾夕法尼亚州!"&amp;"H"&amp;MAX(ROW(宾夕法尼亚州!I:I)*(宾夕法尼亚州!I:I&lt;&gt;"")))</f>
        <v>31418764</v>
      </c>
      <c r="D6" t="s">
        <v>41</v>
      </c>
      <c r="E6" s="1">
        <f ca="1" t="array" ref="E6">INDIRECT("德信大厦!"&amp;"H"&amp;MAX(ROW(德信大厦!6:6)*(德信大厦!6:6&lt;&gt;"")))</f>
        <v>4123</v>
      </c>
    </row>
    <row r="7" ht="21" customHeight="1" spans="1:5">
      <c r="A7" s="57" t="s">
        <v>253</v>
      </c>
      <c r="B7" s="1">
        <f ca="1" t="array" ref="B7">INDIRECT("甘尼森岛!"&amp;"H"&amp;MAX(ROW(甘尼森岛!I:I)*(甘尼森岛!I:I&lt;&gt;"")))</f>
        <v>71483705</v>
      </c>
      <c r="D7" t="s">
        <v>93</v>
      </c>
      <c r="E7" s="1">
        <f ca="1" t="array" ref="E7">INDIRECT("79罐!"&amp;"H"&amp;MAX(ROW('79罐'!6:6)*('79罐'!6:6&lt;&gt;"")))</f>
        <v>4879</v>
      </c>
    </row>
    <row r="8" ht="21" customHeight="1" spans="1:5">
      <c r="A8" s="57" t="s">
        <v>254</v>
      </c>
      <c r="B8" s="1">
        <f ca="1" t="array" ref="B8">INDIRECT("斯壮结!"&amp;"H"&amp;MAX(ROW(斯壮结!I:I)*(斯壮结!I:I&lt;&gt;"")))</f>
        <v>66905140</v>
      </c>
      <c r="D8" t="s">
        <v>122</v>
      </c>
      <c r="E8" s="1">
        <f ca="1" t="array" ref="E8">INDIRECT("埃蒙小镇!"&amp;"H"&amp;MAX(ROW(埃蒙小镇!I:I)*(埃蒙小镇!I:I&lt;&gt;"")))</f>
        <v>0</v>
      </c>
    </row>
    <row r="9" ht="21" customHeight="1" spans="1:5">
      <c r="A9" s="57" t="s">
        <v>255</v>
      </c>
      <c r="B9" s="1">
        <f ca="1" t="array" ref="B9">INDIRECT("Kugluktuk!"&amp;"H"&amp;MAX(ROW(Kugluktuk!I:I)*(Kugluktuk!I:I&lt;&gt;"")))</f>
        <v>173426565</v>
      </c>
      <c r="D9" t="s">
        <v>55</v>
      </c>
      <c r="E9" s="1">
        <f ca="1" t="array" ref="E9">INDIRECT("书情文化!"&amp;"H"&amp;MAX(ROW(书情文化!I:I)*(书情文化!I:I&lt;&gt;"")))</f>
        <v>0</v>
      </c>
    </row>
    <row r="10" ht="21" customHeight="1" spans="1:5">
      <c r="A10" s="59" t="s">
        <v>134</v>
      </c>
      <c r="B10" s="1">
        <f ca="1" t="array" ref="B10">INDIRECT("Moosonee!"&amp;"H"&amp;MAX(ROW(Moosonee!I:I)*(Moosonee!I:I&lt;&gt;"")))</f>
        <v>200756257</v>
      </c>
      <c r="D10" t="s">
        <v>53</v>
      </c>
      <c r="E10" s="1">
        <f ca="1" t="array" ref="E10">INDIRECT("冠城南园!"&amp;"H"&amp;MAX(ROW(冠城南园!I:I)*(冠城南园!I:I&lt;&gt;"")))</f>
        <v>0</v>
      </c>
    </row>
    <row r="11" ht="21" customHeight="1" spans="1:5">
      <c r="A11" s="59" t="s">
        <v>256</v>
      </c>
      <c r="B11" s="1">
        <f ca="1" t="array" ref="B11">INDIRECT("螺洲岛!"&amp;"H"&amp;MAX(ROW(螺洲岛!I:I)*(螺洲岛!I:I&lt;&gt;"")))</f>
        <v>58303850</v>
      </c>
      <c r="D11" t="s">
        <v>257</v>
      </c>
      <c r="E11" s="1">
        <f ca="1" t="array" ref="E11">INDIRECT("土耳其皇家园林!"&amp;"H"&amp;MAX(ROW(土耳其皇家园林!I:I)*(土耳其皇家园林!I:I&lt;&gt;"")))</f>
        <v>0</v>
      </c>
    </row>
    <row r="12" ht="21" customHeight="1" spans="1:5">
      <c r="A12" s="59" t="s">
        <v>258</v>
      </c>
      <c r="B12" s="1">
        <f ca="1" t="array" ref="B12">INDIRECT("果州群岛!"&amp;"H"&amp;MAX(ROW(果州群岛!I:I)*(果州群岛!I:I&lt;&gt;"")))</f>
        <v>89933401</v>
      </c>
      <c r="D12" t="s">
        <v>65</v>
      </c>
      <c r="E12" s="1">
        <f ca="1" t="array" ref="E12">INDIRECT("andersenAFBcommissary!"&amp;"H"&amp;MAX(ROW(andersenAFBcommissary!I:I)*(andersenAFBcommissary!I:I&lt;&gt;"")))</f>
        <v>0</v>
      </c>
    </row>
    <row r="13" ht="21" customHeight="1" spans="1:5">
      <c r="A13" s="59" t="s">
        <v>182</v>
      </c>
      <c r="B13" s="1">
        <f ca="1" t="array" ref="B13">INDIRECT("庙湾岛!"&amp;"H"&amp;MAX(ROW(庙湾岛!I:I)*(庙湾岛!I:I&lt;&gt;"")))</f>
        <v>61955692</v>
      </c>
      <c r="D13" t="s">
        <v>259</v>
      </c>
      <c r="E13" s="1">
        <f ca="1" t="array" ref="E13">INDIRECT("Melodica!"&amp;"H"&amp;MAX(ROW(Melodica!I:I)*(Melodica!I:I&lt;&gt;"")))</f>
        <v>0</v>
      </c>
    </row>
    <row r="14" ht="21" customHeight="1" spans="1:5">
      <c r="A14" s="59" t="s">
        <v>260</v>
      </c>
      <c r="B14" s="1">
        <f ca="1" t="array" ref="B14">INDIRECT("Barrio!"&amp;"H"&amp;MAX(ROW(Barrio!I:I)*(Barrio!I:I&lt;&gt;"")))</f>
        <v>39110322</v>
      </c>
      <c r="D14" t="s">
        <v>261</v>
      </c>
      <c r="E14" s="1">
        <f ca="1" t="array" ref="E14">INDIRECT("MUGHALGARDENS!"&amp;"H"&amp;MAX(ROW(MUGHALGARDENS!I:I)*(MUGHALGARDENS!I:I&lt;&gt;"")))</f>
        <v>0</v>
      </c>
    </row>
    <row r="15" ht="21" customHeight="1" spans="1:5">
      <c r="A15" s="60" t="s">
        <v>190</v>
      </c>
      <c r="B15" s="1">
        <f ca="1" t="array" ref="B15">INDIRECT("向岛!"&amp;"H"&amp;MAX(ROW(向岛!I:I)*(向岛!I:I&lt;&gt;"")))</f>
        <v>54831078</v>
      </c>
      <c r="D15" t="s">
        <v>66</v>
      </c>
      <c r="E15" s="1">
        <f ca="1" t="array" ref="E15">INDIRECT("PointPanic!"&amp;"H"&amp;MAX(ROW(PointPanic!I:I)*(PointPanic!I:I&lt;&gt;"")))</f>
        <v>0</v>
      </c>
    </row>
    <row r="16" ht="21" customHeight="1" spans="1:5">
      <c r="A16" s="60" t="s">
        <v>191</v>
      </c>
      <c r="B16" s="1">
        <f ca="1" t="array" ref="B16">INDIRECT("岛田岛!"&amp;"H"&amp;MAX(ROW(岛田岛!I:I)*(岛田岛!I:I&lt;&gt;"")))</f>
        <v>74430047</v>
      </c>
      <c r="D16" t="s">
        <v>262</v>
      </c>
      <c r="E16" s="1">
        <f ca="1" t="array" ref="E16">INDIRECT("秦山核电站方家山堆场!"&amp;"H"&amp;MAX(ROW(秦山核电站方家山堆场!I:I)*(秦山核电站方家山堆场!I:I&lt;&gt;"")))</f>
        <v>0</v>
      </c>
    </row>
    <row r="17" ht="21" customHeight="1" spans="1:5">
      <c r="A17" s="60" t="s">
        <v>192</v>
      </c>
      <c r="B17" s="1">
        <f ca="1" t="array" ref="B17">INDIRECT("小槌岛!"&amp;"H"&amp;MAX(ROW(小槌岛!I:I)*(小槌岛!I:I&lt;&gt;"")))</f>
        <v>76412381</v>
      </c>
      <c r="D17" t="s">
        <v>60</v>
      </c>
      <c r="E17" s="1">
        <f ca="1" t="array" ref="E17">INDIRECT("中电20所!"&amp;"H"&amp;MAX(ROW(中电20所!I:I)*(中电20所!I:I&lt;&gt;"")))</f>
        <v>0</v>
      </c>
    </row>
    <row r="18" ht="21" customHeight="1" spans="1:5">
      <c r="A18" s="60" t="s">
        <v>193</v>
      </c>
      <c r="B18" s="1">
        <f ca="1" t="array" ref="B18">INDIRECT("爷婆岛!"&amp;"H"&amp;MAX(ROW(爷婆岛!I:I)*(爷婆岛!I:I&lt;&gt;"")))</f>
        <v>84658717</v>
      </c>
      <c r="D18" t="s">
        <v>69</v>
      </c>
      <c r="E18" s="1">
        <f ca="1" t="array" ref="E18">INDIRECT("56LeonardST!"&amp;"H"&amp;MAX(ROW('56LeonardST'!I:I)*('56LeonardST'!I:I&lt;&gt;"")))</f>
        <v>0</v>
      </c>
    </row>
    <row r="19" ht="21" customHeight="1" spans="1:5">
      <c r="A19" s="60" t="s">
        <v>194</v>
      </c>
      <c r="B19" s="1">
        <f ca="1" t="array" ref="B19">INDIRECT("高岛!"&amp;"H"&amp;MAX(ROW(高岛!I:I)*(高岛!I:I&lt;&gt;"")))</f>
        <v>85746498</v>
      </c>
      <c r="D19" t="s">
        <v>72</v>
      </c>
      <c r="E19" s="1">
        <f ca="1" t="array" ref="E19">INDIRECT("应物会议中心!"&amp;"H"&amp;MAX(ROW(应物会议中心!I:I)*(应物会议中心!I:I&lt;&gt;"")))</f>
        <v>0</v>
      </c>
    </row>
    <row r="20" ht="21" customHeight="1" spans="1:5">
      <c r="A20" s="60" t="s">
        <v>195</v>
      </c>
      <c r="B20" s="1">
        <f ca="1" t="array" ref="B20">INDIRECT("平郡岛!"&amp;"H"&amp;MAX(ROW(平郡岛!I:I)*(平郡岛!I:I&lt;&gt;"")))</f>
        <v>95310631</v>
      </c>
      <c r="D20" t="s">
        <v>123</v>
      </c>
      <c r="E20" s="1">
        <f ca="1" t="array" ref="E20">INDIRECT("沈飞集团!"&amp;"H"&amp;MAX(ROW(沈飞集团!I:I)*(沈飞集团!I:I&lt;&gt;"")))</f>
        <v>0</v>
      </c>
    </row>
    <row r="21" ht="21" customHeight="1" spans="1:5">
      <c r="A21" s="60" t="s">
        <v>196</v>
      </c>
      <c r="B21" s="1">
        <f ca="1" t="array" ref="B21">INDIRECT("三角岛!"&amp;"H"&amp;MAX(ROW(三角岛!I:I)*(三角岛!I:I&lt;&gt;"")))</f>
        <v>43213749</v>
      </c>
      <c r="D21" t="s">
        <v>165</v>
      </c>
      <c r="E21" s="1">
        <f ca="1" t="array" ref="E21">INDIRECT("弗里蒙特岛!"&amp;"H"&amp;MAX(ROW(弗里蒙特岛!I:I)*(弗里蒙特岛!I:I&lt;&gt;"")))</f>
        <v>0</v>
      </c>
    </row>
    <row r="22" ht="21" customHeight="1" spans="1:5">
      <c r="A22" s="60" t="s">
        <v>263</v>
      </c>
      <c r="B22" s="1">
        <f ca="1" t="array" ref="B22">INDIRECT("狗骨岛!"&amp;"H"&amp;MAX(ROW(狗骨岛!I:I)*(狗骨岛!I:I&lt;&gt;"")))</f>
        <v>84845765</v>
      </c>
      <c r="D22" t="s">
        <v>103</v>
      </c>
      <c r="E22" s="1">
        <f ca="1" t="array" ref="E22">INDIRECT("诹访之濑岛!"&amp;"H"&amp;MAX(ROW(诹访之濑岛!I:I)*(诹访之濑岛!I:I&lt;&gt;"")))</f>
        <v>0</v>
      </c>
    </row>
    <row r="23" ht="21" customHeight="1" spans="1:5">
      <c r="A23" s="60" t="s">
        <v>264</v>
      </c>
      <c r="B23" s="1">
        <f ca="1" t="array" ref="B23">INDIRECT("普拉兰岛!"&amp;"H"&amp;MAX(ROW(普拉兰岛!I:I)*(普拉兰岛!I:I&lt;&gt;"")))</f>
        <v>44349018</v>
      </c>
      <c r="D23" t="s">
        <v>91</v>
      </c>
      <c r="E23" s="1">
        <f ca="1" t="array" ref="E23">INDIRECT("波音机场!"&amp;"H"&amp;MAX(ROW(波音机场!I:I)*(波音机场!I:I&lt;&gt;"")))</f>
        <v>0</v>
      </c>
    </row>
    <row r="24" ht="21" customHeight="1" spans="1:5">
      <c r="A24" s="60" t="s">
        <v>265</v>
      </c>
      <c r="B24" s="1">
        <f ca="1" t="array" ref="B24">INDIRECT("法伊拉卡岛!"&amp;"H"&amp;MAX(ROW(法伊拉卡岛!I:I)*(法伊拉卡岛!I:I&lt;&gt;"")))</f>
        <v>100507248</v>
      </c>
      <c r="D24" t="s">
        <v>127</v>
      </c>
      <c r="E24" s="1">
        <f ca="1" t="array" ref="E24">INDIRECT("沈阳飞机工业集团有限公司!"&amp;"H"&amp;MAX(ROW(沈阳飞机工业集团有限公司!I:I)*(沈阳飞机工业集团有限公司!I:I&lt;&gt;"")))</f>
        <v>0</v>
      </c>
    </row>
    <row r="25" ht="21" customHeight="1" spans="1:5">
      <c r="A25" s="60" t="s">
        <v>266</v>
      </c>
      <c r="B25" s="1">
        <f ca="1" t="array" ref="B25">INDIRECT("Nakhiloo岛!"&amp;"H"&amp;MAX(ROW(Nakhiloo岛!I:I)*(Nakhiloo岛!I:I&lt;&gt;"")))</f>
        <v>71262557</v>
      </c>
      <c r="D25" t="s">
        <v>71</v>
      </c>
      <c r="E25" s="1">
        <f ca="1" t="array" ref="E25">INDIRECT("新时代大厦!"&amp;"H"&amp;MAX(ROW(新时代大厦!I:I)*(新时代大厦!I:I&lt;&gt;"")))</f>
        <v>0</v>
      </c>
    </row>
    <row r="26" ht="21" customHeight="1" spans="1:5">
      <c r="A26" s="60" t="s">
        <v>267</v>
      </c>
      <c r="B26" s="1">
        <f ca="1" t="array" ref="B26">INDIRECT("巴赫达尔机场!"&amp;"H"&amp;MAX(ROW(巴赫达尔机场!I:I)*(巴赫达尔机场!I:I&lt;&gt;"")))</f>
        <v>184686513</v>
      </c>
      <c r="D26" t="s">
        <v>61</v>
      </c>
      <c r="E26" s="1">
        <f ca="1" t="array" ref="E26">INDIRECT("大明宫遗址博物馆!"&amp;"H"&amp;MAX(ROW(大明宫遗址博物馆!I:I)*(大明宫遗址博物馆!I:I&lt;&gt;"")))</f>
        <v>0</v>
      </c>
    </row>
    <row r="27" ht="21" customHeight="1" spans="1:5">
      <c r="A27" s="60" t="s">
        <v>268</v>
      </c>
      <c r="B27" s="1">
        <f ca="1" t="array" ref="B27">INDIRECT("第一区!"&amp;"H"&amp;MAX(ROW(第一区!I:I)*(第一区!I:I&lt;&gt;"")))</f>
        <v>29963464</v>
      </c>
      <c r="D27" t="s">
        <v>269</v>
      </c>
      <c r="E27" s="1">
        <f ca="1" t="array" ref="E27">INDIRECT("CrocodileIsland!"&amp;"H"&amp;MAX(ROW(CrocodileIsland!I:I)*(CrocodileIsland!I:I&lt;&gt;"")))</f>
        <v>0</v>
      </c>
    </row>
    <row r="28" ht="21" customHeight="1" spans="1:5">
      <c r="A28" s="60" t="s">
        <v>205</v>
      </c>
      <c r="B28" s="1">
        <f ca="1" t="array" ref="B28">INDIRECT("中开罗!"&amp;"H"&amp;MAX(ROW(中开罗!I:I)*(中开罗!I:I&lt;&gt;"")))</f>
        <v>47621940</v>
      </c>
      <c r="D28" t="s">
        <v>270</v>
      </c>
      <c r="E28" s="1">
        <f ca="1" t="array" ref="E28">INDIRECT("Ghana!"&amp;"H"&amp;MAX(ROW(Ghana!I:I)*(Ghana!I:I&lt;&gt;"")))</f>
        <v>0</v>
      </c>
    </row>
    <row r="29" ht="21" customHeight="1" spans="1:5">
      <c r="A29" s="60" t="s">
        <v>271</v>
      </c>
      <c r="B29" s="1">
        <f ca="1" t="array" ref="B29">INDIRECT("BASHBISH!"&amp;"H"&amp;MAX(ROW(BASHBISH!I:I)*(BASHBISH!I:I&lt;&gt;"")))</f>
        <v>40013217</v>
      </c>
      <c r="D29" t="s">
        <v>101</v>
      </c>
      <c r="E29" s="1">
        <f ca="1" t="array" ref="E29">INDIRECT("宝岛!"&amp;"H"&amp;MAX(ROW(宝岛!I:I)*(宝岛!I:I&lt;&gt;"")))</f>
        <v>0</v>
      </c>
    </row>
    <row r="30" ht="21" customHeight="1" spans="1:5">
      <c r="A30" s="60" t="s">
        <v>272</v>
      </c>
      <c r="B30" s="1">
        <f ca="1" t="array" ref="B30">INDIRECT("IBRAHIMIYA!"&amp;"H"&amp;MAX(ROW(IBRAHIMIYA!I:I)*(IBRAHIMIYA!I:I&lt;&gt;"")))</f>
        <v>37508636</v>
      </c>
      <c r="D30" t="s">
        <v>124</v>
      </c>
      <c r="E30" s="1">
        <f ca="1" t="array" ref="E30">INDIRECT("沈飞军用机场!"&amp;"H"&amp;MAX(ROW(沈飞军用机场!I:I)*(沈飞军用机场!I:I&lt;&gt;"")))</f>
        <v>0</v>
      </c>
    </row>
    <row r="31" ht="21" customHeight="1" spans="1:5">
      <c r="A31" s="60" t="s">
        <v>211</v>
      </c>
      <c r="B31" s="1">
        <f ca="1" t="array" ref="B31">INDIRECT("开封龙亭区!"&amp;"H"&amp;MAX(ROW(开封龙亭区!I:I)*(开封龙亭区!I:I&lt;&gt;"")))</f>
        <v>35567054</v>
      </c>
      <c r="D31" t="s">
        <v>273</v>
      </c>
      <c r="E31" s="1">
        <f ca="1" t="array" ref="E31">INDIRECT("Elephantineisland!"&amp;"H"&amp;MAX(ROW(ElephantineIsland!I:I)*(ElephantineIsland!I:I&lt;&gt;"")))</f>
        <v>0</v>
      </c>
    </row>
    <row r="32" ht="21" customHeight="1" spans="1:5">
      <c r="A32" s="60" t="s">
        <v>274</v>
      </c>
      <c r="B32" s="1">
        <f ca="1" t="array" ref="B32">INDIRECT("Phakalene!"&amp;"H"&amp;MAX(ROW(Phakalene!I:I)*(Phakalene!I:I&lt;&gt;"")))</f>
        <v>30259513</v>
      </c>
      <c r="D32" t="s">
        <v>151</v>
      </c>
      <c r="E32" s="1">
        <f ca="1" t="array" ref="E32">INDIRECT("印度共和国!"&amp;"H"&amp;MAX(ROW(印度共和国!I:I)*(印度共和国!I:I&lt;&gt;"")))</f>
        <v>0</v>
      </c>
    </row>
    <row r="33" ht="21" customHeight="1" spans="1:5">
      <c r="A33" s="60" t="s">
        <v>275</v>
      </c>
      <c r="B33" s="1">
        <f ca="1" t="array" ref="B33">INDIRECT("Ukerewe!"&amp;"H"&amp;MAX(ROW(Ukerewe!I:I)*(Ukerewe!I:I&lt;&gt;"")))</f>
        <v>68986808</v>
      </c>
      <c r="D33" t="s">
        <v>117</v>
      </c>
      <c r="E33" s="1">
        <f ca="1" t="array" ref="E33">INDIRECT("珲春防川风景名胜区!"&amp;"H"&amp;MAX(ROW(珲春防川风景名胜区!I:I)*(珲春防川风景名胜区!I:I&lt;&gt;"")))</f>
        <v>0</v>
      </c>
    </row>
    <row r="34" ht="21" customHeight="1" spans="1:5">
      <c r="A34" s="60" t="s">
        <v>276</v>
      </c>
      <c r="B34" s="1">
        <f ca="1" t="array" ref="B34">INDIRECT("Juma岛!"&amp;"H"&amp;MAX(ROW(Juma岛!I:I)*(Juma岛!I:I&lt;&gt;"")))</f>
        <v>91344987</v>
      </c>
      <c r="D34" t="s">
        <v>189</v>
      </c>
      <c r="E34" s="1">
        <f ca="1" t="array" ref="E34">INDIRECT("米亚塔曼!"&amp;"H"&amp;MAX(ROW(米亚塔曼!I:I)*(米亚塔曼!I:I&lt;&gt;"")))</f>
        <v>0</v>
      </c>
    </row>
    <row r="35" ht="21" customHeight="1" spans="1:5">
      <c r="A35" s="60" t="s">
        <v>277</v>
      </c>
      <c r="B35" s="1">
        <f ca="1" t="array" ref="B35">INDIRECT("鲁邦多岛!"&amp;"H"&amp;MAX(ROW(鲁邦多岛!I:I)*(鲁邦多岛!I:I&lt;&gt;"")))</f>
        <v>64581334</v>
      </c>
      <c r="D35" t="s">
        <v>181</v>
      </c>
      <c r="E35" s="1">
        <f ca="1" t="array" ref="E35">INDIRECT("外伶仃岛!"&amp;"H"&amp;MAX(ROW(外伶仃岛!I:I)*(外伶仃岛!I:I&lt;&gt;"")))</f>
        <v>0</v>
      </c>
    </row>
    <row r="36" ht="21" customHeight="1" spans="1:5">
      <c r="A36" s="60" t="s">
        <v>278</v>
      </c>
      <c r="B36" s="1">
        <f ca="1" t="array" ref="B36">INDIRECT("富埃特文图拉岛!"&amp;"H"&amp;MAX(ROW(富埃特文图拉岛!I:I)*(富埃特文图拉岛!I:I&lt;&gt;"")))</f>
        <v>80620961</v>
      </c>
      <c r="D36" t="s">
        <v>279</v>
      </c>
      <c r="E36" s="1">
        <f ca="1" t="array" ref="E36">INDIRECT("Santísima!"&amp;"H"&amp;MAX(ROW(Santísima!I:I)*(Santísima!I:I&lt;&gt;"")))</f>
        <v>0</v>
      </c>
    </row>
    <row r="37" ht="21" customHeight="1" spans="1:5">
      <c r="A37" s="60" t="s">
        <v>280</v>
      </c>
      <c r="B37" s="1">
        <f ca="1" t="array" ref="B37">INDIRECT("丹戎乌班市!"&amp;"H"&amp;MAX(ROW(丹戎乌班市!I:I)*(丹戎乌班市!I:I&lt;&gt;"")))</f>
        <v>2752271718</v>
      </c>
      <c r="D37" t="s">
        <v>187</v>
      </c>
      <c r="E37" s="1">
        <f ca="1" t="array" ref="E37">INDIRECT("LasLomas!"&amp;"H"&amp;MAX(ROW(LasLomas!I:I)*(LasLomas!I:I&lt;&gt;"")))</f>
        <v>0</v>
      </c>
    </row>
    <row r="38" ht="21" customHeight="1" spans="1:5">
      <c r="A38" s="60" t="s">
        <v>281</v>
      </c>
      <c r="B38" s="1" t="str">
        <f ca="1" t="array" ref="B38">INDIRECT("玛格丽特!"&amp;"H"&amp;MAX(ROW(玛格丽特!I:I)*(玛格丽特!I:I&lt;&gt;"")))</f>
        <v>最近7天利润</v>
      </c>
      <c r="D38" t="s">
        <v>57</v>
      </c>
      <c r="E38" s="1">
        <f ca="1" t="array" ref="E38">INDIRECT("电子城IT产业园!"&amp;"H"&amp;MAX(ROW(电子城IT产业园!I:I)*(电子城IT产业园!I:I&lt;&gt;"")))</f>
        <v>0</v>
      </c>
    </row>
    <row r="39" spans="1:5">
      <c r="A39" s="60" t="s">
        <v>282</v>
      </c>
      <c r="B39" s="1" t="str">
        <f ca="1" t="array" ref="B39">INDIRECT("萨比卡!"&amp;"H"&amp;MAX(ROW(萨比卡!I:I)*(萨比卡!I:I&lt;&gt;"")))</f>
        <v>最近7天利润</v>
      </c>
      <c r="D39" t="s">
        <v>50</v>
      </c>
      <c r="E39" s="1">
        <f ca="1" t="array" ref="E39">INDIRECT("中国国际科技会展中心!"&amp;"H"&amp;MAX(ROW(中国国际科技会展中心!I:I)*(中国国际科技会展中心!I:I&lt;&gt;"")))</f>
        <v>0</v>
      </c>
    </row>
    <row r="40" spans="4:5">
      <c r="D40" t="s">
        <v>35</v>
      </c>
      <c r="E40" s="1">
        <f ca="1" t="array" ref="E40">INDIRECT("茅台大厦!"&amp;"H"&amp;MAX(ROW(茅台大厦!I:I)*(茅台大厦!I:I&lt;&gt;"")))</f>
        <v>0</v>
      </c>
    </row>
    <row r="41" spans="4:5">
      <c r="D41" t="s">
        <v>36</v>
      </c>
      <c r="E41" s="1">
        <f ca="1" t="array" ref="E41">INDIRECT("国家核电!"&amp;"H"&amp;MAX(ROW(国家核电!I:I)*(国家核电!I:I&lt;&gt;"")))</f>
        <v>0</v>
      </c>
    </row>
    <row r="42" spans="4:5">
      <c r="D42" t="s">
        <v>283</v>
      </c>
      <c r="E42" s="1">
        <f ca="1" t="array" ref="E42">INDIRECT("Munich!"&amp;"H"&amp;MAX(ROW(Munich!I:I)*(Munich!I:I&lt;&gt;"")))</f>
        <v>0</v>
      </c>
    </row>
    <row r="43" spans="4:5">
      <c r="D43" t="s">
        <v>284</v>
      </c>
      <c r="E43" s="1">
        <f ca="1" t="array" ref="E43">INDIRECT("TantaQism!"&amp;"H"&amp;MAX(ROW(TantaQism!I:I)*(TantaQism!I:I&lt;&gt;"")))</f>
        <v>0</v>
      </c>
    </row>
    <row r="44" spans="4:5">
      <c r="D44" t="s">
        <v>285</v>
      </c>
      <c r="E44" s="1">
        <f ca="1" t="array" ref="E44">INDIRECT("Donga!"&amp;"H"&amp;MAX(ROW(Donga!I:I)*(Donga!I:I&lt;&gt;"")))</f>
        <v>0</v>
      </c>
    </row>
    <row r="45" spans="4:5">
      <c r="D45" t="s">
        <v>286</v>
      </c>
      <c r="E45" s="1">
        <f ca="1" t="array" ref="E45">INDIRECT("RichMond!"&amp;"H"&amp;MAX(ROW(RichMond!I:I)*(RichMond!I:I&lt;&gt;"")))</f>
        <v>0</v>
      </c>
    </row>
  </sheetData>
  <hyperlinks>
    <hyperlink ref="D16" location="秦山核电站方家山堆场!A1" display="秦山核电站方家山堆场"/>
    <hyperlink ref="D8" location="埃蒙小镇!A1" display="埃蒙小镇"/>
    <hyperlink ref="D40" location="茅台大厦!A1" display="茅台大厦"/>
    <hyperlink ref="D41" location="国家核电!A1" display="国家核电"/>
    <hyperlink ref="D2" location="瑞幸咖啡!A1" display="瑞幸咖啡"/>
    <hyperlink ref="D7" location="'79罐'!A1" display="79罐"/>
    <hyperlink ref="D6" location="德信大厦!A1" display="德信大厦"/>
    <hyperlink ref="D39" location="中国国际科技会展中心!A1" display="中国国际科技会展中心"/>
    <hyperlink ref="D10" location="冠城南园!A1" display="冠城南园"/>
    <hyperlink ref="D9" location="书情文化!A1" display="书情文化"/>
    <hyperlink ref="D38" location="电子城IT产业园!A1" display="电子城IT产业园"/>
    <hyperlink ref="D11" location="土耳其皇家园林!A1" display="hasbahce"/>
    <hyperlink ref="D13" location="Melodica!A1" display="Melodica"/>
    <hyperlink ref="D17" location="中电20所!A1" display="中电20所"/>
    <hyperlink ref="D26" location="大明宫遗址博物馆!A1" display="大明宫遗址博物馆"/>
    <hyperlink ref="D14" location="MUGHALGARDENS!A1" display="MUGHALGARDENS"/>
    <hyperlink ref="D12" location="andersenAFBcommissary!A1" display="andersenAFBcommissary"/>
    <hyperlink ref="D15" location="PointPanic!A1" display="PointPanic"/>
    <hyperlink ref="D18" location="'56LeonardST'!A1" display="56LeonardST"/>
    <hyperlink ref="D25" location="新时代大厦!A1" display="新时代大厦"/>
    <hyperlink ref="A1" location="湖泉列岛!A1" display="湖泉列岛"/>
    <hyperlink ref="A2" location="Lambertisland!A1" display="Lambertisland"/>
    <hyperlink ref="D27" location="CrocodileIsland!A1" display="CrocodileIsland"/>
    <hyperlink ref="D34" location="米亚塔曼!A1" display="米亚塔曼"/>
    <hyperlink ref="D19" location="应物会议中心!A1" display="应物会议中心"/>
    <hyperlink ref="D31" location="ElephantineIsland!A1" display="Elephantineisland"/>
    <hyperlink ref="A3" location="小金山列岛!A1" display="小金山列岛"/>
    <hyperlink ref="D45" location="RichMond!A1" display="RichMond"/>
    <hyperlink ref="D42" location="Munich!A1" display="Munich"/>
    <hyperlink ref="A4" location="ISLASANTAY!A1" display="IslaSantay"/>
    <hyperlink ref="A5" location="Deneysville!A1" display="Deneysville"/>
    <hyperlink ref="D23" location="波音机场!A1" display="波音机场"/>
    <hyperlink ref="D28" location="Ghana!A1" display="Ghana"/>
    <hyperlink ref="D22" location="诹访之濑岛!A1" display="诹访之濑岛"/>
    <hyperlink ref="D21" location="弗里蒙特岛!A1" display="弗里蒙特岛"/>
    <hyperlink ref="D20" location="沈飞集团!A1" display="沈飞集团"/>
    <hyperlink ref="D24" location="沈阳飞机工业集团有限公司!A1" display="沈阳飞机工业集团有限公司"/>
    <hyperlink ref="D29" location="宝岛!A1" display="宝岛"/>
    <hyperlink ref="A7" location="甘尼森岛!A1" display="甘尼森岛"/>
    <hyperlink ref="A8" location="斯壮结!A1" display="斯壮结"/>
    <hyperlink ref="D30" location="沈飞军用机场!A1" display="沈飞军用机场"/>
    <hyperlink ref="D33" location="珲春防川风景名胜区!A1" display="珲春防川风景名胜区"/>
    <hyperlink ref="A6" location="宾夕法尼亚州!A1" display="宾夕法尼亚州"/>
    <hyperlink ref="A9" location="Kugluktuk!A1" display="Kugluktuk机场"/>
    <hyperlink ref="A10" location="Moosonee!A1" display="Moosonee穆索尼机场"/>
    <hyperlink ref="D32" location="印度共和国!A1" display="印度共和国"/>
    <hyperlink ref="A11" location="螺洲岛!A1" display="螺洲岛"/>
    <hyperlink ref="A12" location="果州群岛!A1" display="果州群岛"/>
    <hyperlink ref="D35" location="外伶仃岛!A1" display="外伶仃岛"/>
    <hyperlink ref="A13" location="庙湾岛!A1" display="庙湾岛"/>
    <hyperlink ref="D36" location="Santísima!A1" display="Santísima"/>
    <hyperlink ref="A14" location="Barrio!A1" display="Barrio"/>
    <hyperlink ref="D37" location="LasLomas!A1" display="LasLomas"/>
    <hyperlink ref="A15" location="向岛!A1" display="向岛"/>
    <hyperlink ref="A16" location="岛田岛!A1" display="岛田岛"/>
    <hyperlink ref="A17" location="小槌岛!A1" display="小槌岛"/>
    <hyperlink ref="A18" location="爷婆岛!A1" display="爷婆岛"/>
    <hyperlink ref="A19" location="高岛!A1" display="高岛"/>
    <hyperlink ref="A20" location="平郡岛!A1" display="平郡岛"/>
    <hyperlink ref="A21" location="三角岛!A1" display="三角岛"/>
    <hyperlink ref="A22" location="狗骨岛!A1" display="狗骨岛"/>
    <hyperlink ref="A23" location="普拉兰岛!A1" display="普拉兰岛"/>
    <hyperlink ref="A24" location="法伊拉卡岛!A1" display="法伊拉卡岛"/>
    <hyperlink ref="A25" location="Nakhiloo岛!A1" display="Nakhiloo岛"/>
    <hyperlink ref="A26" location="巴赫达尔机场!A1" display="巴赫达尔机场"/>
    <hyperlink ref="A27" location="第一区!A1" display="第一区"/>
    <hyperlink ref="A28" location="中开罗!A1" display="中开罗"/>
    <hyperlink ref="A29" location="BASHBISH!A1" display="BASHBISH"/>
    <hyperlink ref="A30" location="IBRAHIMIYA!A1" display="IBRAHIMIYA"/>
    <hyperlink ref="A31" location="开封龙亭区!A1" display="开封龙亭区"/>
    <hyperlink ref="D43" location="TantaQism!A1" display="TantaQism"/>
    <hyperlink ref="A32" location="Phakalene!A1" display="Phakalene"/>
    <hyperlink ref="D44" location="Donga!A1" display="Donga"/>
    <hyperlink ref="A33" location="Ukerewe!A1" display="Ukerewe"/>
    <hyperlink ref="A34" location="Juma岛!A1" display="Juma岛"/>
    <hyperlink ref="A35" location="鲁邦多岛!A1" display="鲁邦多岛"/>
    <hyperlink ref="A36" location="富埃特文图拉岛!A1" display="富埃特文图拉岛"/>
    <hyperlink ref="A37" location="丹戎乌班市!A1" display="丹戎乌班市"/>
    <hyperlink ref="A38" location="玛格丽特!A1" display="玛格丽特"/>
    <hyperlink ref="A39" location="萨比卡!A1" display="萨比卡"/>
  </hyperlink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287</v>
      </c>
      <c r="D1" s="3" t="s">
        <v>288</v>
      </c>
      <c r="E1" s="3" t="s">
        <v>289</v>
      </c>
      <c r="F1" s="3" t="s">
        <v>290</v>
      </c>
      <c r="G1" s="3" t="s">
        <v>291</v>
      </c>
      <c r="H1" s="3" t="s">
        <v>292</v>
      </c>
      <c r="I1" s="3" t="s">
        <v>22</v>
      </c>
      <c r="J1" s="3" t="s">
        <v>293</v>
      </c>
      <c r="K1" s="3" t="s">
        <v>294</v>
      </c>
      <c r="L1" s="3" t="s">
        <v>295</v>
      </c>
      <c r="M1" s="9" t="s">
        <v>296</v>
      </c>
      <c r="O1" t="s">
        <v>2</v>
      </c>
      <c r="P1" t="s">
        <v>297</v>
      </c>
      <c r="Q1" t="s">
        <v>298</v>
      </c>
      <c r="R1" t="s">
        <v>299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246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300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248</v>
      </c>
      <c r="P19">
        <v>-2120</v>
      </c>
      <c r="Q19">
        <v>9373</v>
      </c>
      <c r="R19">
        <v>36977</v>
      </c>
    </row>
    <row r="22" spans="18:22">
      <c r="R22" t="s">
        <v>301</v>
      </c>
      <c r="S22" t="s">
        <v>302</v>
      </c>
      <c r="T22" t="s">
        <v>303</v>
      </c>
      <c r="V22" t="s">
        <v>7</v>
      </c>
    </row>
    <row r="23" spans="14:22">
      <c r="N23" s="4">
        <v>43616</v>
      </c>
      <c r="O23" s="5">
        <v>0.829166666666667</v>
      </c>
      <c r="P23" t="s">
        <v>304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296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N3" s="55" t="s">
        <v>305</v>
      </c>
      <c r="O3" s="55" t="s">
        <v>306</v>
      </c>
      <c r="Q3" t="s">
        <v>2</v>
      </c>
      <c r="R3" t="s">
        <v>297</v>
      </c>
      <c r="S3" t="s">
        <v>298</v>
      </c>
      <c r="T3" t="s">
        <v>299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246</v>
      </c>
      <c r="V4" s="2" t="s">
        <v>2</v>
      </c>
      <c r="W4" s="2" t="s">
        <v>3</v>
      </c>
      <c r="X4" s="2" t="s">
        <v>307</v>
      </c>
      <c r="Y4" s="2" t="s">
        <v>6</v>
      </c>
      <c r="Z4" s="2" t="s">
        <v>7</v>
      </c>
      <c r="AA4" s="3" t="s">
        <v>8</v>
      </c>
      <c r="AB4" s="3" t="s">
        <v>9</v>
      </c>
      <c r="AC4" s="3" t="s">
        <v>10</v>
      </c>
      <c r="AD4" s="2" t="s">
        <v>11</v>
      </c>
      <c r="AE4" s="2" t="s">
        <v>7</v>
      </c>
      <c r="AF4" s="2" t="s">
        <v>12</v>
      </c>
      <c r="AG4" s="2" t="s">
        <v>19</v>
      </c>
      <c r="AH4" s="3" t="s">
        <v>11</v>
      </c>
      <c r="AI4" s="3" t="s">
        <v>20</v>
      </c>
      <c r="AJ4" s="3" t="s">
        <v>21</v>
      </c>
      <c r="AK4" s="3" t="s">
        <v>22</v>
      </c>
      <c r="AL4" s="3" t="s">
        <v>23</v>
      </c>
      <c r="AM4" s="3" t="s">
        <v>24</v>
      </c>
      <c r="AN4" s="3" t="s">
        <v>25</v>
      </c>
      <c r="AO4" s="3" t="s">
        <v>26</v>
      </c>
      <c r="AP4" s="3" t="s">
        <v>27</v>
      </c>
      <c r="AQ4" s="3" t="s">
        <v>28</v>
      </c>
      <c r="AR4" s="3" t="s">
        <v>29</v>
      </c>
      <c r="AS4" s="3" t="s">
        <v>30</v>
      </c>
      <c r="AT4" s="3" t="s">
        <v>31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87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88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247</v>
      </c>
      <c r="G31" s="1">
        <v>-161</v>
      </c>
      <c r="H31" s="1">
        <v>4692</v>
      </c>
      <c r="I31" s="1" t="s">
        <v>247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247</v>
      </c>
      <c r="G32" s="1">
        <v>-222</v>
      </c>
      <c r="H32" s="1">
        <v>3651</v>
      </c>
      <c r="I32" s="1" t="s">
        <v>247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247</v>
      </c>
      <c r="G33" s="1">
        <v>-367</v>
      </c>
      <c r="H33" s="1">
        <v>2941</v>
      </c>
      <c r="I33" s="1" t="s">
        <v>247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247</v>
      </c>
      <c r="G34" s="1">
        <v>-183</v>
      </c>
      <c r="H34" s="1">
        <v>2131</v>
      </c>
      <c r="I34" s="1" t="s">
        <v>247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247</v>
      </c>
      <c r="G35" s="1">
        <v>-237</v>
      </c>
      <c r="H35" s="1">
        <v>1105</v>
      </c>
      <c r="I35" s="1" t="s">
        <v>247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247</v>
      </c>
      <c r="G36" s="1">
        <v>-183</v>
      </c>
      <c r="H36" s="1">
        <v>279</v>
      </c>
      <c r="I36" s="1" t="s">
        <v>247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247</v>
      </c>
      <c r="G37" s="1">
        <v>-211</v>
      </c>
      <c r="H37" s="1">
        <v>-564</v>
      </c>
      <c r="I37" s="1" t="s">
        <v>247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247</v>
      </c>
      <c r="G38" s="1">
        <v>-351</v>
      </c>
      <c r="H38" s="1">
        <v>-42</v>
      </c>
      <c r="I38" s="1" t="s">
        <v>247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308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248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296</v>
      </c>
    </row>
    <row r="2" ht="175" customHeight="1"/>
    <row r="3" ht="40.5" spans="1:17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N3" t="s">
        <v>2</v>
      </c>
      <c r="O3" t="s">
        <v>297</v>
      </c>
      <c r="P3" t="s">
        <v>298</v>
      </c>
      <c r="Q3" t="s">
        <v>299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246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247</v>
      </c>
      <c r="G30" s="1">
        <v>-145</v>
      </c>
      <c r="H30" s="1">
        <v>1108</v>
      </c>
      <c r="I30" s="1" t="s">
        <v>247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247</v>
      </c>
      <c r="G31" s="1">
        <v>-106</v>
      </c>
      <c r="H31" s="1">
        <v>709</v>
      </c>
      <c r="I31" s="1" t="s">
        <v>247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247</v>
      </c>
      <c r="G32" s="1">
        <v>-106</v>
      </c>
      <c r="H32" s="1">
        <v>672</v>
      </c>
      <c r="I32" s="1" t="s">
        <v>247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247</v>
      </c>
      <c r="G33" s="1">
        <v>-157</v>
      </c>
      <c r="H33" s="1">
        <v>216</v>
      </c>
      <c r="I33" s="1" t="s">
        <v>247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247</v>
      </c>
      <c r="G34" s="1">
        <v>-113</v>
      </c>
      <c r="H34" s="1">
        <v>-15</v>
      </c>
      <c r="I34" s="1" t="s">
        <v>247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247</v>
      </c>
      <c r="G35" s="1">
        <v>0</v>
      </c>
      <c r="H35" s="1">
        <v>-163</v>
      </c>
      <c r="I35" s="1" t="s">
        <v>247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247</v>
      </c>
      <c r="G36" s="1">
        <v>0</v>
      </c>
      <c r="H36" s="1">
        <v>-396</v>
      </c>
      <c r="I36" s="1" t="s">
        <v>247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247</v>
      </c>
      <c r="G37" s="1">
        <v>-155</v>
      </c>
      <c r="H37" s="1">
        <v>-83</v>
      </c>
      <c r="I37" s="1" t="s">
        <v>247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248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A33" sqref="A33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296</v>
      </c>
    </row>
    <row r="2" ht="164" customHeight="1"/>
    <row r="3" ht="40.5" spans="1:26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N3" s="2" t="s">
        <v>2</v>
      </c>
      <c r="O3" s="2" t="s">
        <v>3</v>
      </c>
      <c r="P3" s="2" t="s">
        <v>309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297</v>
      </c>
      <c r="Y3" t="s">
        <v>299</v>
      </c>
      <c r="Z3" t="s">
        <v>298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307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246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247</v>
      </c>
      <c r="G21" s="1">
        <v>-369</v>
      </c>
      <c r="H21" s="1">
        <v>4457</v>
      </c>
      <c r="I21" s="1" t="s">
        <v>247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247</v>
      </c>
      <c r="G22" s="1">
        <v>-269</v>
      </c>
      <c r="H22" s="1">
        <v>3428</v>
      </c>
      <c r="I22" s="1" t="s">
        <v>247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247</v>
      </c>
      <c r="G23" s="1">
        <v>-510</v>
      </c>
      <c r="H23" s="1">
        <v>2685</v>
      </c>
      <c r="I23" s="1" t="s">
        <v>247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247</v>
      </c>
      <c r="G24" s="1">
        <v>-306</v>
      </c>
      <c r="H24" s="1">
        <v>1696</v>
      </c>
      <c r="I24" s="1" t="s">
        <v>247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247</v>
      </c>
      <c r="G25" s="1">
        <v>-395</v>
      </c>
      <c r="H25" s="1">
        <v>509</v>
      </c>
      <c r="I25" s="1" t="s">
        <v>247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247</v>
      </c>
      <c r="G26" s="1">
        <v>-305</v>
      </c>
      <c r="H26" s="1">
        <v>-416</v>
      </c>
      <c r="I26" s="1" t="s">
        <v>247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247</v>
      </c>
      <c r="G27" s="1">
        <v>-351</v>
      </c>
      <c r="H27" s="1">
        <v>-1401</v>
      </c>
      <c r="I27" s="1" t="s">
        <v>247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247</v>
      </c>
      <c r="G28" s="1">
        <v>-584</v>
      </c>
      <c r="H28" s="1">
        <v>-172</v>
      </c>
      <c r="I28" s="1" t="s">
        <v>247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248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296</v>
      </c>
    </row>
    <row r="2" ht="171" customHeight="1"/>
    <row r="3" ht="40.5" spans="1:33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N3" s="2" t="s">
        <v>309</v>
      </c>
      <c r="O3" s="11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U3" s="2" t="s">
        <v>2</v>
      </c>
      <c r="V3" s="2" t="s">
        <v>3</v>
      </c>
      <c r="W3" s="3" t="s">
        <v>310</v>
      </c>
      <c r="X3" s="3" t="s">
        <v>10</v>
      </c>
      <c r="Y3" s="2" t="s">
        <v>11</v>
      </c>
      <c r="Z3" s="2" t="s">
        <v>19</v>
      </c>
      <c r="AA3" s="3" t="s">
        <v>7</v>
      </c>
      <c r="AB3" s="3" t="s">
        <v>311</v>
      </c>
      <c r="AD3" t="s">
        <v>2</v>
      </c>
      <c r="AE3" t="s">
        <v>297</v>
      </c>
      <c r="AF3" t="s">
        <v>298</v>
      </c>
      <c r="AG3" t="s">
        <v>299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312</v>
      </c>
      <c r="AD4" t="s">
        <v>246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247</v>
      </c>
      <c r="G29" s="1">
        <v>-106</v>
      </c>
      <c r="H29" s="1">
        <v>1168</v>
      </c>
      <c r="I29" s="1" t="s">
        <v>247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247</v>
      </c>
      <c r="G30" s="1">
        <v>0</v>
      </c>
      <c r="H30" s="1">
        <v>1010</v>
      </c>
      <c r="I30" s="1" t="s">
        <v>247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247</v>
      </c>
      <c r="G31" s="1">
        <v>-128</v>
      </c>
      <c r="H31" s="1">
        <v>665</v>
      </c>
      <c r="I31" s="1" t="s">
        <v>247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247</v>
      </c>
      <c r="G32" s="1">
        <v>0</v>
      </c>
      <c r="H32" s="1">
        <v>518</v>
      </c>
      <c r="I32" s="1" t="s">
        <v>247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247</v>
      </c>
      <c r="G33" s="1">
        <v>-187</v>
      </c>
      <c r="H33" s="1">
        <v>2</v>
      </c>
      <c r="I33" s="1" t="s">
        <v>247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247</v>
      </c>
      <c r="G34" s="1">
        <v>0</v>
      </c>
      <c r="H34" s="1">
        <v>-29</v>
      </c>
      <c r="I34" s="1" t="s">
        <v>247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247</v>
      </c>
      <c r="G35" s="1">
        <v>-175</v>
      </c>
      <c r="H35" s="1">
        <v>-539</v>
      </c>
      <c r="I35" s="1" t="s">
        <v>247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247</v>
      </c>
      <c r="G36" s="1">
        <v>-175</v>
      </c>
      <c r="H36" s="1">
        <v>126</v>
      </c>
      <c r="I36" s="1" t="s">
        <v>247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313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248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296</v>
      </c>
    </row>
    <row r="2" ht="136" customHeight="1"/>
    <row r="3" ht="40.5" spans="1:26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51"/>
      <c r="N3" s="2" t="s">
        <v>2</v>
      </c>
      <c r="O3" s="2" t="s">
        <v>3</v>
      </c>
      <c r="P3" s="2" t="s">
        <v>309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297</v>
      </c>
      <c r="Y3" t="s">
        <v>298</v>
      </c>
      <c r="Z3" t="s">
        <v>299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307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246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247</v>
      </c>
      <c r="G26" s="1">
        <v>-470</v>
      </c>
      <c r="H26" s="1">
        <v>6662</v>
      </c>
      <c r="I26" s="1" t="s">
        <v>247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247</v>
      </c>
      <c r="G27" s="1">
        <v>-565</v>
      </c>
      <c r="H27" s="1">
        <v>5040</v>
      </c>
      <c r="I27" s="1" t="s">
        <v>247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247</v>
      </c>
      <c r="G28" s="1">
        <v>-749</v>
      </c>
      <c r="H28" s="1">
        <v>3999</v>
      </c>
      <c r="I28" s="1" t="s">
        <v>247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247</v>
      </c>
      <c r="G29" s="1">
        <v>-500</v>
      </c>
      <c r="H29" s="1">
        <v>2480</v>
      </c>
      <c r="I29" s="1" t="s">
        <v>247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247</v>
      </c>
      <c r="G30" s="1">
        <v>-646</v>
      </c>
      <c r="H30" s="1">
        <v>407</v>
      </c>
      <c r="I30" s="1" t="s">
        <v>247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247</v>
      </c>
      <c r="G31" s="1">
        <v>-499</v>
      </c>
      <c r="H31" s="1">
        <v>-842</v>
      </c>
      <c r="I31" s="1" t="s">
        <v>247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247</v>
      </c>
      <c r="G32" s="1">
        <v>-574</v>
      </c>
      <c r="H32" s="1">
        <v>-2411</v>
      </c>
      <c r="I32" s="1" t="s">
        <v>247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247</v>
      </c>
      <c r="G33" s="1">
        <v>-955</v>
      </c>
      <c r="H33" s="1">
        <v>82</v>
      </c>
      <c r="I33" s="1" t="s">
        <v>247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313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248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workbookViewId="0">
      <pane ySplit="3" topLeftCell="A39" activePane="bottomLeft" state="frozen"/>
      <selection/>
      <selection pane="bottomLeft" activeCell="L47" sqref="L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296</v>
      </c>
    </row>
    <row r="2" ht="163" customHeight="1"/>
    <row r="3" ht="40.5" spans="1:26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N3" s="2" t="s">
        <v>2</v>
      </c>
      <c r="O3" s="2" t="s">
        <v>3</v>
      </c>
      <c r="P3" s="2" t="s">
        <v>309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297</v>
      </c>
      <c r="Y3" t="s">
        <v>298</v>
      </c>
      <c r="Z3" t="s">
        <v>299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307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246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247</v>
      </c>
      <c r="G24" s="1">
        <v>-440</v>
      </c>
      <c r="H24" s="1">
        <v>6517</v>
      </c>
      <c r="I24" s="1" t="s">
        <v>247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247</v>
      </c>
      <c r="G25" s="1">
        <v>-433</v>
      </c>
      <c r="H25" s="1">
        <v>4958</v>
      </c>
      <c r="I25" s="1" t="s">
        <v>247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247</v>
      </c>
      <c r="G26" s="1">
        <v>-806</v>
      </c>
      <c r="H26" s="1">
        <v>3721</v>
      </c>
      <c r="I26" s="1" t="s">
        <v>247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247</v>
      </c>
      <c r="G27" s="1">
        <v>-468</v>
      </c>
      <c r="H27" s="1">
        <v>2181</v>
      </c>
      <c r="I27" s="1" t="s">
        <v>247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247</v>
      </c>
      <c r="G28" s="1">
        <v>-605</v>
      </c>
      <c r="H28" s="1">
        <v>350</v>
      </c>
      <c r="I28" s="1" t="s">
        <v>247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247</v>
      </c>
      <c r="G29" s="1">
        <v>-467</v>
      </c>
      <c r="H29" s="1">
        <v>-939</v>
      </c>
      <c r="I29" s="1" t="s">
        <v>247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247</v>
      </c>
      <c r="G30" s="1">
        <v>-538</v>
      </c>
      <c r="H30" s="1">
        <v>-2500</v>
      </c>
      <c r="I30" s="1" t="s">
        <v>247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247</v>
      </c>
      <c r="G31" s="1">
        <v>-895</v>
      </c>
      <c r="H31" s="1">
        <v>-168</v>
      </c>
      <c r="I31" s="1" t="s">
        <v>247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248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9</v>
      </c>
      <c r="S53" s="3" t="s">
        <v>10</v>
      </c>
      <c r="T53" s="2" t="s">
        <v>11</v>
      </c>
      <c r="U53" s="2" t="s">
        <v>7</v>
      </c>
      <c r="V53" s="2" t="s">
        <v>12</v>
      </c>
      <c r="W53" s="2" t="s">
        <v>19</v>
      </c>
      <c r="X53" s="3" t="s">
        <v>27</v>
      </c>
      <c r="Y53" s="3" t="s">
        <v>31</v>
      </c>
    </row>
    <row r="54" spans="14:25">
      <c r="N54" s="4">
        <v>43652</v>
      </c>
      <c r="O54" s="5">
        <v>0.878472222222222</v>
      </c>
      <c r="Q54" t="s">
        <v>41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41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296</v>
      </c>
    </row>
    <row r="2" ht="168" customHeight="1"/>
    <row r="3" ht="40.5" spans="1:17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9" t="s">
        <v>296</v>
      </c>
      <c r="N3" t="s">
        <v>2</v>
      </c>
      <c r="O3" t="s">
        <v>297</v>
      </c>
      <c r="P3" t="s">
        <v>298</v>
      </c>
      <c r="Q3" t="s">
        <v>299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246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247</v>
      </c>
      <c r="G31" s="1">
        <v>-116</v>
      </c>
      <c r="H31" s="1">
        <v>1924</v>
      </c>
      <c r="I31" s="1" t="s">
        <v>247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247</v>
      </c>
      <c r="G32" s="1">
        <v>-160</v>
      </c>
      <c r="H32" s="1">
        <v>1434</v>
      </c>
      <c r="I32" s="1" t="s">
        <v>247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247</v>
      </c>
      <c r="G33" s="1">
        <v>-264</v>
      </c>
      <c r="H33" s="1">
        <v>1120</v>
      </c>
      <c r="I33" s="1" t="s">
        <v>247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247</v>
      </c>
      <c r="G34" s="1">
        <v>-132</v>
      </c>
      <c r="H34" s="1">
        <v>695</v>
      </c>
      <c r="I34" s="1" t="s">
        <v>247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247</v>
      </c>
      <c r="G35" s="1">
        <v>-171</v>
      </c>
      <c r="H35" s="1">
        <v>160</v>
      </c>
      <c r="I35" s="1" t="s">
        <v>247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247</v>
      </c>
      <c r="G36" s="1">
        <v>-132</v>
      </c>
      <c r="H36" s="1">
        <v>-116</v>
      </c>
      <c r="I36" s="1" t="s">
        <v>247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247</v>
      </c>
      <c r="G37" s="1">
        <v>-152</v>
      </c>
      <c r="H37" s="1">
        <v>-664</v>
      </c>
      <c r="I37" s="1" t="s">
        <v>247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247</v>
      </c>
      <c r="G38" s="1">
        <v>-253</v>
      </c>
      <c r="H38" s="1">
        <v>-154</v>
      </c>
      <c r="I38" s="1" t="s">
        <v>247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247</v>
      </c>
      <c r="G54" s="1">
        <v>-110</v>
      </c>
      <c r="H54" s="1">
        <v>33</v>
      </c>
      <c r="I54" s="1" t="s">
        <v>247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247</v>
      </c>
      <c r="G55" s="1">
        <v>-125</v>
      </c>
      <c r="H55" s="1">
        <v>-196</v>
      </c>
      <c r="I55" s="1" t="s">
        <v>247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247</v>
      </c>
      <c r="G56" s="1">
        <v>-124</v>
      </c>
      <c r="H56" s="1">
        <v>-317</v>
      </c>
      <c r="I56" s="1" t="s">
        <v>247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247</v>
      </c>
      <c r="G57" s="1">
        <v>-117</v>
      </c>
      <c r="H57" s="1">
        <v>-442</v>
      </c>
      <c r="I57" s="1" t="s">
        <v>247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247</v>
      </c>
      <c r="G58" s="1">
        <v>-235</v>
      </c>
      <c r="H58" s="1">
        <v>-571</v>
      </c>
      <c r="I58" s="1" t="s">
        <v>247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247</v>
      </c>
      <c r="G59" s="1">
        <v>-134</v>
      </c>
      <c r="H59" s="1">
        <v>-713</v>
      </c>
      <c r="I59" s="1" t="s">
        <v>247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247</v>
      </c>
      <c r="G60" s="1">
        <v>-250</v>
      </c>
      <c r="H60" s="1">
        <v>-831</v>
      </c>
      <c r="I60" s="1" t="s">
        <v>247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247</v>
      </c>
      <c r="G61" s="1">
        <v>-227</v>
      </c>
      <c r="H61" s="1">
        <v>-945</v>
      </c>
      <c r="I61" s="1" t="s">
        <v>247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248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296</v>
      </c>
    </row>
    <row r="2" ht="147" customHeight="1"/>
    <row r="3" ht="40.5" spans="1:26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9" t="s">
        <v>296</v>
      </c>
      <c r="N3" s="2" t="s">
        <v>2</v>
      </c>
      <c r="O3" s="2" t="s">
        <v>3</v>
      </c>
      <c r="P3" s="2" t="s">
        <v>309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297</v>
      </c>
      <c r="Y3" t="s">
        <v>298</v>
      </c>
      <c r="Z3" t="s">
        <v>299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307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246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247</v>
      </c>
      <c r="G20" s="1">
        <v>-610</v>
      </c>
      <c r="H20" s="1">
        <v>8327</v>
      </c>
      <c r="I20" s="1" t="s">
        <v>247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247</v>
      </c>
      <c r="G21" s="1">
        <v>-705</v>
      </c>
      <c r="H21" s="1">
        <v>6120</v>
      </c>
      <c r="I21" s="1" t="s">
        <v>247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247</v>
      </c>
      <c r="G22" s="1">
        <v>-935</v>
      </c>
      <c r="H22" s="1">
        <v>4793</v>
      </c>
      <c r="I22" s="1" t="s">
        <v>247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247</v>
      </c>
      <c r="G23" s="1">
        <v>-624</v>
      </c>
      <c r="H23" s="1">
        <v>2890</v>
      </c>
      <c r="I23" s="1" t="s">
        <v>247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247</v>
      </c>
      <c r="G24" s="1">
        <v>-807</v>
      </c>
      <c r="H24" s="1">
        <v>564</v>
      </c>
      <c r="I24" s="1" t="s">
        <v>247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247</v>
      </c>
      <c r="G25" s="1">
        <v>-623</v>
      </c>
      <c r="H25" s="1">
        <v>-973</v>
      </c>
      <c r="I25" s="1" t="s">
        <v>247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247</v>
      </c>
      <c r="G26" s="1">
        <v>-717</v>
      </c>
      <c r="H26" s="1">
        <v>-3021</v>
      </c>
      <c r="I26" s="1" t="s">
        <v>247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247</v>
      </c>
      <c r="G27" s="1">
        <v>-1193</v>
      </c>
      <c r="H27" s="1">
        <v>80</v>
      </c>
      <c r="I27" s="1" t="s">
        <v>247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247</v>
      </c>
      <c r="G43" s="1">
        <v>-961</v>
      </c>
      <c r="H43" s="1">
        <v>-102</v>
      </c>
      <c r="I43" s="1" t="s">
        <v>247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247</v>
      </c>
      <c r="G44" s="1">
        <v>-717</v>
      </c>
      <c r="H44" s="1">
        <v>-890</v>
      </c>
      <c r="I44" s="1" t="s">
        <v>247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247</v>
      </c>
      <c r="G45" s="1">
        <v>-620</v>
      </c>
      <c r="H45" s="1">
        <v>-1507</v>
      </c>
      <c r="I45" s="1" t="s">
        <v>247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247</v>
      </c>
      <c r="G46" s="1">
        <v>-586</v>
      </c>
      <c r="H46" s="1">
        <v>-2085</v>
      </c>
      <c r="I46" s="1" t="s">
        <v>247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9</v>
      </c>
      <c r="AI46" s="3" t="s">
        <v>10</v>
      </c>
      <c r="AJ46" s="2" t="s">
        <v>11</v>
      </c>
      <c r="AK46" s="2" t="s">
        <v>7</v>
      </c>
      <c r="AL46" s="2" t="s">
        <v>12</v>
      </c>
      <c r="AM46" s="2" t="s">
        <v>19</v>
      </c>
      <c r="AN46" s="3" t="s">
        <v>27</v>
      </c>
      <c r="AO46" s="3" t="s">
        <v>31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247</v>
      </c>
      <c r="G47" s="1">
        <v>-1178</v>
      </c>
      <c r="H47" s="1">
        <v>-2729</v>
      </c>
      <c r="I47" s="1" t="s">
        <v>247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247</v>
      </c>
      <c r="G48" s="1">
        <v>-672</v>
      </c>
      <c r="H48" s="1">
        <v>-3444</v>
      </c>
      <c r="I48" s="1" t="s">
        <v>247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160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247</v>
      </c>
      <c r="G49" s="1">
        <v>-774</v>
      </c>
      <c r="H49" s="1">
        <v>-4173</v>
      </c>
      <c r="I49" s="1" t="s">
        <v>247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247</v>
      </c>
      <c r="G50" s="1">
        <v>-1136</v>
      </c>
      <c r="H50" s="1">
        <v>-4734</v>
      </c>
      <c r="I50" s="1" t="s">
        <v>247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248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296</v>
      </c>
    </row>
    <row r="2" ht="190" customHeight="1"/>
    <row r="3" ht="40.5" spans="1:31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9" t="s">
        <v>296</v>
      </c>
      <c r="N3" s="2" t="s">
        <v>2</v>
      </c>
      <c r="O3" s="2" t="s">
        <v>3</v>
      </c>
      <c r="P3" s="2" t="s">
        <v>309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297</v>
      </c>
      <c r="AD3" t="s">
        <v>298</v>
      </c>
      <c r="AE3" t="s">
        <v>299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307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246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247</v>
      </c>
      <c r="G23" s="1">
        <v>-377</v>
      </c>
      <c r="H23" s="1">
        <v>3953</v>
      </c>
      <c r="I23" s="1" t="s">
        <v>247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247</v>
      </c>
      <c r="G24" s="1">
        <v>-275</v>
      </c>
      <c r="H24" s="1">
        <v>2978</v>
      </c>
      <c r="I24" s="1" t="s">
        <v>247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247</v>
      </c>
      <c r="G25" s="1">
        <v>-521</v>
      </c>
      <c r="H25" s="1">
        <v>2310</v>
      </c>
      <c r="I25" s="1" t="s">
        <v>247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247</v>
      </c>
      <c r="G26" s="1">
        <v>-312</v>
      </c>
      <c r="H26" s="1">
        <v>1404</v>
      </c>
      <c r="I26" s="1" t="s">
        <v>247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247</v>
      </c>
      <c r="G27" s="1">
        <v>-403</v>
      </c>
      <c r="H27" s="1">
        <v>311</v>
      </c>
      <c r="I27" s="1" t="s">
        <v>247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247</v>
      </c>
      <c r="G28" s="1">
        <v>-311</v>
      </c>
      <c r="H28" s="1">
        <v>-528</v>
      </c>
      <c r="I28" s="1" t="s">
        <v>247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247</v>
      </c>
      <c r="G29" s="1">
        <v>-358</v>
      </c>
      <c r="H29" s="1">
        <v>-1543</v>
      </c>
      <c r="I29" s="1" t="s">
        <v>247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247</v>
      </c>
      <c r="G30" s="1">
        <v>-596</v>
      </c>
      <c r="H30" s="1">
        <v>-106</v>
      </c>
      <c r="I30" s="1" t="s">
        <v>247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247</v>
      </c>
      <c r="G46" s="1">
        <v>-480</v>
      </c>
      <c r="H46" s="1">
        <v>-6</v>
      </c>
      <c r="I46" s="1" t="s">
        <v>247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247</v>
      </c>
      <c r="G47" s="1">
        <v>-358</v>
      </c>
      <c r="H47" s="1">
        <v>-380</v>
      </c>
      <c r="I47" s="1" t="s">
        <v>247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247</v>
      </c>
      <c r="G48" s="1">
        <v>-310</v>
      </c>
      <c r="H48" s="1">
        <v>-690</v>
      </c>
      <c r="I48" s="1" t="s">
        <v>247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247</v>
      </c>
      <c r="G49" s="1">
        <v>-293</v>
      </c>
      <c r="H49" s="1">
        <v>-1014</v>
      </c>
      <c r="I49" s="1" t="s">
        <v>247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247</v>
      </c>
      <c r="G50" s="1">
        <v>-589</v>
      </c>
      <c r="H50" s="1">
        <v>-1350</v>
      </c>
      <c r="I50" s="1" t="s">
        <v>247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247</v>
      </c>
      <c r="G51" s="1">
        <v>-340</v>
      </c>
      <c r="H51" s="1">
        <v>-1732</v>
      </c>
      <c r="I51" s="1" t="s">
        <v>247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247</v>
      </c>
      <c r="G52" s="1">
        <v>-387</v>
      </c>
      <c r="H52" s="1">
        <v>-2053</v>
      </c>
      <c r="I52" s="1" t="s">
        <v>247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247</v>
      </c>
      <c r="G53" s="1">
        <v>-564</v>
      </c>
      <c r="H53" s="1">
        <v>-2366</v>
      </c>
      <c r="I53" s="1" t="s">
        <v>247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247</v>
      </c>
      <c r="G54" s="1">
        <v>-344</v>
      </c>
      <c r="H54" s="1">
        <v>-2505</v>
      </c>
      <c r="I54" s="1" t="s">
        <v>247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247</v>
      </c>
      <c r="G55" s="1">
        <v>-296</v>
      </c>
      <c r="H55" s="1">
        <v>-2443</v>
      </c>
      <c r="I55" s="1" t="s">
        <v>247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247</v>
      </c>
      <c r="G56" s="1">
        <v>-582</v>
      </c>
      <c r="H56" s="1">
        <v>-2419</v>
      </c>
      <c r="I56" s="1" t="s">
        <v>247</v>
      </c>
      <c r="J56" s="1">
        <v>150000</v>
      </c>
      <c r="K56" s="1">
        <v>163</v>
      </c>
      <c r="L56" s="1" t="e">
        <f t="shared" si="1"/>
        <v>#VALUE!</v>
      </c>
      <c r="Q56" s="2" t="s">
        <v>19</v>
      </c>
      <c r="R56" s="3" t="s">
        <v>11</v>
      </c>
      <c r="S56" s="3" t="s">
        <v>20</v>
      </c>
      <c r="T56" s="3" t="s">
        <v>21</v>
      </c>
      <c r="U56" s="3" t="s">
        <v>22</v>
      </c>
      <c r="V56" s="3" t="s">
        <v>23</v>
      </c>
      <c r="W56" s="3" t="s">
        <v>24</v>
      </c>
      <c r="X56" s="3" t="s">
        <v>25</v>
      </c>
      <c r="Y56" s="3" t="s">
        <v>26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247</v>
      </c>
      <c r="G57" s="1">
        <v>-549</v>
      </c>
      <c r="H57" s="1">
        <v>-2389</v>
      </c>
      <c r="I57" s="1" t="s">
        <v>247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130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247</v>
      </c>
      <c r="H58" s="1">
        <v>-155481</v>
      </c>
      <c r="I58" s="1" t="s">
        <v>247</v>
      </c>
      <c r="J58" s="1">
        <v>150000</v>
      </c>
      <c r="K58" s="1">
        <v>115810</v>
      </c>
      <c r="L58" s="1" t="e">
        <f t="shared" si="1"/>
        <v>#VALUE!</v>
      </c>
      <c r="T58" s="3" t="s">
        <v>10</v>
      </c>
      <c r="U58" s="2" t="s">
        <v>11</v>
      </c>
      <c r="V58" s="2" t="s">
        <v>314</v>
      </c>
      <c r="W58" s="2" t="s">
        <v>315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316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12</v>
      </c>
      <c r="Z59" s="2" t="s">
        <v>19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248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296</v>
      </c>
    </row>
    <row r="2" ht="118" customHeight="1"/>
    <row r="3" ht="40.5" spans="1:26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9" t="s">
        <v>296</v>
      </c>
      <c r="N3" s="2" t="s">
        <v>2</v>
      </c>
      <c r="O3" s="2" t="s">
        <v>3</v>
      </c>
      <c r="P3" s="2" t="s">
        <v>309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297</v>
      </c>
      <c r="Y3" t="s">
        <v>298</v>
      </c>
      <c r="Z3" t="s">
        <v>299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307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246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247</v>
      </c>
      <c r="G15" s="1">
        <v>-179</v>
      </c>
      <c r="H15" s="1">
        <v>2973</v>
      </c>
      <c r="I15" s="1" t="s">
        <v>247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247</v>
      </c>
      <c r="G16" s="1">
        <v>-246</v>
      </c>
      <c r="H16" s="1">
        <v>2164</v>
      </c>
      <c r="I16" s="1" t="s">
        <v>247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247</v>
      </c>
      <c r="G17" s="1">
        <v>-305</v>
      </c>
      <c r="H17" s="1">
        <v>1706</v>
      </c>
      <c r="I17" s="1" t="s">
        <v>247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247</v>
      </c>
      <c r="G18" s="1">
        <v>-204</v>
      </c>
      <c r="H18" s="1">
        <v>1003</v>
      </c>
      <c r="I18" s="1" t="s">
        <v>247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247</v>
      </c>
      <c r="G19" s="1">
        <v>-263</v>
      </c>
      <c r="H19" s="1">
        <v>256</v>
      </c>
      <c r="I19" s="1" t="s">
        <v>247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247</v>
      </c>
      <c r="G20" s="1">
        <v>-203</v>
      </c>
      <c r="H20" s="1">
        <v>-335</v>
      </c>
      <c r="I20" s="1" t="s">
        <v>247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247</v>
      </c>
      <c r="G21" s="1">
        <v>-234</v>
      </c>
      <c r="H21" s="1">
        <v>-970</v>
      </c>
      <c r="I21" s="1" t="s">
        <v>247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247</v>
      </c>
      <c r="G38" s="1">
        <v>-320</v>
      </c>
      <c r="H38" s="1">
        <v>-32</v>
      </c>
      <c r="I38" s="1" t="s">
        <v>247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247</v>
      </c>
      <c r="G39" s="1">
        <v>-239</v>
      </c>
      <c r="H39" s="1">
        <v>-289</v>
      </c>
      <c r="I39" s="1" t="s">
        <v>247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247</v>
      </c>
      <c r="G40" s="1">
        <v>-206</v>
      </c>
      <c r="H40" s="1">
        <v>-498</v>
      </c>
      <c r="I40" s="1" t="s">
        <v>247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247</v>
      </c>
      <c r="G41" s="1">
        <v>-195</v>
      </c>
      <c r="H41" s="1">
        <v>-721</v>
      </c>
      <c r="I41" s="1" t="s">
        <v>247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247</v>
      </c>
      <c r="G42" s="1">
        <v>-392</v>
      </c>
      <c r="H42" s="1">
        <v>-954</v>
      </c>
      <c r="I42" s="1" t="s">
        <v>247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247</v>
      </c>
      <c r="G43" s="1">
        <v>-160</v>
      </c>
      <c r="H43" s="1">
        <v>-1116</v>
      </c>
      <c r="I43" s="1" t="s">
        <v>247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247</v>
      </c>
      <c r="G44" s="1">
        <v>-258</v>
      </c>
      <c r="H44" s="1">
        <v>-1394</v>
      </c>
      <c r="I44" s="1" t="s">
        <v>247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247</v>
      </c>
      <c r="G45" s="1">
        <v>-443</v>
      </c>
      <c r="H45" s="1">
        <v>-1577</v>
      </c>
      <c r="I45" s="1" t="s">
        <v>247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247</v>
      </c>
      <c r="G46" s="1">
        <v>-229</v>
      </c>
      <c r="H46" s="1">
        <v>-1669</v>
      </c>
      <c r="I46" s="1" t="s">
        <v>247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247</v>
      </c>
      <c r="G47" s="1">
        <v>-197</v>
      </c>
      <c r="H47" s="1">
        <v>-1627</v>
      </c>
      <c r="I47" s="1" t="s">
        <v>247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247</v>
      </c>
      <c r="G48" s="1">
        <v>-388</v>
      </c>
      <c r="H48" s="1">
        <v>-1612</v>
      </c>
      <c r="I48" s="1" t="s">
        <v>247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247</v>
      </c>
      <c r="G49" s="1">
        <v>-366</v>
      </c>
      <c r="H49" s="1">
        <v>-1592</v>
      </c>
      <c r="I49" s="1" t="s">
        <v>247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247</v>
      </c>
      <c r="G50" s="1">
        <v>-162</v>
      </c>
      <c r="H50" s="1">
        <v>-1557</v>
      </c>
      <c r="I50" s="1" t="s">
        <v>247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247</v>
      </c>
      <c r="G51" s="1">
        <v>-211</v>
      </c>
      <c r="H51" s="1">
        <v>-1608</v>
      </c>
      <c r="I51" s="1" t="s">
        <v>247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247</v>
      </c>
      <c r="G52" s="1">
        <v>-226</v>
      </c>
      <c r="H52" s="39">
        <v>-1576</v>
      </c>
      <c r="I52" s="1" t="s">
        <v>247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247</v>
      </c>
      <c r="G53" s="1">
        <v>-205</v>
      </c>
      <c r="H53" s="1">
        <v>-1596</v>
      </c>
      <c r="I53" s="1" t="s">
        <v>247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247</v>
      </c>
      <c r="G54" s="1">
        <v>-223</v>
      </c>
      <c r="H54" s="1">
        <v>-1590</v>
      </c>
      <c r="I54" s="1" t="s">
        <v>247</v>
      </c>
      <c r="J54" s="1">
        <v>10000</v>
      </c>
      <c r="K54" s="1">
        <v>138</v>
      </c>
      <c r="L54" s="1" t="e">
        <f t="shared" si="1"/>
        <v>#VALUE!</v>
      </c>
      <c r="O54" s="3" t="s">
        <v>9</v>
      </c>
      <c r="P54" s="3" t="s">
        <v>10</v>
      </c>
      <c r="Q54" s="2" t="s">
        <v>11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247</v>
      </c>
      <c r="G55" s="1">
        <v>-427</v>
      </c>
      <c r="H55" s="1">
        <v>-1794</v>
      </c>
      <c r="I55" s="1" t="s">
        <v>247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248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296</v>
      </c>
    </row>
    <row r="2" ht="142" customHeight="1"/>
    <row r="3" ht="54" spans="1:26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6" t="s">
        <v>317</v>
      </c>
      <c r="N3" s="2" t="s">
        <v>2</v>
      </c>
      <c r="O3" s="2" t="s">
        <v>3</v>
      </c>
      <c r="P3" s="2" t="s">
        <v>309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297</v>
      </c>
      <c r="Y3" t="s">
        <v>298</v>
      </c>
      <c r="Z3" t="s">
        <v>299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318</v>
      </c>
      <c r="N4" s="4">
        <v>43624</v>
      </c>
      <c r="O4" s="5">
        <v>0.641666666666667</v>
      </c>
      <c r="P4" t="s">
        <v>307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246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247</v>
      </c>
      <c r="G10" s="1">
        <v>-431</v>
      </c>
      <c r="H10" s="1">
        <v>4306</v>
      </c>
      <c r="I10" s="1" t="s">
        <v>247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247</v>
      </c>
      <c r="G11" s="1">
        <v>-631</v>
      </c>
      <c r="H11" s="1">
        <v>3675</v>
      </c>
      <c r="I11" s="1" t="s">
        <v>247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247</v>
      </c>
      <c r="G12" s="1">
        <v>-782</v>
      </c>
      <c r="H12" s="1">
        <v>3416</v>
      </c>
      <c r="I12" s="1" t="s">
        <v>247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247</v>
      </c>
      <c r="G13" s="1">
        <v>-459</v>
      </c>
      <c r="H13" s="1">
        <v>1902</v>
      </c>
      <c r="I13" s="1" t="s">
        <v>247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247</v>
      </c>
      <c r="G14" s="1">
        <v>-593</v>
      </c>
      <c r="H14" s="1">
        <v>181</v>
      </c>
      <c r="I14" s="1" t="s">
        <v>247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247</v>
      </c>
      <c r="G15" s="1">
        <v>-458</v>
      </c>
      <c r="H15" s="1">
        <v>-1022</v>
      </c>
      <c r="I15" s="1" t="s">
        <v>247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247</v>
      </c>
      <c r="G16" s="1">
        <v>-527</v>
      </c>
      <c r="H16" s="1">
        <v>-2294</v>
      </c>
      <c r="I16" s="1" t="s">
        <v>247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247</v>
      </c>
      <c r="G33" s="1">
        <v>-752</v>
      </c>
      <c r="H33" s="1">
        <v>-110</v>
      </c>
      <c r="I33" s="1" t="s">
        <v>247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247</v>
      </c>
      <c r="G34" s="1">
        <v>-562</v>
      </c>
      <c r="H34" s="1">
        <v>-742</v>
      </c>
      <c r="I34" s="1" t="s">
        <v>247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247</v>
      </c>
      <c r="G35" s="1">
        <v>-485</v>
      </c>
      <c r="H35" s="1">
        <v>-1239</v>
      </c>
      <c r="I35" s="1" t="s">
        <v>247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247</v>
      </c>
      <c r="G36" s="1">
        <v>-459</v>
      </c>
      <c r="H36" s="1">
        <v>-1700</v>
      </c>
      <c r="I36" s="1" t="s">
        <v>247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247</v>
      </c>
      <c r="G37" s="1">
        <v>-923</v>
      </c>
      <c r="H37" s="1">
        <v>-2220</v>
      </c>
      <c r="I37" s="1" t="s">
        <v>247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247</v>
      </c>
      <c r="G38" s="1">
        <v>-626</v>
      </c>
      <c r="H38" s="1">
        <v>-2872</v>
      </c>
      <c r="I38" s="1" t="s">
        <v>247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247</v>
      </c>
      <c r="G39" s="1">
        <v>-606</v>
      </c>
      <c r="H39" s="1">
        <v>-3376</v>
      </c>
      <c r="I39" s="1" t="s">
        <v>247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247</v>
      </c>
      <c r="G40" s="1">
        <v>-890</v>
      </c>
      <c r="H40" s="1">
        <v>-3807</v>
      </c>
      <c r="I40" s="1" t="s">
        <v>247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247</v>
      </c>
      <c r="G41" s="1">
        <v>-539</v>
      </c>
      <c r="H41" s="1">
        <v>-4025</v>
      </c>
      <c r="I41" s="1" t="s">
        <v>247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247</v>
      </c>
      <c r="G42" s="1">
        <v>-464</v>
      </c>
      <c r="H42" s="1">
        <v>-3826</v>
      </c>
      <c r="I42" s="1" t="s">
        <v>247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247</v>
      </c>
      <c r="G43" s="1">
        <v>-913</v>
      </c>
      <c r="H43" s="1">
        <v>-3891</v>
      </c>
      <c r="I43" s="1" t="s">
        <v>247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247</v>
      </c>
      <c r="G44" s="1">
        <v>-861</v>
      </c>
      <c r="H44" s="1">
        <v>-3844</v>
      </c>
      <c r="I44" s="1" t="s">
        <v>247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247</v>
      </c>
      <c r="G45" s="1">
        <v>-482</v>
      </c>
      <c r="H45" s="1">
        <v>-3662</v>
      </c>
      <c r="I45" s="1" t="s">
        <v>247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247</v>
      </c>
      <c r="G46" s="1">
        <v>-497</v>
      </c>
      <c r="H46" s="1">
        <v>-3633</v>
      </c>
      <c r="I46" s="1" t="s">
        <v>247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247</v>
      </c>
      <c r="G47" s="1">
        <v>-532</v>
      </c>
      <c r="H47" s="1">
        <v>-3710</v>
      </c>
      <c r="I47" s="1" t="s">
        <v>247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247</v>
      </c>
      <c r="G48" s="1">
        <v>-482</v>
      </c>
      <c r="H48" s="1">
        <v>-3757</v>
      </c>
      <c r="I48" s="1" t="s">
        <v>247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247</v>
      </c>
      <c r="G49" s="1">
        <v>-525</v>
      </c>
      <c r="H49" s="1">
        <v>-3743</v>
      </c>
      <c r="I49" s="1" t="s">
        <v>247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247</v>
      </c>
      <c r="G50" s="1">
        <v>-1005</v>
      </c>
      <c r="H50" s="1">
        <v>-4223</v>
      </c>
      <c r="I50" s="1" t="s">
        <v>247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247</v>
      </c>
      <c r="G51" s="1">
        <v>-825</v>
      </c>
      <c r="H51" s="1">
        <v>-4568</v>
      </c>
      <c r="I51" s="1" t="s">
        <v>247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247</v>
      </c>
      <c r="G52" s="1">
        <v>-546</v>
      </c>
      <c r="H52" s="1">
        <v>-4702</v>
      </c>
      <c r="I52" s="1" t="s">
        <v>247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247</v>
      </c>
      <c r="G53" s="1">
        <v>-1006</v>
      </c>
      <c r="H53" s="1">
        <v>-4680</v>
      </c>
      <c r="I53" s="1" t="s">
        <v>247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319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248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296</v>
      </c>
    </row>
    <row r="2" ht="127" customHeight="1"/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9" t="s">
        <v>296</v>
      </c>
      <c r="N3" s="2" t="s">
        <v>2</v>
      </c>
      <c r="O3" s="2" t="s">
        <v>3</v>
      </c>
      <c r="P3" s="2" t="s">
        <v>309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307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246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247</v>
      </c>
      <c r="G14" s="1">
        <v>-1011</v>
      </c>
      <c r="H14" s="1">
        <v>13227</v>
      </c>
      <c r="I14" s="1" t="s">
        <v>247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247</v>
      </c>
      <c r="G15" s="1">
        <v>-993</v>
      </c>
      <c r="H15" s="1">
        <v>9964</v>
      </c>
      <c r="I15" s="1" t="s">
        <v>247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247</v>
      </c>
      <c r="G16" s="1">
        <v>-1578</v>
      </c>
      <c r="H16" s="1">
        <v>7718</v>
      </c>
      <c r="I16" s="1" t="s">
        <v>247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247</v>
      </c>
      <c r="G17" s="1">
        <v>-1000</v>
      </c>
      <c r="H17" s="1">
        <v>4587</v>
      </c>
      <c r="I17" s="1" t="s">
        <v>247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247</v>
      </c>
      <c r="G18" s="1">
        <v>-1293</v>
      </c>
      <c r="H18" s="1">
        <v>853</v>
      </c>
      <c r="I18" s="1" t="s">
        <v>247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247</v>
      </c>
      <c r="G19" s="1">
        <v>-998</v>
      </c>
      <c r="H19" s="1">
        <v>-1782</v>
      </c>
      <c r="I19" s="1" t="s">
        <v>247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247</v>
      </c>
      <c r="G20" s="1">
        <v>-1149</v>
      </c>
      <c r="H20" s="1">
        <v>-5136</v>
      </c>
      <c r="I20" s="1" t="s">
        <v>247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247</v>
      </c>
      <c r="G37" s="1">
        <v>-1409</v>
      </c>
      <c r="H37" s="1">
        <v>-342</v>
      </c>
      <c r="I37" s="1" t="s">
        <v>247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247</v>
      </c>
      <c r="G38" s="1">
        <v>-1052</v>
      </c>
      <c r="H38" s="1">
        <v>-1398</v>
      </c>
      <c r="I38" s="1" t="s">
        <v>247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247</v>
      </c>
      <c r="G39" s="1">
        <v>-909</v>
      </c>
      <c r="H39" s="1">
        <v>-2398</v>
      </c>
      <c r="I39" s="1" t="s">
        <v>247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247</v>
      </c>
      <c r="G40" s="1">
        <v>-859</v>
      </c>
      <c r="H40" s="1">
        <v>-3259</v>
      </c>
      <c r="I40" s="1" t="s">
        <v>247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247</v>
      </c>
      <c r="G41" s="1">
        <v>-1727</v>
      </c>
      <c r="H41" s="1">
        <v>-4109</v>
      </c>
      <c r="I41" s="1" t="s">
        <v>247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247</v>
      </c>
      <c r="G42" s="1">
        <v>-987</v>
      </c>
      <c r="H42" s="1">
        <v>-5065</v>
      </c>
      <c r="I42" s="1" t="s">
        <v>247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247</v>
      </c>
      <c r="G43" s="1">
        <v>-1137</v>
      </c>
      <c r="H43" s="1">
        <v>-6098</v>
      </c>
      <c r="I43" s="1" t="s">
        <v>247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247</v>
      </c>
      <c r="G44" s="1">
        <v>-1668</v>
      </c>
      <c r="H44" s="1">
        <v>-6945</v>
      </c>
      <c r="I44" s="1" t="s">
        <v>247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247</v>
      </c>
      <c r="G45" s="1">
        <v>-1010</v>
      </c>
      <c r="H45" s="1">
        <v>-7353</v>
      </c>
      <c r="I45" s="1" t="s">
        <v>247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247</v>
      </c>
      <c r="G46" s="1">
        <v>-869</v>
      </c>
      <c r="H46" s="1">
        <v>-6987</v>
      </c>
      <c r="I46" s="1" t="s">
        <v>247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247</v>
      </c>
      <c r="G47" s="1">
        <v>-1709</v>
      </c>
      <c r="H47" s="1">
        <v>-7101</v>
      </c>
      <c r="I47" s="1" t="s">
        <v>247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247</v>
      </c>
      <c r="G48" s="1">
        <v>-1611</v>
      </c>
      <c r="H48" s="1">
        <v>-7013</v>
      </c>
      <c r="I48" s="1" t="s">
        <v>247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247</v>
      </c>
      <c r="G49" s="1">
        <v>-899</v>
      </c>
      <c r="H49" s="1">
        <v>-6861</v>
      </c>
      <c r="I49" s="1" t="s">
        <v>247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247</v>
      </c>
      <c r="G50" s="1">
        <v>-931</v>
      </c>
      <c r="H50" s="1">
        <v>-6805</v>
      </c>
      <c r="I50" s="1" t="s">
        <v>247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247</v>
      </c>
      <c r="G51" s="1">
        <v>-997</v>
      </c>
      <c r="H51" s="1">
        <v>-6949</v>
      </c>
      <c r="I51" s="1" t="s">
        <v>247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247</v>
      </c>
      <c r="G52" s="1">
        <v>-902</v>
      </c>
      <c r="H52" s="1">
        <v>-7036</v>
      </c>
      <c r="I52" s="1" t="s">
        <v>247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247</v>
      </c>
      <c r="G53" s="1">
        <v>-983</v>
      </c>
      <c r="H53" s="1">
        <v>-7009</v>
      </c>
      <c r="I53" s="1" t="s">
        <v>247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247</v>
      </c>
      <c r="G54" s="1">
        <v>-1883</v>
      </c>
      <c r="H54" s="1">
        <v>-7909</v>
      </c>
      <c r="I54" s="1" t="s">
        <v>247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247</v>
      </c>
      <c r="G55" s="1">
        <v>-1547</v>
      </c>
      <c r="H55" s="1">
        <v>-8556</v>
      </c>
      <c r="I55" s="1" t="s">
        <v>247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247</v>
      </c>
      <c r="G56" s="1">
        <v>-1022</v>
      </c>
      <c r="H56" s="1">
        <v>-8807</v>
      </c>
      <c r="I56" s="1" t="s">
        <v>247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247</v>
      </c>
      <c r="G57" s="1">
        <v>-1022</v>
      </c>
      <c r="H57" s="1">
        <v>-8807</v>
      </c>
      <c r="I57" s="1" t="s">
        <v>247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247</v>
      </c>
      <c r="G58" s="1">
        <v>-1884</v>
      </c>
      <c r="H58" s="1">
        <v>-8770</v>
      </c>
      <c r="I58" s="1" t="s">
        <v>247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10</v>
      </c>
      <c r="Q62" s="2" t="s">
        <v>11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12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248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296</v>
      </c>
    </row>
    <row r="2" ht="133" customHeight="1"/>
    <row r="3" ht="40.5" spans="1:32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9" t="s">
        <v>296</v>
      </c>
      <c r="N3" s="2" t="s">
        <v>2</v>
      </c>
      <c r="O3" s="2" t="s">
        <v>3</v>
      </c>
      <c r="P3" s="2" t="s">
        <v>309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297</v>
      </c>
      <c r="AE3" t="s">
        <v>298</v>
      </c>
      <c r="AF3" t="s">
        <v>299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307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246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247</v>
      </c>
      <c r="G11" s="1">
        <v>-493</v>
      </c>
      <c r="H11" s="1">
        <v>6203</v>
      </c>
      <c r="I11" s="1" t="s">
        <v>247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247</v>
      </c>
      <c r="G12" s="1">
        <v>-576</v>
      </c>
      <c r="H12" s="1">
        <v>5627</v>
      </c>
      <c r="I12" s="1" t="s">
        <v>247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247</v>
      </c>
      <c r="G13" s="1">
        <v>-764</v>
      </c>
      <c r="H13" s="1">
        <v>4430</v>
      </c>
      <c r="I13" s="1" t="s">
        <v>247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247</v>
      </c>
      <c r="G14" s="1">
        <v>-510</v>
      </c>
      <c r="H14" s="1">
        <v>2726</v>
      </c>
      <c r="I14" s="1" t="s">
        <v>247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247</v>
      </c>
      <c r="G15" s="1">
        <v>-659</v>
      </c>
      <c r="H15" s="1">
        <v>694</v>
      </c>
      <c r="I15" s="1" t="s">
        <v>247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247</v>
      </c>
      <c r="G16" s="1">
        <v>-509</v>
      </c>
      <c r="H16" s="1">
        <v>-666</v>
      </c>
      <c r="I16" s="1" t="s">
        <v>247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247</v>
      </c>
      <c r="G17" s="1">
        <v>-586</v>
      </c>
      <c r="H17" s="1">
        <v>-2395</v>
      </c>
      <c r="I17" s="1" t="s">
        <v>247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247</v>
      </c>
      <c r="G34" s="1">
        <v>-801</v>
      </c>
      <c r="H34" s="1">
        <v>32</v>
      </c>
      <c r="I34" s="1" t="s">
        <v>247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247</v>
      </c>
      <c r="G35" s="1">
        <v>-598</v>
      </c>
      <c r="H35" s="1">
        <v>-635</v>
      </c>
      <c r="I35" s="1" t="s">
        <v>247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247</v>
      </c>
      <c r="G36" s="1">
        <v>-517</v>
      </c>
      <c r="H36" s="1">
        <v>-1246</v>
      </c>
      <c r="I36" s="1" t="s">
        <v>247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247</v>
      </c>
      <c r="G37" s="1">
        <v>-488</v>
      </c>
      <c r="H37" s="1">
        <v>-1762</v>
      </c>
      <c r="I37" s="1" t="s">
        <v>247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247</v>
      </c>
      <c r="G38" s="1">
        <v>-981</v>
      </c>
      <c r="H38" s="1">
        <v>-2296</v>
      </c>
      <c r="I38" s="1" t="s">
        <v>247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247</v>
      </c>
      <c r="G39" s="1">
        <v>-560</v>
      </c>
      <c r="H39" s="1">
        <v>-2924</v>
      </c>
      <c r="I39" s="1" t="s">
        <v>247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247</v>
      </c>
      <c r="G40" s="1">
        <v>-645</v>
      </c>
      <c r="H40" s="1">
        <v>-3431</v>
      </c>
      <c r="I40" s="1" t="s">
        <v>247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247</v>
      </c>
      <c r="G41" s="1">
        <v>-947</v>
      </c>
      <c r="H41" s="1">
        <v>-3945</v>
      </c>
      <c r="I41" s="1" t="s">
        <v>247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247</v>
      </c>
      <c r="G42" s="1">
        <v>-574</v>
      </c>
      <c r="H42" s="1">
        <v>-4177</v>
      </c>
      <c r="I42" s="1" t="s">
        <v>247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247</v>
      </c>
      <c r="G43" s="1">
        <v>-493</v>
      </c>
      <c r="H43" s="1">
        <v>-3968</v>
      </c>
      <c r="I43" s="1" t="s">
        <v>247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247</v>
      </c>
      <c r="G44" s="1">
        <v>-970</v>
      </c>
      <c r="H44" s="1">
        <v>-4032</v>
      </c>
      <c r="I44" s="1" t="s">
        <v>247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247</v>
      </c>
      <c r="G45" s="1">
        <v>-915</v>
      </c>
      <c r="H45" s="1">
        <v>-3982</v>
      </c>
      <c r="I45" s="1" t="s">
        <v>247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247</v>
      </c>
      <c r="G46" s="1">
        <v>-511</v>
      </c>
      <c r="H46" s="1">
        <v>-3896</v>
      </c>
      <c r="I46" s="1" t="s">
        <v>247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247</v>
      </c>
      <c r="G47" s="1">
        <v>-529</v>
      </c>
      <c r="H47" s="1">
        <v>-3865</v>
      </c>
      <c r="I47" s="1" t="s">
        <v>247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247</v>
      </c>
      <c r="G48" s="1">
        <v>-566</v>
      </c>
      <c r="H48" s="1">
        <v>-3947</v>
      </c>
      <c r="I48" s="1" t="s">
        <v>247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247</v>
      </c>
      <c r="G49" s="1">
        <v>-512</v>
      </c>
      <c r="H49" s="1">
        <v>-3996</v>
      </c>
      <c r="I49" s="1" t="s">
        <v>247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247</v>
      </c>
      <c r="G50" s="1">
        <v>-558</v>
      </c>
      <c r="H50" s="1">
        <v>-3980</v>
      </c>
      <c r="I50" s="1" t="s">
        <v>247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247</v>
      </c>
      <c r="G51" s="1">
        <v>-1069</v>
      </c>
      <c r="H51" s="1">
        <v>-4491</v>
      </c>
      <c r="I51" s="1" t="s">
        <v>247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247</v>
      </c>
      <c r="G52" s="1">
        <v>-878</v>
      </c>
      <c r="H52" s="1">
        <v>-4858</v>
      </c>
      <c r="I52" s="1" t="s">
        <v>247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247</v>
      </c>
      <c r="G53" s="1">
        <v>-580</v>
      </c>
      <c r="H53" s="1">
        <v>-5000</v>
      </c>
      <c r="I53" s="1" t="s">
        <v>247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247</v>
      </c>
      <c r="G54" s="1">
        <v>-1069</v>
      </c>
      <c r="H54" s="1">
        <v>-4978</v>
      </c>
      <c r="I54" s="1" t="s">
        <v>247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19</v>
      </c>
      <c r="R55" s="3" t="s">
        <v>11</v>
      </c>
      <c r="S55" s="3" t="s">
        <v>20</v>
      </c>
      <c r="T55" s="3" t="s">
        <v>21</v>
      </c>
      <c r="U55" s="3" t="s">
        <v>22</v>
      </c>
      <c r="V55" s="3" t="s">
        <v>23</v>
      </c>
      <c r="W55" s="3" t="s">
        <v>24</v>
      </c>
      <c r="X55" s="3" t="s">
        <v>25</v>
      </c>
      <c r="Y55" s="3" t="s">
        <v>26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150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10</v>
      </c>
      <c r="Q59" s="2" t="s">
        <v>11</v>
      </c>
      <c r="R59" s="2" t="s">
        <v>7</v>
      </c>
      <c r="S59" s="2" t="s">
        <v>12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248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296</v>
      </c>
    </row>
    <row r="2" ht="129" customHeight="1"/>
    <row r="3" ht="40.5" spans="1:32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6" t="s">
        <v>320</v>
      </c>
      <c r="N3" s="2" t="s">
        <v>2</v>
      </c>
      <c r="O3" s="2" t="s">
        <v>3</v>
      </c>
      <c r="P3" s="2" t="s">
        <v>309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297</v>
      </c>
      <c r="AE3" t="s">
        <v>298</v>
      </c>
      <c r="AF3" t="s">
        <v>299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321</v>
      </c>
      <c r="N4" s="4">
        <v>43625</v>
      </c>
      <c r="O4" s="5">
        <v>0.673611111111111</v>
      </c>
      <c r="P4" t="s">
        <v>307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246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247</v>
      </c>
      <c r="G9" s="1">
        <v>-369</v>
      </c>
      <c r="H9" s="1">
        <v>2397</v>
      </c>
      <c r="I9" s="1" t="s">
        <v>247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247</v>
      </c>
      <c r="G10" s="1">
        <v>-269</v>
      </c>
      <c r="H10" s="1">
        <v>2128</v>
      </c>
      <c r="I10" s="1" t="s">
        <v>247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247</v>
      </c>
      <c r="G11" s="1">
        <v>-510</v>
      </c>
      <c r="H11" s="1">
        <v>1887</v>
      </c>
      <c r="I11" s="1" t="s">
        <v>247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247</v>
      </c>
      <c r="G12" s="1">
        <v>-306</v>
      </c>
      <c r="H12" s="1">
        <v>1581</v>
      </c>
      <c r="I12" s="1" t="s">
        <v>247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247</v>
      </c>
      <c r="G13" s="1">
        <v>-395</v>
      </c>
      <c r="H13" s="1">
        <v>454</v>
      </c>
      <c r="I13" s="1" t="s">
        <v>247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247</v>
      </c>
      <c r="G14" s="1">
        <v>-305</v>
      </c>
      <c r="H14" s="1">
        <v>-435</v>
      </c>
      <c r="I14" s="1" t="s">
        <v>247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247</v>
      </c>
      <c r="G15" s="1">
        <v>-351</v>
      </c>
      <c r="H15" s="1">
        <v>-1480</v>
      </c>
      <c r="I15" s="1" t="s">
        <v>247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247</v>
      </c>
      <c r="G32" s="1">
        <v>-431</v>
      </c>
      <c r="H32" s="1">
        <v>-67</v>
      </c>
      <c r="I32" s="1" t="s">
        <v>247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247</v>
      </c>
      <c r="G33" s="1">
        <v>-322</v>
      </c>
      <c r="H33" s="1">
        <v>-389</v>
      </c>
      <c r="I33" s="1" t="s">
        <v>247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247</v>
      </c>
      <c r="G34" s="1">
        <v>-279</v>
      </c>
      <c r="H34" s="1">
        <v>-709</v>
      </c>
      <c r="I34" s="1" t="s">
        <v>247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247</v>
      </c>
      <c r="G35" s="1">
        <v>-263</v>
      </c>
      <c r="H35" s="1">
        <v>-1010</v>
      </c>
      <c r="I35" s="1" t="s">
        <v>247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247</v>
      </c>
      <c r="G36" s="1">
        <v>-529</v>
      </c>
      <c r="H36" s="1">
        <v>-1270</v>
      </c>
      <c r="I36" s="1" t="s">
        <v>247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247</v>
      </c>
      <c r="G37" s="1">
        <v>-216</v>
      </c>
      <c r="H37" s="1">
        <v>-1491</v>
      </c>
      <c r="I37" s="1" t="s">
        <v>247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247</v>
      </c>
      <c r="G38" s="1">
        <v>-349</v>
      </c>
      <c r="H38" s="1">
        <v>-1878</v>
      </c>
      <c r="I38" s="1" t="s">
        <v>247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247</v>
      </c>
      <c r="G39" s="1">
        <v>-495</v>
      </c>
      <c r="H39" s="1">
        <v>-2129</v>
      </c>
      <c r="I39" s="1" t="s">
        <v>247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247</v>
      </c>
      <c r="G40" s="1">
        <v>-310</v>
      </c>
      <c r="H40" s="1">
        <v>-2255</v>
      </c>
      <c r="I40" s="1" t="s">
        <v>247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247</v>
      </c>
      <c r="G41" s="1">
        <v>-266</v>
      </c>
      <c r="H41" s="1">
        <v>-2199</v>
      </c>
      <c r="I41" s="1" t="s">
        <v>247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247</v>
      </c>
      <c r="G42" s="1">
        <v>-523</v>
      </c>
      <c r="H42" s="1">
        <v>-2177</v>
      </c>
      <c r="I42" s="1" t="s">
        <v>247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247</v>
      </c>
      <c r="G43" s="1">
        <v>-493</v>
      </c>
      <c r="H43" s="1">
        <v>-2150</v>
      </c>
      <c r="I43" s="1" t="s">
        <v>247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247</v>
      </c>
      <c r="G44" s="1">
        <v>-219</v>
      </c>
      <c r="H44" s="1">
        <v>-2103</v>
      </c>
      <c r="I44" s="1" t="s">
        <v>247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247</v>
      </c>
      <c r="G45" s="1">
        <v>-285</v>
      </c>
      <c r="H45" s="1">
        <v>-2068</v>
      </c>
      <c r="I45" s="1" t="s">
        <v>247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247</v>
      </c>
      <c r="G46" s="1">
        <v>-306</v>
      </c>
      <c r="H46" s="1">
        <v>-2129</v>
      </c>
      <c r="I46" s="1" t="s">
        <v>247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247</v>
      </c>
      <c r="G47" s="1">
        <v>-276</v>
      </c>
      <c r="H47" s="1">
        <v>-2155</v>
      </c>
      <c r="I47" s="1" t="s">
        <v>247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247</v>
      </c>
      <c r="G48" s="1">
        <v>-301</v>
      </c>
      <c r="H48" s="1">
        <v>-2146</v>
      </c>
      <c r="I48" s="1" t="s">
        <v>247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247</v>
      </c>
      <c r="G49" s="1">
        <v>-577</v>
      </c>
      <c r="H49" s="1">
        <v>-2422</v>
      </c>
      <c r="I49" s="1" t="s">
        <v>247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247</v>
      </c>
      <c r="G50" s="1">
        <v>-474</v>
      </c>
      <c r="H50" s="1">
        <v>-2620</v>
      </c>
      <c r="I50" s="1" t="s">
        <v>247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247</v>
      </c>
      <c r="G51" s="1">
        <v>-313</v>
      </c>
      <c r="H51" s="1">
        <v>-2697</v>
      </c>
      <c r="I51" s="1" t="s">
        <v>247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247</v>
      </c>
      <c r="G52" s="1">
        <v>-577</v>
      </c>
      <c r="H52" s="1">
        <v>-2742</v>
      </c>
      <c r="I52" s="1" t="s">
        <v>247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19</v>
      </c>
      <c r="Q54" s="3" t="s">
        <v>11</v>
      </c>
      <c r="R54" s="3" t="s">
        <v>20</v>
      </c>
      <c r="S54" s="3" t="s">
        <v>21</v>
      </c>
      <c r="T54" s="3" t="s">
        <v>22</v>
      </c>
      <c r="U54" s="3" t="s">
        <v>23</v>
      </c>
      <c r="V54" s="3" t="s">
        <v>24</v>
      </c>
      <c r="W54" s="3" t="s">
        <v>25</v>
      </c>
      <c r="X54" s="3" t="s">
        <v>26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10</v>
      </c>
      <c r="Q58" s="2" t="s">
        <v>11</v>
      </c>
      <c r="R58" s="2" t="s">
        <v>7</v>
      </c>
      <c r="S58" s="2" t="s">
        <v>12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248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296</v>
      </c>
    </row>
    <row r="2" ht="145" customHeight="1"/>
    <row r="3" ht="40.5" spans="1:17">
      <c r="A3" s="11" t="s">
        <v>2</v>
      </c>
      <c r="B3" s="3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9" t="s">
        <v>296</v>
      </c>
      <c r="N3" t="s">
        <v>2</v>
      </c>
      <c r="O3" t="s">
        <v>297</v>
      </c>
      <c r="P3" t="s">
        <v>298</v>
      </c>
      <c r="Q3" t="s">
        <v>299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246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247</v>
      </c>
      <c r="G31" s="1">
        <v>-137</v>
      </c>
      <c r="H31" s="1">
        <v>2129</v>
      </c>
      <c r="I31" s="1" t="s">
        <v>247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247</v>
      </c>
      <c r="G32" s="1">
        <v>-189</v>
      </c>
      <c r="H32" s="1">
        <v>1594</v>
      </c>
      <c r="I32" s="1" t="s">
        <v>247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247</v>
      </c>
      <c r="G33" s="1">
        <v>-312</v>
      </c>
      <c r="H33" s="1">
        <v>1241</v>
      </c>
      <c r="I33" s="1" t="s">
        <v>247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247</v>
      </c>
      <c r="G34" s="1">
        <v>-156</v>
      </c>
      <c r="H34" s="1">
        <v>794</v>
      </c>
      <c r="I34" s="1" t="s">
        <v>247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247</v>
      </c>
      <c r="G35" s="1">
        <v>-201</v>
      </c>
      <c r="H35" s="1">
        <v>163</v>
      </c>
      <c r="I35" s="1" t="s">
        <v>247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247</v>
      </c>
      <c r="G36" s="1">
        <v>-155</v>
      </c>
      <c r="H36" s="1">
        <v>-298</v>
      </c>
      <c r="I36" s="1" t="s">
        <v>247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247</v>
      </c>
      <c r="G37" s="1">
        <v>-179</v>
      </c>
      <c r="H37" s="1">
        <v>-813</v>
      </c>
      <c r="I37" s="1" t="s">
        <v>247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247</v>
      </c>
      <c r="G38" s="1">
        <v>-298</v>
      </c>
      <c r="H38" s="1">
        <v>-201</v>
      </c>
      <c r="I38" s="1" t="s">
        <v>247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247</v>
      </c>
      <c r="G54" s="1">
        <v>-239</v>
      </c>
      <c r="H54" s="1">
        <v>-32</v>
      </c>
      <c r="I54" s="1" t="s">
        <v>247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247</v>
      </c>
      <c r="G55" s="1">
        <v>-179</v>
      </c>
      <c r="H55" s="1">
        <v>-229</v>
      </c>
      <c r="I55" s="1" t="s">
        <v>247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247</v>
      </c>
      <c r="G56" s="1">
        <v>-155</v>
      </c>
      <c r="H56" s="1">
        <v>-385</v>
      </c>
      <c r="I56" s="1" t="s">
        <v>247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247</v>
      </c>
      <c r="G57" s="1">
        <v>-146</v>
      </c>
      <c r="H57" s="1">
        <v>-548</v>
      </c>
      <c r="I57" s="1" t="s">
        <v>247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247</v>
      </c>
      <c r="G58" s="1">
        <v>-294</v>
      </c>
      <c r="H58" s="1">
        <v>-700</v>
      </c>
      <c r="I58" s="1" t="s">
        <v>247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247</v>
      </c>
      <c r="G59" s="1">
        <v>-120</v>
      </c>
      <c r="H59" s="1">
        <v>-837</v>
      </c>
      <c r="I59" s="1" t="s">
        <v>247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247</v>
      </c>
      <c r="G60" s="1">
        <v>-193</v>
      </c>
      <c r="H60" s="1">
        <v>-1029</v>
      </c>
      <c r="I60" s="1" t="s">
        <v>247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247</v>
      </c>
      <c r="G61" s="1">
        <v>-331</v>
      </c>
      <c r="H61" s="1">
        <v>-1181</v>
      </c>
      <c r="I61" s="1" t="s">
        <v>247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247</v>
      </c>
      <c r="G62" s="1">
        <v>-172</v>
      </c>
      <c r="H62" s="1">
        <v>-1251</v>
      </c>
      <c r="I62" s="1" t="s">
        <v>247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247</v>
      </c>
      <c r="G63" s="1">
        <v>-148</v>
      </c>
      <c r="H63" s="1">
        <v>-1220</v>
      </c>
      <c r="I63" s="1" t="s">
        <v>247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247</v>
      </c>
      <c r="G64" s="1">
        <v>-291</v>
      </c>
      <c r="H64" s="1">
        <v>-1208</v>
      </c>
      <c r="I64" s="1" t="s">
        <v>247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247</v>
      </c>
      <c r="G65" s="1">
        <v>-274</v>
      </c>
      <c r="H65" s="1">
        <v>-1193</v>
      </c>
      <c r="I65" s="1" t="s">
        <v>247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247</v>
      </c>
      <c r="G66" s="1">
        <v>-122</v>
      </c>
      <c r="H66" s="1">
        <v>-1167</v>
      </c>
      <c r="I66" s="1" t="s">
        <v>247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247</v>
      </c>
      <c r="G67" s="1">
        <v>-158</v>
      </c>
      <c r="H67" s="1">
        <v>-1205</v>
      </c>
      <c r="I67" s="1" t="s">
        <v>247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247</v>
      </c>
      <c r="G68" s="1">
        <v>-170</v>
      </c>
      <c r="H68" s="1">
        <v>-1182</v>
      </c>
      <c r="I68" s="1" t="s">
        <v>247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247</v>
      </c>
      <c r="G69" s="1">
        <v>-153</v>
      </c>
      <c r="H69" s="1">
        <v>-1197</v>
      </c>
      <c r="I69" s="1" t="s">
        <v>247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247</v>
      </c>
      <c r="G70" s="1">
        <v>-167</v>
      </c>
      <c r="H70" s="1">
        <v>-1192</v>
      </c>
      <c r="I70" s="1" t="s">
        <v>247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247</v>
      </c>
      <c r="G71" s="1">
        <v>-320</v>
      </c>
      <c r="H71" s="1">
        <v>-1345</v>
      </c>
      <c r="I71" s="1" t="s">
        <v>247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247</v>
      </c>
      <c r="G72" s="1">
        <v>-263</v>
      </c>
      <c r="H72" s="1">
        <v>-1455</v>
      </c>
      <c r="I72" s="1" t="s">
        <v>247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247</v>
      </c>
      <c r="G73" s="1">
        <v>-174</v>
      </c>
      <c r="H73" s="1">
        <v>-1498</v>
      </c>
      <c r="I73" s="1" t="s">
        <v>247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247</v>
      </c>
      <c r="G74" s="1">
        <v>-320</v>
      </c>
      <c r="H74" s="1">
        <v>-1522</v>
      </c>
      <c r="I74" s="1" t="s">
        <v>247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248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296</v>
      </c>
    </row>
    <row r="2" ht="135" customHeight="1"/>
    <row r="3" ht="40.5" spans="1:32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9" t="s">
        <v>296</v>
      </c>
      <c r="N3" s="2" t="s">
        <v>2</v>
      </c>
      <c r="O3" s="2" t="s">
        <v>3</v>
      </c>
      <c r="P3" s="2" t="s">
        <v>309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297</v>
      </c>
      <c r="AE3" t="s">
        <v>298</v>
      </c>
      <c r="AF3" t="s">
        <v>299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307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246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247</v>
      </c>
      <c r="G13" s="1">
        <v>-440</v>
      </c>
      <c r="H13" s="1">
        <v>6050</v>
      </c>
      <c r="I13" s="1" t="s">
        <v>247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247</v>
      </c>
      <c r="G14" s="1">
        <v>-643</v>
      </c>
      <c r="H14" s="1">
        <v>4408</v>
      </c>
      <c r="I14" s="1" t="s">
        <v>247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247</v>
      </c>
      <c r="G15" s="1">
        <v>-806</v>
      </c>
      <c r="H15" s="1">
        <v>3485</v>
      </c>
      <c r="I15" s="1" t="s">
        <v>247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247</v>
      </c>
      <c r="G16" s="1">
        <v>-468</v>
      </c>
      <c r="H16" s="1">
        <v>1980</v>
      </c>
      <c r="I16" s="1" t="s">
        <v>247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247</v>
      </c>
      <c r="G17" s="1">
        <v>-605</v>
      </c>
      <c r="H17" s="1">
        <v>380</v>
      </c>
      <c r="I17" s="1" t="s">
        <v>247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247</v>
      </c>
      <c r="G18" s="1">
        <v>-467</v>
      </c>
      <c r="H18" s="1">
        <v>-880</v>
      </c>
      <c r="I18" s="1" t="s">
        <v>247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247</v>
      </c>
      <c r="G19" s="1">
        <v>-538</v>
      </c>
      <c r="H19" s="1">
        <v>-2374</v>
      </c>
      <c r="I19" s="1" t="s">
        <v>247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247</v>
      </c>
      <c r="G36" s="1">
        <v>-721</v>
      </c>
      <c r="H36" s="1">
        <v>-124</v>
      </c>
      <c r="I36" s="1" t="s">
        <v>247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247</v>
      </c>
      <c r="G37" s="1">
        <v>-538</v>
      </c>
      <c r="H37" s="1">
        <v>-686</v>
      </c>
      <c r="I37" s="1" t="s">
        <v>247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247</v>
      </c>
      <c r="G38" s="1">
        <v>-464</v>
      </c>
      <c r="H38" s="1">
        <v>-1172</v>
      </c>
      <c r="I38" s="1" t="s">
        <v>247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247</v>
      </c>
      <c r="G39" s="1">
        <v>-439</v>
      </c>
      <c r="H39" s="1">
        <v>-1622</v>
      </c>
      <c r="I39" s="1" t="s">
        <v>247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247</v>
      </c>
      <c r="G40" s="1">
        <v>-883</v>
      </c>
      <c r="H40" s="1">
        <v>-2057</v>
      </c>
      <c r="I40" s="1" t="s">
        <v>247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247</v>
      </c>
      <c r="G41" s="1">
        <v>-505</v>
      </c>
      <c r="H41" s="1">
        <v>-2642</v>
      </c>
      <c r="I41" s="1" t="s">
        <v>247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247</v>
      </c>
      <c r="G42" s="1">
        <v>-581</v>
      </c>
      <c r="H42" s="1">
        <v>-3137</v>
      </c>
      <c r="I42" s="1" t="s">
        <v>247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247</v>
      </c>
      <c r="G43" s="1">
        <v>-852</v>
      </c>
      <c r="H43" s="1">
        <v>-3550</v>
      </c>
      <c r="I43" s="1" t="s">
        <v>247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247</v>
      </c>
      <c r="G44" s="1">
        <v>-516</v>
      </c>
      <c r="H44" s="1">
        <v>-3758</v>
      </c>
      <c r="I44" s="1" t="s">
        <v>247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247</v>
      </c>
      <c r="G45" s="1">
        <v>-444</v>
      </c>
      <c r="H45" s="1">
        <v>-3564</v>
      </c>
      <c r="I45" s="1" t="s">
        <v>247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247</v>
      </c>
      <c r="G46" s="1">
        <v>-873</v>
      </c>
      <c r="H46" s="1">
        <v>-3629</v>
      </c>
      <c r="I46" s="1" t="s">
        <v>247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247</v>
      </c>
      <c r="G47" s="1">
        <v>-823</v>
      </c>
      <c r="H47" s="1">
        <v>-3584</v>
      </c>
      <c r="I47" s="1" t="s">
        <v>247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247</v>
      </c>
      <c r="G48" s="1">
        <v>-466</v>
      </c>
      <c r="H48" s="1">
        <v>-3606</v>
      </c>
      <c r="I48" s="1" t="s">
        <v>247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247</v>
      </c>
      <c r="G49" s="1">
        <v>-476</v>
      </c>
      <c r="H49" s="1">
        <v>-3477</v>
      </c>
      <c r="I49" s="1" t="s">
        <v>247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247</v>
      </c>
      <c r="G50" s="1">
        <v>-510</v>
      </c>
      <c r="H50" s="1">
        <v>-3551</v>
      </c>
      <c r="I50" s="1" t="s">
        <v>247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247</v>
      </c>
      <c r="G51" s="1">
        <v>-461</v>
      </c>
      <c r="H51" s="1">
        <v>-3596</v>
      </c>
      <c r="I51" s="1" t="s">
        <v>247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247</v>
      </c>
      <c r="G52" s="1">
        <v>-503</v>
      </c>
      <c r="H52" s="1">
        <v>-3583</v>
      </c>
      <c r="I52" s="1" t="s">
        <v>247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247</v>
      </c>
      <c r="G53" s="1">
        <v>-963</v>
      </c>
      <c r="H53" s="1">
        <v>-4043</v>
      </c>
      <c r="I53" s="1" t="s">
        <v>247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247</v>
      </c>
      <c r="G54" s="1">
        <v>-791</v>
      </c>
      <c r="H54" s="1">
        <v>-4374</v>
      </c>
      <c r="I54" s="1" t="s">
        <v>247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247</v>
      </c>
      <c r="G55" s="1">
        <v>-522</v>
      </c>
      <c r="H55" s="1">
        <v>-4502</v>
      </c>
      <c r="I55" s="1" t="s">
        <v>247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247</v>
      </c>
      <c r="G56" s="1">
        <v>-522</v>
      </c>
      <c r="H56" s="1">
        <v>-4502</v>
      </c>
      <c r="I56" s="1" t="s">
        <v>247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247</v>
      </c>
      <c r="G57" s="1">
        <v>-962</v>
      </c>
      <c r="H57" s="1">
        <v>-4476</v>
      </c>
      <c r="I57" s="1" t="s">
        <v>247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19</v>
      </c>
      <c r="R58" s="3" t="s">
        <v>11</v>
      </c>
      <c r="S58" s="3" t="s">
        <v>20</v>
      </c>
      <c r="T58" s="3" t="s">
        <v>21</v>
      </c>
      <c r="U58" s="3" t="s">
        <v>22</v>
      </c>
      <c r="V58" s="3" t="s">
        <v>23</v>
      </c>
      <c r="W58" s="3" t="s">
        <v>24</v>
      </c>
      <c r="X58" s="3" t="s">
        <v>25</v>
      </c>
      <c r="Y58" s="3" t="s">
        <v>26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149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9</v>
      </c>
      <c r="Q64" s="3" t="s">
        <v>10</v>
      </c>
      <c r="R64" s="2" t="s">
        <v>11</v>
      </c>
      <c r="S64" s="2" t="s">
        <v>7</v>
      </c>
      <c r="T64" s="2" t="s">
        <v>12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162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248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296</v>
      </c>
    </row>
    <row r="2" ht="182" customHeight="1"/>
    <row r="3" ht="54" spans="1:31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6" t="s">
        <v>322</v>
      </c>
      <c r="N3" s="2" t="s">
        <v>2</v>
      </c>
      <c r="O3" s="2" t="s">
        <v>3</v>
      </c>
      <c r="P3" s="2" t="s">
        <v>309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297</v>
      </c>
      <c r="AD3" t="s">
        <v>298</v>
      </c>
      <c r="AE3" t="s">
        <v>299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323</v>
      </c>
      <c r="N4" s="4">
        <v>43627</v>
      </c>
      <c r="O4" s="5">
        <v>0.6625</v>
      </c>
      <c r="P4" t="s">
        <v>307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246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247</v>
      </c>
      <c r="G7" s="1">
        <v>-869</v>
      </c>
      <c r="H7" s="1">
        <v>2152</v>
      </c>
      <c r="I7" s="1" t="s">
        <v>247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247</v>
      </c>
      <c r="G8" s="1">
        <v>-775</v>
      </c>
      <c r="H8" s="1">
        <v>1377</v>
      </c>
      <c r="I8" s="1" t="s">
        <v>247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247</v>
      </c>
      <c r="G9" s="1">
        <v>-1232</v>
      </c>
      <c r="H9" s="1">
        <v>920</v>
      </c>
      <c r="I9" s="1" t="s">
        <v>247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247</v>
      </c>
      <c r="G10" s="1">
        <v>-780</v>
      </c>
      <c r="H10" s="1">
        <v>140</v>
      </c>
      <c r="I10" s="1" t="s">
        <v>247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247</v>
      </c>
      <c r="G11" s="1">
        <v>-1009</v>
      </c>
      <c r="H11" s="1">
        <v>-869</v>
      </c>
      <c r="I11" s="1" t="s">
        <v>247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247</v>
      </c>
      <c r="G12" s="1">
        <v>-779</v>
      </c>
      <c r="H12" s="1">
        <v>-1648</v>
      </c>
      <c r="I12" s="1" t="s">
        <v>247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247</v>
      </c>
      <c r="G13" s="1">
        <v>-897</v>
      </c>
      <c r="H13" s="1">
        <v>-4005</v>
      </c>
      <c r="I13" s="1" t="s">
        <v>247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247</v>
      </c>
      <c r="G30" s="1">
        <v>-1201</v>
      </c>
      <c r="H30" s="1">
        <v>-61</v>
      </c>
      <c r="I30" s="1" t="s">
        <v>247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247</v>
      </c>
      <c r="G31" s="1">
        <v>-897</v>
      </c>
      <c r="H31" s="1">
        <v>-1113</v>
      </c>
      <c r="I31" s="1" t="s">
        <v>247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247</v>
      </c>
      <c r="G32" s="1">
        <v>-775</v>
      </c>
      <c r="H32" s="1">
        <v>-1897</v>
      </c>
      <c r="I32" s="1" t="s">
        <v>247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247</v>
      </c>
      <c r="G33" s="1">
        <v>-732</v>
      </c>
      <c r="H33" s="1">
        <v>-2628</v>
      </c>
      <c r="I33" s="1" t="s">
        <v>247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247</v>
      </c>
      <c r="G34" s="1">
        <v>-1472</v>
      </c>
      <c r="H34" s="1">
        <v>-3377</v>
      </c>
      <c r="I34" s="1" t="s">
        <v>247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247</v>
      </c>
      <c r="G35" s="1">
        <v>-841</v>
      </c>
      <c r="H35" s="1">
        <v>-4242</v>
      </c>
      <c r="I35" s="1" t="s">
        <v>247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247</v>
      </c>
      <c r="G36" s="1">
        <v>-969</v>
      </c>
      <c r="H36" s="1">
        <v>-5146</v>
      </c>
      <c r="I36" s="1" t="s">
        <v>247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247</v>
      </c>
      <c r="G37" s="1">
        <v>-1421</v>
      </c>
      <c r="H37" s="1">
        <v>-5919</v>
      </c>
      <c r="I37" s="1" t="s">
        <v>247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247</v>
      </c>
      <c r="G38" s="1">
        <v>-861</v>
      </c>
      <c r="H38" s="1">
        <v>-6267</v>
      </c>
      <c r="I38" s="1" t="s">
        <v>247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247</v>
      </c>
      <c r="G39" s="1">
        <v>-740</v>
      </c>
      <c r="H39" s="1">
        <v>-5954</v>
      </c>
      <c r="I39" s="1" t="s">
        <v>247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247</v>
      </c>
      <c r="G40" s="1">
        <v>-1456</v>
      </c>
      <c r="H40" s="1">
        <v>-6051</v>
      </c>
      <c r="I40" s="1" t="s">
        <v>247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247</v>
      </c>
      <c r="G41" s="1">
        <v>-1373</v>
      </c>
      <c r="H41" s="1">
        <v>-5976</v>
      </c>
      <c r="I41" s="1" t="s">
        <v>247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247</v>
      </c>
      <c r="G42" s="1">
        <v>-766</v>
      </c>
      <c r="H42" s="1">
        <v>-5846</v>
      </c>
      <c r="I42" s="1" t="s">
        <v>247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247</v>
      </c>
      <c r="G43" s="1">
        <v>-793</v>
      </c>
      <c r="H43" s="1">
        <v>-5798</v>
      </c>
      <c r="I43" s="1" t="s">
        <v>247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247</v>
      </c>
      <c r="G44" s="1">
        <v>-850</v>
      </c>
      <c r="H44" s="1">
        <v>-5921</v>
      </c>
      <c r="I44" s="1" t="s">
        <v>247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247</v>
      </c>
      <c r="G45" s="1">
        <v>-769</v>
      </c>
      <c r="H45" s="1">
        <v>-5996</v>
      </c>
      <c r="I45" s="1" t="s">
        <v>247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247</v>
      </c>
      <c r="G46" s="1">
        <v>-838</v>
      </c>
      <c r="H46" s="1">
        <v>-5973</v>
      </c>
      <c r="I46" s="1" t="s">
        <v>247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247</v>
      </c>
      <c r="G47" s="1">
        <v>-1605</v>
      </c>
      <c r="H47" s="1">
        <v>-6740</v>
      </c>
      <c r="I47" s="1" t="s">
        <v>247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247</v>
      </c>
      <c r="G48" s="1">
        <v>-1318</v>
      </c>
      <c r="H48" s="1">
        <v>-7291</v>
      </c>
      <c r="I48" s="1" t="s">
        <v>247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247</v>
      </c>
      <c r="G49" s="1">
        <v>-871</v>
      </c>
      <c r="H49" s="1">
        <v>-7505</v>
      </c>
      <c r="I49" s="1" t="s">
        <v>247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247</v>
      </c>
      <c r="G50" s="1">
        <v>-1605</v>
      </c>
      <c r="H50" s="1">
        <v>-7473</v>
      </c>
      <c r="I50" s="1" t="s">
        <v>247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19</v>
      </c>
      <c r="R52" s="3" t="s">
        <v>11</v>
      </c>
      <c r="S52" s="3" t="s">
        <v>20</v>
      </c>
      <c r="T52" s="3" t="s">
        <v>21</v>
      </c>
      <c r="U52" s="3" t="s">
        <v>22</v>
      </c>
      <c r="V52" s="3" t="s">
        <v>23</v>
      </c>
      <c r="W52" s="3" t="s">
        <v>24</v>
      </c>
      <c r="X52" s="3" t="s">
        <v>25</v>
      </c>
      <c r="Y52" s="3" t="s">
        <v>26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156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10</v>
      </c>
      <c r="Q58" s="2" t="s">
        <v>11</v>
      </c>
      <c r="R58" s="2" t="s">
        <v>7</v>
      </c>
      <c r="S58" s="2" t="s">
        <v>12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248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296</v>
      </c>
    </row>
    <row r="2" ht="194" customHeight="1"/>
    <row r="3" ht="40.5" spans="1:31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6"/>
      <c r="N3" s="2" t="s">
        <v>2</v>
      </c>
      <c r="O3" s="2" t="s">
        <v>3</v>
      </c>
      <c r="P3" s="2" t="s">
        <v>309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297</v>
      </c>
      <c r="AD3" t="s">
        <v>298</v>
      </c>
      <c r="AE3" t="s">
        <v>299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324</v>
      </c>
      <c r="N4" s="4">
        <v>43629</v>
      </c>
      <c r="O4" s="5">
        <v>0.485416666666667</v>
      </c>
      <c r="P4" t="s">
        <v>307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246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247</v>
      </c>
      <c r="G5" s="1">
        <v>-357</v>
      </c>
      <c r="H5" s="1">
        <v>24</v>
      </c>
      <c r="I5" s="1" t="s">
        <v>247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247</v>
      </c>
      <c r="G6" s="1">
        <v>-217</v>
      </c>
      <c r="H6" s="1">
        <v>-193</v>
      </c>
      <c r="I6" s="1" t="s">
        <v>247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247</v>
      </c>
      <c r="G7" s="1">
        <v>-434</v>
      </c>
      <c r="H7" s="1">
        <v>-410</v>
      </c>
      <c r="I7" s="1" t="s">
        <v>247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247</v>
      </c>
      <c r="G8" s="1">
        <v>-275</v>
      </c>
      <c r="H8" s="1">
        <v>-685</v>
      </c>
      <c r="I8" s="1" t="s">
        <v>247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247</v>
      </c>
      <c r="G9" s="1">
        <v>-356</v>
      </c>
      <c r="H9" s="1">
        <v>-1041</v>
      </c>
      <c r="I9" s="1" t="s">
        <v>247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247</v>
      </c>
      <c r="G10" s="1">
        <v>-275</v>
      </c>
      <c r="H10" s="1">
        <v>-1316</v>
      </c>
      <c r="I10" s="1" t="s">
        <v>247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247</v>
      </c>
      <c r="G11" s="1">
        <v>-316</v>
      </c>
      <c r="H11" s="1">
        <v>-1632</v>
      </c>
      <c r="I11" s="1" t="s">
        <v>247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247</v>
      </c>
      <c r="G28" s="1">
        <v>-400</v>
      </c>
      <c r="H28" s="1">
        <v>24</v>
      </c>
      <c r="I28" s="1" t="s">
        <v>247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247</v>
      </c>
      <c r="G29" s="1">
        <v>-299</v>
      </c>
      <c r="H29" s="1">
        <v>-306</v>
      </c>
      <c r="I29" s="1" t="s">
        <v>247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247</v>
      </c>
      <c r="G30" s="1">
        <v>-258</v>
      </c>
      <c r="H30" s="1">
        <v>-602</v>
      </c>
      <c r="I30" s="1" t="s">
        <v>247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247</v>
      </c>
      <c r="G31" s="1">
        <v>-244</v>
      </c>
      <c r="H31" s="1">
        <v>-870</v>
      </c>
      <c r="I31" s="1" t="s">
        <v>247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247</v>
      </c>
      <c r="G32" s="1">
        <v>-490</v>
      </c>
      <c r="H32" s="1">
        <v>-1155</v>
      </c>
      <c r="I32" s="1" t="s">
        <v>247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247</v>
      </c>
      <c r="G33" s="1">
        <v>-200</v>
      </c>
      <c r="H33" s="1">
        <v>-1376</v>
      </c>
      <c r="I33" s="1" t="s">
        <v>247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247</v>
      </c>
      <c r="G34" s="1">
        <v>-322</v>
      </c>
      <c r="H34" s="1">
        <v>-1723</v>
      </c>
      <c r="I34" s="1" t="s">
        <v>247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247</v>
      </c>
      <c r="G35" s="1">
        <v>-453</v>
      </c>
      <c r="H35" s="1">
        <v>-1971</v>
      </c>
      <c r="I35" s="1" t="s">
        <v>247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247</v>
      </c>
      <c r="G36" s="1">
        <v>-287</v>
      </c>
      <c r="H36" s="1">
        <v>-2087</v>
      </c>
      <c r="I36" s="1" t="s">
        <v>247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247</v>
      </c>
      <c r="G37" s="1">
        <v>-246</v>
      </c>
      <c r="H37" s="1">
        <v>-2034</v>
      </c>
      <c r="I37" s="1" t="s">
        <v>247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247</v>
      </c>
      <c r="G38" s="1">
        <v>-484</v>
      </c>
      <c r="H38" s="1">
        <v>-2014</v>
      </c>
      <c r="I38" s="1" t="s">
        <v>247</v>
      </c>
      <c r="J38" s="1">
        <v>25000</v>
      </c>
      <c r="K38" s="1">
        <v>-424</v>
      </c>
      <c r="L38" s="1" t="e">
        <f t="shared" si="0"/>
        <v>#VALUE!</v>
      </c>
      <c r="Q38" s="2" t="s">
        <v>19</v>
      </c>
      <c r="R38" s="3" t="s">
        <v>11</v>
      </c>
      <c r="S38" s="3" t="s">
        <v>20</v>
      </c>
      <c r="T38" s="3" t="s">
        <v>21</v>
      </c>
      <c r="U38" s="3" t="s">
        <v>22</v>
      </c>
      <c r="V38" s="3" t="s">
        <v>23</v>
      </c>
      <c r="W38" s="3" t="s">
        <v>24</v>
      </c>
      <c r="X38" s="3" t="s">
        <v>25</v>
      </c>
      <c r="Y38" s="3" t="s">
        <v>26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247</v>
      </c>
      <c r="G39" s="1">
        <v>-457</v>
      </c>
      <c r="H39" s="1">
        <v>-1989</v>
      </c>
      <c r="I39" s="1" t="s">
        <v>247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135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247</v>
      </c>
      <c r="G40" s="1">
        <v>-5416</v>
      </c>
      <c r="H40" s="1">
        <v>-7159</v>
      </c>
      <c r="I40" s="1" t="s">
        <v>247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247</v>
      </c>
      <c r="G41" s="1">
        <v>-26471</v>
      </c>
      <c r="H41" s="1">
        <v>-28117</v>
      </c>
      <c r="I41" s="1" t="s">
        <v>247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247</v>
      </c>
      <c r="G42" s="1">
        <v>-28344</v>
      </c>
      <c r="H42" s="1">
        <v>-56239</v>
      </c>
      <c r="I42" s="1" t="s">
        <v>247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247</v>
      </c>
      <c r="G43" s="1">
        <v>-25644</v>
      </c>
      <c r="H43" s="1">
        <v>-81652</v>
      </c>
      <c r="I43" s="1" t="s">
        <v>247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247</v>
      </c>
      <c r="G44" s="1">
        <v>-27949</v>
      </c>
      <c r="H44" s="1">
        <v>-109314</v>
      </c>
      <c r="I44" s="1" t="s">
        <v>247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247</v>
      </c>
      <c r="G45" s="1">
        <v>-25583</v>
      </c>
      <c r="H45" s="1">
        <v>-134897</v>
      </c>
      <c r="I45" s="1" t="s">
        <v>247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247</v>
      </c>
      <c r="G46" s="1">
        <v>-43979</v>
      </c>
      <c r="H46" s="1">
        <v>-153293</v>
      </c>
      <c r="I46" s="1" t="s">
        <v>247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247</v>
      </c>
      <c r="G47" s="1">
        <v>-29046</v>
      </c>
      <c r="H47" s="1">
        <v>-182120</v>
      </c>
      <c r="I47" s="1" t="s">
        <v>247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247</v>
      </c>
      <c r="G48" s="1">
        <v>-24497</v>
      </c>
      <c r="H48" s="1">
        <v>-201201</v>
      </c>
      <c r="I48" s="1" t="s">
        <v>247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10</v>
      </c>
      <c r="Q56" s="2" t="s">
        <v>11</v>
      </c>
      <c r="R56" s="2" t="s">
        <v>7</v>
      </c>
      <c r="S56" s="2" t="s">
        <v>12</v>
      </c>
      <c r="T56" s="2" t="s">
        <v>27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248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296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296</v>
      </c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6" t="s">
        <v>325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247</v>
      </c>
      <c r="G4" s="1">
        <v>-24392</v>
      </c>
      <c r="H4" s="1">
        <v>-24392</v>
      </c>
      <c r="I4" s="1" t="s">
        <v>247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325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246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247</v>
      </c>
      <c r="G5" s="1">
        <v>-46976</v>
      </c>
      <c r="H5" s="1">
        <v>-46976</v>
      </c>
      <c r="I5" s="1" t="s">
        <v>247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247</v>
      </c>
      <c r="G6" s="1">
        <v>-26339</v>
      </c>
      <c r="H6" s="1">
        <v>-73315</v>
      </c>
      <c r="I6" s="1" t="s">
        <v>247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247</v>
      </c>
      <c r="G7" s="1">
        <v>-27273</v>
      </c>
      <c r="H7" s="1">
        <v>-95217</v>
      </c>
      <c r="I7" s="1" t="s">
        <v>247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247</v>
      </c>
      <c r="G8" s="1">
        <v>-29204</v>
      </c>
      <c r="H8" s="1">
        <v>-124421</v>
      </c>
      <c r="I8" s="1" t="s">
        <v>247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247</v>
      </c>
      <c r="G9" s="1">
        <v>-26421</v>
      </c>
      <c r="H9" s="1">
        <v>-150842</v>
      </c>
      <c r="I9" s="1" t="s">
        <v>247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247</v>
      </c>
      <c r="G10" s="1">
        <v>-28796</v>
      </c>
      <c r="H10" s="1">
        <v>-179638</v>
      </c>
      <c r="I10" s="1" t="s">
        <v>247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247</v>
      </c>
      <c r="G11" s="1">
        <v>-26359</v>
      </c>
      <c r="H11" s="1">
        <v>-205997</v>
      </c>
      <c r="I11" s="1" t="s">
        <v>247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247</v>
      </c>
      <c r="G12" s="1">
        <v>-45313</v>
      </c>
      <c r="H12" s="1">
        <v>-224951</v>
      </c>
      <c r="I12" s="1" t="s">
        <v>247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247</v>
      </c>
      <c r="G13" s="1">
        <v>-29926</v>
      </c>
      <c r="H13" s="1">
        <v>-232293</v>
      </c>
      <c r="I13" s="1" t="s">
        <v>247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247</v>
      </c>
      <c r="G14" s="1">
        <v>-25239</v>
      </c>
      <c r="H14" s="1">
        <v>-231193</v>
      </c>
      <c r="I14" s="1" t="s">
        <v>247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10</v>
      </c>
      <c r="Q23" s="2" t="s">
        <v>11</v>
      </c>
      <c r="R23" s="2" t="s">
        <v>7</v>
      </c>
      <c r="S23" s="2" t="s">
        <v>12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248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296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296</v>
      </c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6" t="s">
        <v>328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247</v>
      </c>
      <c r="G4" s="1">
        <v>-35278</v>
      </c>
      <c r="H4" s="1">
        <v>-35278</v>
      </c>
      <c r="I4" s="1" t="s">
        <v>247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329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246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247</v>
      </c>
      <c r="G5" s="1">
        <v>-49132</v>
      </c>
      <c r="H5" s="1">
        <v>-72130</v>
      </c>
      <c r="I5" s="1" t="s">
        <v>247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247</v>
      </c>
      <c r="G6" s="1">
        <v>-72055</v>
      </c>
      <c r="H6" s="1">
        <v>-107333</v>
      </c>
      <c r="I6" s="1" t="s">
        <v>247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247</v>
      </c>
      <c r="G7" s="1">
        <v>-43647</v>
      </c>
      <c r="H7" s="1">
        <v>-150980</v>
      </c>
      <c r="I7" s="1" t="s">
        <v>247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247</v>
      </c>
      <c r="G8" s="1">
        <v>-37525</v>
      </c>
      <c r="H8" s="1">
        <v>-188505</v>
      </c>
      <c r="I8" s="1" t="s">
        <v>247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247</v>
      </c>
      <c r="G9" s="1">
        <v>-73829</v>
      </c>
      <c r="H9" s="1">
        <v>-224809</v>
      </c>
      <c r="I9" s="1" t="s">
        <v>247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247</v>
      </c>
      <c r="G10" s="1">
        <v>-69621</v>
      </c>
      <c r="H10" s="1">
        <v>-258126</v>
      </c>
      <c r="I10" s="1" t="s">
        <v>247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247</v>
      </c>
      <c r="G11" s="1">
        <v>-38858</v>
      </c>
      <c r="H11" s="1">
        <v>-296984</v>
      </c>
      <c r="I11" s="1" t="s">
        <v>247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247</v>
      </c>
      <c r="G12" s="1">
        <v>-40236</v>
      </c>
      <c r="H12" s="1">
        <v>-294018</v>
      </c>
      <c r="I12" s="1" t="s">
        <v>247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247</v>
      </c>
      <c r="G13" s="1">
        <v>-43083</v>
      </c>
      <c r="H13" s="1">
        <v>-300249</v>
      </c>
      <c r="I13" s="1" t="s">
        <v>247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247</v>
      </c>
      <c r="G14" s="1">
        <v>-38979</v>
      </c>
      <c r="H14" s="1">
        <v>-304025</v>
      </c>
      <c r="I14" s="1" t="s">
        <v>247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247</v>
      </c>
      <c r="G15" s="1">
        <v>-42483</v>
      </c>
      <c r="H15" s="1">
        <v>-302861</v>
      </c>
      <c r="I15" s="1" t="s">
        <v>247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247</v>
      </c>
      <c r="G16" s="1">
        <v>-38887</v>
      </c>
      <c r="H16" s="1">
        <v>-341748</v>
      </c>
      <c r="I16" s="1" t="s">
        <v>247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247</v>
      </c>
      <c r="G17" s="1">
        <v>-66850</v>
      </c>
      <c r="H17" s="1">
        <v>-369711</v>
      </c>
      <c r="I17" s="1" t="s">
        <v>247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247</v>
      </c>
      <c r="G18" s="1">
        <v>-44150</v>
      </c>
      <c r="H18" s="1">
        <v>-380544</v>
      </c>
      <c r="I18" s="1" t="s">
        <v>247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247</v>
      </c>
      <c r="G19" s="1">
        <v>-37235</v>
      </c>
      <c r="H19" s="1">
        <v>-378921</v>
      </c>
      <c r="I19" s="1" t="s">
        <v>247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330</v>
      </c>
      <c r="U28" s="2" t="s">
        <v>148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248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296</v>
      </c>
      <c r="Z1" s="9" t="s">
        <v>296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6" t="s">
        <v>103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247</v>
      </c>
      <c r="G4" s="1">
        <v>-35040</v>
      </c>
      <c r="H4" s="1">
        <v>-35040</v>
      </c>
      <c r="I4" s="1" t="s">
        <v>247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331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246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247</v>
      </c>
      <c r="G5" s="1">
        <v>-35171</v>
      </c>
      <c r="H5" s="1">
        <v>-70211</v>
      </c>
      <c r="I5" s="1" t="s">
        <v>247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247</v>
      </c>
      <c r="G6" s="1">
        <v>-33208</v>
      </c>
      <c r="H6" s="1">
        <v>-103419</v>
      </c>
      <c r="I6" s="1" t="s">
        <v>247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247</v>
      </c>
      <c r="G7" s="1">
        <v>-66780</v>
      </c>
      <c r="H7" s="1">
        <v>-136991</v>
      </c>
      <c r="I7" s="1" t="s">
        <v>247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247</v>
      </c>
      <c r="G8" s="1">
        <v>-38194</v>
      </c>
      <c r="H8" s="1">
        <v>-175185</v>
      </c>
      <c r="I8" s="1" t="s">
        <v>247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247</v>
      </c>
      <c r="G9" s="1">
        <v>-43960</v>
      </c>
      <c r="H9" s="1">
        <v>-208158</v>
      </c>
      <c r="I9" s="1" t="s">
        <v>247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247</v>
      </c>
      <c r="G10" s="1">
        <v>-64470</v>
      </c>
      <c r="H10" s="1">
        <v>-239655</v>
      </c>
      <c r="I10" s="1" t="s">
        <v>247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247</v>
      </c>
      <c r="G11" s="1">
        <v>-39053</v>
      </c>
      <c r="H11" s="1">
        <v>-278708</v>
      </c>
      <c r="I11" s="1" t="s">
        <v>247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247</v>
      </c>
      <c r="G12" s="1">
        <v>-33575</v>
      </c>
      <c r="H12" s="1">
        <v>-270158</v>
      </c>
      <c r="I12" s="1" t="s">
        <v>247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247</v>
      </c>
      <c r="G13" s="1">
        <v>-66058</v>
      </c>
      <c r="H13" s="1">
        <v>-274555</v>
      </c>
      <c r="I13" s="1" t="s">
        <v>247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247</v>
      </c>
      <c r="G14" s="1">
        <v>-62293</v>
      </c>
      <c r="H14" s="1">
        <v>-271157</v>
      </c>
      <c r="I14" s="1" t="s">
        <v>247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247</v>
      </c>
      <c r="G15" s="1">
        <v>-34768</v>
      </c>
      <c r="H15" s="1">
        <v>-265260</v>
      </c>
      <c r="I15" s="1" t="s">
        <v>247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247</v>
      </c>
      <c r="G16" s="1">
        <v>-36001</v>
      </c>
      <c r="H16" s="1">
        <v>-263070</v>
      </c>
      <c r="I16" s="1" t="s">
        <v>247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247</v>
      </c>
      <c r="G17" s="1">
        <v>-38548</v>
      </c>
      <c r="H17" s="1">
        <v>-268645</v>
      </c>
      <c r="I17" s="1" t="s">
        <v>247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247</v>
      </c>
      <c r="G18" s="1">
        <v>-34876</v>
      </c>
      <c r="H18" s="1">
        <v>-272024</v>
      </c>
      <c r="I18" s="1" t="s">
        <v>247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247</v>
      </c>
      <c r="G19" s="1">
        <v>-38011</v>
      </c>
      <c r="H19" s="1">
        <v>-270982</v>
      </c>
      <c r="I19" s="1" t="s">
        <v>247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247</v>
      </c>
      <c r="G20" s="1">
        <v>-34793</v>
      </c>
      <c r="H20" s="1">
        <v>-305775</v>
      </c>
      <c r="I20" s="1" t="s">
        <v>247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247</v>
      </c>
      <c r="G21" s="1">
        <v>-59812</v>
      </c>
      <c r="H21" s="1">
        <v>-330794</v>
      </c>
      <c r="I21" s="1" t="s">
        <v>247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247</v>
      </c>
      <c r="G22" s="1">
        <v>-39502</v>
      </c>
      <c r="H22" s="1">
        <v>-340486</v>
      </c>
      <c r="I22" s="1" t="s">
        <v>247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247</v>
      </c>
      <c r="G23" s="1">
        <v>-33316</v>
      </c>
      <c r="H23" s="1">
        <v>-339034</v>
      </c>
      <c r="I23" s="1" t="s">
        <v>247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10</v>
      </c>
      <c r="Q32" s="2" t="s">
        <v>11</v>
      </c>
      <c r="S32" t="s">
        <v>332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10</v>
      </c>
      <c r="U33" s="2" t="s">
        <v>11</v>
      </c>
      <c r="V33" s="2" t="s">
        <v>7</v>
      </c>
      <c r="W33" s="2" t="s">
        <v>12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248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296</v>
      </c>
    </row>
    <row r="2" ht="217" customHeight="1"/>
    <row r="3" ht="59" customHeight="1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6" t="s">
        <v>333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334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246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247</v>
      </c>
      <c r="G11" s="1">
        <v>-348134</v>
      </c>
      <c r="H11" s="1">
        <v>-26568</v>
      </c>
      <c r="I11" s="1" t="s">
        <v>247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247</v>
      </c>
      <c r="G12" s="1">
        <v>-259771</v>
      </c>
      <c r="H12" s="1">
        <v>-312484</v>
      </c>
      <c r="I12" s="1" t="s">
        <v>247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247</v>
      </c>
      <c r="G13" s="1">
        <v>-224643</v>
      </c>
      <c r="H13" s="1">
        <v>-533241</v>
      </c>
      <c r="I13" s="1" t="s">
        <v>247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247</v>
      </c>
      <c r="G14" s="1">
        <v>-212104</v>
      </c>
      <c r="H14" s="1">
        <v>-746374</v>
      </c>
      <c r="I14" s="1" t="s">
        <v>247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247</v>
      </c>
      <c r="G15" s="1">
        <v>-426530</v>
      </c>
      <c r="H15" s="1">
        <v>-960137</v>
      </c>
      <c r="I15" s="1" t="s">
        <v>247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247</v>
      </c>
      <c r="G16" s="1">
        <v>-243951</v>
      </c>
      <c r="H16" s="1">
        <v>-1226628</v>
      </c>
      <c r="I16" s="1" t="s">
        <v>247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247</v>
      </c>
      <c r="G17" s="1">
        <v>-280781</v>
      </c>
      <c r="H17" s="1">
        <v>-1484151</v>
      </c>
      <c r="I17" s="1" t="s">
        <v>247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247</v>
      </c>
      <c r="G18" s="1">
        <v>-411780</v>
      </c>
      <c r="H18" s="1">
        <v>-1715451</v>
      </c>
      <c r="I18" s="1" t="s">
        <v>247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247</v>
      </c>
      <c r="G19" s="1">
        <v>-249433</v>
      </c>
      <c r="H19" s="1">
        <v>-1816108</v>
      </c>
      <c r="I19" s="1" t="s">
        <v>247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247</v>
      </c>
      <c r="G20" s="1">
        <v>-214449</v>
      </c>
      <c r="H20" s="1">
        <v>-1725530</v>
      </c>
      <c r="I20" s="1" t="s">
        <v>247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247</v>
      </c>
      <c r="G21" s="1">
        <v>-421921</v>
      </c>
      <c r="H21" s="1">
        <v>-1753615</v>
      </c>
      <c r="I21" s="1" t="s">
        <v>247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247</v>
      </c>
      <c r="G22" s="1">
        <v>-397873</v>
      </c>
      <c r="H22" s="1">
        <v>-1731912</v>
      </c>
      <c r="I22" s="1" t="s">
        <v>247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247</v>
      </c>
      <c r="G23" s="1">
        <v>-222064</v>
      </c>
      <c r="H23" s="1">
        <v>-1694246</v>
      </c>
      <c r="I23" s="1" t="s">
        <v>247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247</v>
      </c>
      <c r="G24" s="1">
        <v>-229942</v>
      </c>
      <c r="H24" s="1">
        <v>-1680257</v>
      </c>
      <c r="I24" s="1" t="s">
        <v>247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247</v>
      </c>
      <c r="G25" s="1">
        <v>-246211</v>
      </c>
      <c r="H25" s="1">
        <v>-1715864</v>
      </c>
      <c r="I25" s="1" t="s">
        <v>247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247</v>
      </c>
      <c r="G26" s="1">
        <v>-222756</v>
      </c>
      <c r="H26" s="1">
        <v>-1737444</v>
      </c>
      <c r="I26" s="1" t="s">
        <v>247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247</v>
      </c>
      <c r="G27" s="1">
        <v>-242778</v>
      </c>
      <c r="H27" s="1">
        <v>-1730789</v>
      </c>
      <c r="I27" s="1" t="s">
        <v>247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247</v>
      </c>
      <c r="G28" s="1">
        <v>-222228</v>
      </c>
      <c r="H28" s="1">
        <v>-1953017</v>
      </c>
      <c r="I28" s="1" t="s">
        <v>247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247</v>
      </c>
      <c r="G29" s="1">
        <v>-382030</v>
      </c>
      <c r="H29" s="1">
        <v>-2112819</v>
      </c>
      <c r="I29" s="1" t="s">
        <v>247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247</v>
      </c>
      <c r="G30" s="1">
        <v>-252309</v>
      </c>
      <c r="H30" s="1">
        <v>-2174727</v>
      </c>
      <c r="I30" s="1" t="s">
        <v>247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247</v>
      </c>
      <c r="G31" s="1">
        <v>-212790</v>
      </c>
      <c r="H31" s="1">
        <v>-2165453</v>
      </c>
      <c r="I31" s="1" t="s">
        <v>247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10</v>
      </c>
      <c r="Q41" s="2" t="s">
        <v>11</v>
      </c>
      <c r="R41" s="2" t="s">
        <v>7</v>
      </c>
      <c r="S41" s="2" t="s">
        <v>12</v>
      </c>
      <c r="T41" s="2" t="s">
        <v>19</v>
      </c>
      <c r="U41" s="2" t="s">
        <v>148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248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296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296</v>
      </c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6" t="s">
        <v>325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247</v>
      </c>
      <c r="G4" s="1">
        <v>-49503</v>
      </c>
      <c r="H4" s="1">
        <v>-49503</v>
      </c>
      <c r="I4" s="1" t="s">
        <v>247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335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246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247</v>
      </c>
      <c r="G5" s="1">
        <v>-95972</v>
      </c>
      <c r="H5" s="1">
        <v>-95972</v>
      </c>
      <c r="I5" s="1" t="s">
        <v>247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247</v>
      </c>
      <c r="G6" s="1">
        <v>-54197</v>
      </c>
      <c r="H6" s="1">
        <v>-150169</v>
      </c>
      <c r="I6" s="1" t="s">
        <v>247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247</v>
      </c>
      <c r="G7" s="1">
        <v>-56119</v>
      </c>
      <c r="H7" s="1">
        <v>-195236</v>
      </c>
      <c r="I7" s="1" t="s">
        <v>247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247</v>
      </c>
      <c r="G8" s="1">
        <v>-60090</v>
      </c>
      <c r="H8" s="1">
        <v>-255326</v>
      </c>
      <c r="I8" s="1" t="s">
        <v>247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247</v>
      </c>
      <c r="G9" s="1">
        <v>-54366</v>
      </c>
      <c r="H9" s="1">
        <v>-309692</v>
      </c>
      <c r="I9" s="1" t="s">
        <v>247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247</v>
      </c>
      <c r="G10" s="1">
        <v>-59252</v>
      </c>
      <c r="H10" s="1">
        <v>-368944</v>
      </c>
      <c r="I10" s="1" t="s">
        <v>247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247</v>
      </c>
      <c r="G11" s="1">
        <v>-54237</v>
      </c>
      <c r="H11" s="1">
        <v>-423181</v>
      </c>
      <c r="I11" s="1" t="s">
        <v>247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247</v>
      </c>
      <c r="G12" s="1">
        <v>-93238</v>
      </c>
      <c r="H12" s="1">
        <v>-462182</v>
      </c>
      <c r="I12" s="1" t="s">
        <v>247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247</v>
      </c>
      <c r="G13" s="1">
        <v>-61578</v>
      </c>
      <c r="H13" s="1">
        <v>-477291</v>
      </c>
      <c r="I13" s="1" t="s">
        <v>247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247</v>
      </c>
      <c r="G14" s="1">
        <v>-51933</v>
      </c>
      <c r="H14" s="1">
        <v>-475027</v>
      </c>
      <c r="I14" s="1" t="s">
        <v>247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10</v>
      </c>
      <c r="Q24" s="2" t="s">
        <v>11</v>
      </c>
      <c r="R24" s="2" t="s">
        <v>7</v>
      </c>
      <c r="S24" s="2" t="s">
        <v>12</v>
      </c>
      <c r="T24" s="2" t="s">
        <v>19</v>
      </c>
      <c r="U24" s="2" t="s">
        <v>148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248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296</v>
      </c>
    </row>
    <row r="2" ht="183" customHeight="1"/>
    <row r="3" ht="40.5" spans="1:31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6" t="s">
        <v>71</v>
      </c>
      <c r="N3" s="2" t="s">
        <v>2</v>
      </c>
      <c r="O3" s="2" t="s">
        <v>3</v>
      </c>
      <c r="P3" s="2" t="s">
        <v>309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297</v>
      </c>
      <c r="AD3" t="s">
        <v>298</v>
      </c>
      <c r="AE3" t="s">
        <v>299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336</v>
      </c>
      <c r="N4" s="4">
        <v>43629</v>
      </c>
      <c r="O4" s="5">
        <v>0.485416666666667</v>
      </c>
      <c r="P4" t="s">
        <v>307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246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247</v>
      </c>
      <c r="G5" s="1">
        <v>-869</v>
      </c>
      <c r="H5" s="1">
        <v>-404</v>
      </c>
      <c r="I5" s="1" t="s">
        <v>247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247</v>
      </c>
      <c r="G6" s="1">
        <v>-775</v>
      </c>
      <c r="H6" s="1">
        <v>-1179</v>
      </c>
      <c r="I6" s="1" t="s">
        <v>247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247</v>
      </c>
      <c r="G7" s="1">
        <v>-1232</v>
      </c>
      <c r="H7" s="1">
        <v>-1636</v>
      </c>
      <c r="I7" s="1" t="s">
        <v>247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247</v>
      </c>
      <c r="G8" s="1">
        <v>-780</v>
      </c>
      <c r="H8" s="1">
        <v>-2416</v>
      </c>
      <c r="I8" s="1" t="s">
        <v>247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247</v>
      </c>
      <c r="G9" s="1">
        <v>-1009</v>
      </c>
      <c r="H9" s="1">
        <v>-3425</v>
      </c>
      <c r="I9" s="1" t="s">
        <v>247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247</v>
      </c>
      <c r="G10" s="1">
        <v>-779</v>
      </c>
      <c r="H10" s="1">
        <v>-4204</v>
      </c>
      <c r="I10" s="1" t="s">
        <v>247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247</v>
      </c>
      <c r="G11" s="1">
        <v>-897</v>
      </c>
      <c r="H11" s="1">
        <v>-5101</v>
      </c>
      <c r="I11" s="1" t="s">
        <v>247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247</v>
      </c>
      <c r="G28" s="1">
        <v>-1201</v>
      </c>
      <c r="H28" s="1">
        <v>-183</v>
      </c>
      <c r="I28" s="1" t="s">
        <v>247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247</v>
      </c>
      <c r="G29" s="1">
        <v>-897</v>
      </c>
      <c r="H29" s="1">
        <v>-1068</v>
      </c>
      <c r="I29" s="1" t="s">
        <v>247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247</v>
      </c>
      <c r="G30" s="1">
        <v>-775</v>
      </c>
      <c r="H30" s="1">
        <v>-1865</v>
      </c>
      <c r="I30" s="1" t="s">
        <v>247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247</v>
      </c>
      <c r="G31" s="1">
        <v>-732</v>
      </c>
      <c r="H31" s="1">
        <v>-2658</v>
      </c>
      <c r="I31" s="1" t="s">
        <v>247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247</v>
      </c>
      <c r="G32" s="1">
        <v>-1472</v>
      </c>
      <c r="H32" s="1">
        <v>-3540</v>
      </c>
      <c r="I32" s="1" t="s">
        <v>247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247</v>
      </c>
      <c r="G33" s="1">
        <v>-841</v>
      </c>
      <c r="H33" s="1">
        <v>-4497</v>
      </c>
      <c r="I33" s="1" t="s">
        <v>247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247</v>
      </c>
      <c r="G34" s="1">
        <v>-969</v>
      </c>
      <c r="H34" s="1">
        <v>-5229</v>
      </c>
      <c r="I34" s="1" t="s">
        <v>247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247</v>
      </c>
      <c r="G35" s="1">
        <v>-1421</v>
      </c>
      <c r="H35" s="1">
        <v>-5919</v>
      </c>
      <c r="I35" s="1" t="s">
        <v>247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247</v>
      </c>
      <c r="G36" s="1">
        <v>-861</v>
      </c>
      <c r="H36" s="1">
        <v>-6267</v>
      </c>
      <c r="I36" s="1" t="s">
        <v>247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247</v>
      </c>
      <c r="G37" s="1">
        <v>-740</v>
      </c>
      <c r="H37" s="1">
        <v>-5954</v>
      </c>
      <c r="I37" s="1" t="s">
        <v>247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247</v>
      </c>
      <c r="G38" s="1">
        <v>-1456</v>
      </c>
      <c r="H38" s="1">
        <v>-6051</v>
      </c>
      <c r="I38" s="1" t="s">
        <v>247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247</v>
      </c>
      <c r="G39" s="1">
        <v>-1373</v>
      </c>
      <c r="H39" s="1">
        <v>-5976</v>
      </c>
      <c r="I39" s="1" t="s">
        <v>247</v>
      </c>
      <c r="J39" s="1">
        <v>150000</v>
      </c>
      <c r="K39" s="1">
        <v>406</v>
      </c>
      <c r="L39" s="1" t="e">
        <f t="shared" si="0"/>
        <v>#VALUE!</v>
      </c>
      <c r="Q39" s="2" t="s">
        <v>19</v>
      </c>
      <c r="R39" s="3" t="s">
        <v>11</v>
      </c>
      <c r="S39" s="3" t="s">
        <v>20</v>
      </c>
      <c r="T39" s="3" t="s">
        <v>21</v>
      </c>
      <c r="U39" s="3" t="s">
        <v>22</v>
      </c>
      <c r="V39" s="3" t="s">
        <v>23</v>
      </c>
      <c r="W39" s="3" t="s">
        <v>24</v>
      </c>
      <c r="X39" s="3" t="s">
        <v>25</v>
      </c>
      <c r="Y39" s="3" t="s">
        <v>26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247</v>
      </c>
      <c r="G40" s="1">
        <v>-31889</v>
      </c>
      <c r="H40" s="1">
        <v>-36969</v>
      </c>
      <c r="I40" s="1" t="s">
        <v>247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136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247</v>
      </c>
      <c r="I41" s="1" t="s">
        <v>247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247</v>
      </c>
      <c r="G42" s="1">
        <v>-170067</v>
      </c>
      <c r="H42" s="1">
        <v>-333174</v>
      </c>
      <c r="I42" s="1" t="s">
        <v>247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247</v>
      </c>
      <c r="G43" s="1">
        <v>-153866</v>
      </c>
      <c r="H43" s="1">
        <v>-486346</v>
      </c>
      <c r="I43" s="1" t="s">
        <v>247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247</v>
      </c>
      <c r="G44" s="1">
        <v>-167696</v>
      </c>
      <c r="H44" s="1">
        <v>-653181</v>
      </c>
      <c r="I44" s="1" t="s">
        <v>247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247</v>
      </c>
      <c r="G45" s="1">
        <v>-153501</v>
      </c>
      <c r="H45" s="1">
        <v>-806682</v>
      </c>
      <c r="I45" s="1" t="s">
        <v>247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247</v>
      </c>
      <c r="G46" s="1">
        <v>-263882</v>
      </c>
      <c r="H46" s="1">
        <v>-917063</v>
      </c>
      <c r="I46" s="1" t="s">
        <v>247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247</v>
      </c>
      <c r="G47" s="1">
        <v>-174277</v>
      </c>
      <c r="H47" s="1">
        <v>-1090683</v>
      </c>
      <c r="I47" s="1" t="s">
        <v>247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247</v>
      </c>
      <c r="G48" s="1">
        <v>-146982</v>
      </c>
      <c r="H48" s="1">
        <v>-1205776</v>
      </c>
      <c r="I48" s="1" t="s">
        <v>247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148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248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296</v>
      </c>
    </row>
    <row r="2" ht="127" customHeight="1"/>
    <row r="3" ht="40.5" spans="1:26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9" t="s">
        <v>296</v>
      </c>
      <c r="N3" s="2" t="s">
        <v>2</v>
      </c>
      <c r="O3" s="2" t="s">
        <v>3</v>
      </c>
      <c r="P3" s="2" t="s">
        <v>309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297</v>
      </c>
      <c r="Y3" t="s">
        <v>298</v>
      </c>
      <c r="Z3" t="s">
        <v>299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307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246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247</v>
      </c>
      <c r="G12" s="1">
        <v>-1057</v>
      </c>
      <c r="H12" s="1">
        <v>13408</v>
      </c>
      <c r="I12" s="1" t="s">
        <v>247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247</v>
      </c>
      <c r="G13" s="1">
        <v>-1038</v>
      </c>
      <c r="H13" s="1">
        <v>10321</v>
      </c>
      <c r="I13" s="1" t="s">
        <v>247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247</v>
      </c>
      <c r="G14" s="1">
        <v>-1650</v>
      </c>
      <c r="H14" s="1">
        <v>8045</v>
      </c>
      <c r="I14" s="1" t="s">
        <v>247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247</v>
      </c>
      <c r="G15" s="1">
        <v>-1046</v>
      </c>
      <c r="H15" s="1">
        <v>5065</v>
      </c>
      <c r="I15" s="1" t="s">
        <v>247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247</v>
      </c>
      <c r="G16" s="1">
        <v>-1352</v>
      </c>
      <c r="H16" s="1">
        <v>1207</v>
      </c>
      <c r="I16" s="1" t="s">
        <v>247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247</v>
      </c>
      <c r="G17" s="1">
        <v>-1044</v>
      </c>
      <c r="H17" s="1">
        <v>-1659</v>
      </c>
      <c r="I17" s="1" t="s">
        <v>247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247</v>
      </c>
      <c r="G18" s="1">
        <v>-1202</v>
      </c>
      <c r="H18" s="1">
        <v>-5100</v>
      </c>
      <c r="I18" s="1" t="s">
        <v>247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247</v>
      </c>
      <c r="G35" s="1">
        <v>-1648</v>
      </c>
      <c r="H35" s="1">
        <v>-125</v>
      </c>
      <c r="I35" s="1" t="s">
        <v>247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247</v>
      </c>
      <c r="G36" s="1">
        <v>-1230</v>
      </c>
      <c r="H36" s="1">
        <v>-1418</v>
      </c>
      <c r="I36" s="1" t="s">
        <v>247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247</v>
      </c>
      <c r="G37" s="1">
        <v>-1064</v>
      </c>
      <c r="H37" s="1">
        <v>-2538</v>
      </c>
      <c r="I37" s="1" t="s">
        <v>247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247</v>
      </c>
      <c r="G38" s="1">
        <v>-1005</v>
      </c>
      <c r="H38" s="1">
        <v>-3553</v>
      </c>
      <c r="I38" s="1" t="s">
        <v>247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247</v>
      </c>
      <c r="G39" s="1">
        <v>-2021</v>
      </c>
      <c r="H39" s="1">
        <v>-4653</v>
      </c>
      <c r="I39" s="1" t="s">
        <v>247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247</v>
      </c>
      <c r="G40" s="1">
        <v>-1154</v>
      </c>
      <c r="H40" s="1">
        <v>-5990</v>
      </c>
      <c r="I40" s="1" t="s">
        <v>247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247</v>
      </c>
      <c r="G41" s="1">
        <v>-1329</v>
      </c>
      <c r="H41" s="1">
        <v>-7063</v>
      </c>
      <c r="I41" s="1" t="s">
        <v>247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247</v>
      </c>
      <c r="G42" s="1">
        <v>-1950</v>
      </c>
      <c r="H42" s="1">
        <v>-8123</v>
      </c>
      <c r="I42" s="1" t="s">
        <v>247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247</v>
      </c>
      <c r="G43" s="1">
        <v>-1181</v>
      </c>
      <c r="H43" s="1">
        <v>-8600</v>
      </c>
      <c r="I43" s="1" t="s">
        <v>247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247</v>
      </c>
      <c r="G44" s="1">
        <v>-1016</v>
      </c>
      <c r="H44" s="1">
        <v>-8172</v>
      </c>
      <c r="I44" s="1" t="s">
        <v>247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247</v>
      </c>
      <c r="G45" s="1">
        <v>-1999</v>
      </c>
      <c r="H45" s="1">
        <v>-9305</v>
      </c>
      <c r="I45" s="1" t="s">
        <v>247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247</v>
      </c>
      <c r="G46" s="1">
        <v>-1885</v>
      </c>
      <c r="H46" s="1">
        <v>-8202</v>
      </c>
      <c r="I46" s="1" t="s">
        <v>247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247</v>
      </c>
      <c r="G47" s="1">
        <v>-1051</v>
      </c>
      <c r="H47" s="1">
        <v>-8023</v>
      </c>
      <c r="I47" s="1" t="s">
        <v>247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247</v>
      </c>
      <c r="G48" s="1">
        <v>-1088</v>
      </c>
      <c r="H48" s="1">
        <v>-7957</v>
      </c>
      <c r="I48" s="1" t="s">
        <v>247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247</v>
      </c>
      <c r="G49" s="1">
        <v>-1166</v>
      </c>
      <c r="H49" s="1">
        <v>-8126</v>
      </c>
      <c r="I49" s="1" t="s">
        <v>247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247</v>
      </c>
      <c r="G50" s="1">
        <v>-1055</v>
      </c>
      <c r="H50" s="1">
        <v>-8228</v>
      </c>
      <c r="I50" s="1" t="s">
        <v>247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247</v>
      </c>
      <c r="G51" s="1">
        <v>-1150</v>
      </c>
      <c r="H51" s="1">
        <v>-8197</v>
      </c>
      <c r="I51" s="1" t="s">
        <v>247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247</v>
      </c>
      <c r="G52" s="1">
        <v>-2203</v>
      </c>
      <c r="H52" s="1">
        <v>-9250</v>
      </c>
      <c r="I52" s="1" t="s">
        <v>247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247</v>
      </c>
      <c r="G53" s="1">
        <v>-1810</v>
      </c>
      <c r="H53" s="1">
        <v>-10007</v>
      </c>
      <c r="I53" s="1" t="s">
        <v>247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247</v>
      </c>
      <c r="G54" s="1">
        <v>-1195557</v>
      </c>
      <c r="H54" s="1">
        <v>-1204662</v>
      </c>
      <c r="I54" s="1" t="s">
        <v>247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247</v>
      </c>
      <c r="G55" s="1">
        <v>-1008300</v>
      </c>
      <c r="H55" s="1">
        <v>-2211911</v>
      </c>
      <c r="I55" s="1" t="s">
        <v>247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10</v>
      </c>
      <c r="Q66" s="2" t="s">
        <v>11</v>
      </c>
      <c r="R66" s="2" t="s">
        <v>7</v>
      </c>
      <c r="S66" s="2" t="s">
        <v>12</v>
      </c>
      <c r="T66" s="2" t="s">
        <v>19</v>
      </c>
      <c r="U66" s="2" t="s">
        <v>148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248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296</v>
      </c>
    </row>
    <row r="2" ht="211" customHeight="1"/>
    <row r="3" ht="40.5" spans="1:26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6" t="s">
        <v>337</v>
      </c>
      <c r="N3" s="2" t="s">
        <v>2</v>
      </c>
      <c r="O3" s="2" t="s">
        <v>3</v>
      </c>
      <c r="P3" s="2" t="s">
        <v>309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297</v>
      </c>
      <c r="Y3" t="s">
        <v>298</v>
      </c>
      <c r="Z3" t="s">
        <v>299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247</v>
      </c>
      <c r="G4" s="1">
        <v>-1189669</v>
      </c>
      <c r="H4" s="1">
        <v>-1189669</v>
      </c>
      <c r="I4" s="1" t="s">
        <v>247</v>
      </c>
      <c r="J4" s="1">
        <v>976000</v>
      </c>
      <c r="K4" s="1">
        <v>497619</v>
      </c>
      <c r="L4" s="1" t="e">
        <f>F4+G4</f>
        <v>#VALUE!</v>
      </c>
      <c r="M4" s="19" t="s">
        <v>338</v>
      </c>
      <c r="N4" s="4">
        <v>43633</v>
      </c>
      <c r="O4" s="5">
        <v>0.546527777777778</v>
      </c>
      <c r="P4" s="6" t="s">
        <v>339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246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247</v>
      </c>
      <c r="G5" s="1">
        <v>-994</v>
      </c>
      <c r="H5" s="1">
        <v>-2183867</v>
      </c>
      <c r="I5" s="1" t="s">
        <v>247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247</v>
      </c>
      <c r="G6" s="1">
        <v>-1144597</v>
      </c>
      <c r="H6" s="1">
        <v>-3328464</v>
      </c>
      <c r="I6" s="1" t="s">
        <v>247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247</v>
      </c>
      <c r="G23" s="1">
        <v>-1571073</v>
      </c>
      <c r="H23" s="1">
        <v>363360</v>
      </c>
      <c r="I23" s="1" t="s">
        <v>247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247</v>
      </c>
      <c r="G24" s="1">
        <v>-1172302</v>
      </c>
      <c r="H24" s="1">
        <v>-913532</v>
      </c>
      <c r="I24" s="1" t="s">
        <v>247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247</v>
      </c>
      <c r="G25" s="1">
        <v>-1013777</v>
      </c>
      <c r="H25" s="1">
        <v>-2022615</v>
      </c>
      <c r="I25" s="1" t="s">
        <v>247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247</v>
      </c>
      <c r="G26" s="1">
        <v>-957190</v>
      </c>
      <c r="H26" s="1">
        <v>-3099406</v>
      </c>
      <c r="I26" s="1" t="s">
        <v>247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247</v>
      </c>
      <c r="G27" s="1">
        <v>-1924860</v>
      </c>
      <c r="H27" s="1">
        <v>-4229396</v>
      </c>
      <c r="I27" s="1" t="s">
        <v>247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247</v>
      </c>
      <c r="G28" s="1">
        <v>-1100911</v>
      </c>
      <c r="H28" s="1">
        <v>-5511303</v>
      </c>
      <c r="I28" s="1" t="s">
        <v>247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247</v>
      </c>
      <c r="G29" s="1">
        <v>-1267114</v>
      </c>
      <c r="H29" s="1">
        <v>-6697042</v>
      </c>
      <c r="I29" s="1" t="s">
        <v>247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247</v>
      </c>
      <c r="G30" s="1">
        <v>-1858290</v>
      </c>
      <c r="H30" s="1">
        <v>-7741542</v>
      </c>
      <c r="I30" s="1" t="s">
        <v>247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247</v>
      </c>
      <c r="G31" s="1">
        <v>-1125650</v>
      </c>
      <c r="H31" s="1">
        <v>-8195790</v>
      </c>
      <c r="I31" s="1" t="s">
        <v>247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247</v>
      </c>
      <c r="G32" s="1">
        <v>-967772</v>
      </c>
      <c r="H32" s="1">
        <v>-7787026</v>
      </c>
      <c r="I32" s="1" t="s">
        <v>247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247</v>
      </c>
      <c r="G33" s="1">
        <v>-1904057</v>
      </c>
      <c r="H33" s="1">
        <v>-7913768</v>
      </c>
      <c r="I33" s="1" t="s">
        <v>247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247</v>
      </c>
      <c r="G34" s="1">
        <v>-1795531</v>
      </c>
      <c r="H34" s="1">
        <v>-7815824</v>
      </c>
      <c r="I34" s="1" t="s">
        <v>247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247</v>
      </c>
      <c r="G35" s="1">
        <v>-1002140</v>
      </c>
      <c r="H35" s="1">
        <v>-7645844</v>
      </c>
      <c r="I35" s="1" t="s">
        <v>247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247</v>
      </c>
      <c r="G36" s="1">
        <v>-1037687</v>
      </c>
      <c r="H36" s="1">
        <v>-7582711</v>
      </c>
      <c r="I36" s="1" t="s">
        <v>247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247</v>
      </c>
      <c r="G37" s="1">
        <v>-1111109</v>
      </c>
      <c r="H37" s="1">
        <v>-7743402</v>
      </c>
      <c r="I37" s="1" t="s">
        <v>247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247</v>
      </c>
      <c r="G38" s="1">
        <v>-1005259</v>
      </c>
      <c r="H38" s="1">
        <v>-7840789</v>
      </c>
      <c r="I38" s="1" t="s">
        <v>247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247</v>
      </c>
      <c r="G39" s="1">
        <v>-1095615</v>
      </c>
      <c r="H39" s="1">
        <v>-7810754</v>
      </c>
      <c r="I39" s="1" t="s">
        <v>247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247</v>
      </c>
      <c r="G40" s="1">
        <v>-1002878</v>
      </c>
      <c r="H40" s="1">
        <v>-8813632</v>
      </c>
      <c r="I40" s="1" t="s">
        <v>247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247</v>
      </c>
      <c r="G41" s="1">
        <v>-1724040</v>
      </c>
      <c r="H41" s="1">
        <v>-9534794</v>
      </c>
      <c r="I41" s="1" t="s">
        <v>247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247</v>
      </c>
      <c r="G42" s="1">
        <v>-1138614</v>
      </c>
      <c r="H42" s="1">
        <v>-9814162</v>
      </c>
      <c r="I42" s="1" t="s">
        <v>247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247</v>
      </c>
      <c r="G43" s="1">
        <v>-2098900</v>
      </c>
      <c r="H43" s="1">
        <v>-9772308</v>
      </c>
      <c r="I43" s="1" t="s">
        <v>247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10</v>
      </c>
      <c r="Q54" s="2" t="s">
        <v>11</v>
      </c>
      <c r="R54" s="2" t="s">
        <v>7</v>
      </c>
      <c r="S54" s="2" t="s">
        <v>12</v>
      </c>
      <c r="T54" s="2" t="s">
        <v>19</v>
      </c>
      <c r="U54" s="2" t="s">
        <v>148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248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296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6" t="s">
        <v>270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247</v>
      </c>
      <c r="G4" s="1">
        <v>-90536725</v>
      </c>
      <c r="H4" s="1">
        <v>-370157889</v>
      </c>
      <c r="I4" s="1" t="s">
        <v>247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340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246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247</v>
      </c>
      <c r="G5" s="1">
        <v>-78293935</v>
      </c>
      <c r="H5" s="1">
        <v>-448451824</v>
      </c>
      <c r="I5" s="1" t="s">
        <v>247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247</v>
      </c>
      <c r="G6" s="1">
        <v>-73923638</v>
      </c>
      <c r="H6" s="1">
        <v>-522375462</v>
      </c>
      <c r="I6" s="1" t="s">
        <v>247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247</v>
      </c>
      <c r="G7" s="1">
        <v>-148657564</v>
      </c>
      <c r="H7" s="1">
        <v>-597109388</v>
      </c>
      <c r="I7" s="1" t="s">
        <v>247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247</v>
      </c>
      <c r="G8" s="1">
        <v>-85023264</v>
      </c>
      <c r="H8" s="1">
        <v>-615936002</v>
      </c>
      <c r="I8" s="1" t="s">
        <v>247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247</v>
      </c>
      <c r="G9" s="1">
        <v>-97859097</v>
      </c>
      <c r="H9" s="1">
        <v>-597245950</v>
      </c>
      <c r="I9" s="1" t="s">
        <v>247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247</v>
      </c>
      <c r="G10" s="1">
        <v>-143515522</v>
      </c>
      <c r="H10" s="1">
        <v>-597879288</v>
      </c>
      <c r="I10" s="1" t="s">
        <v>247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247</v>
      </c>
      <c r="G11" s="1">
        <v>-86933792</v>
      </c>
      <c r="H11" s="1">
        <v>-632960802</v>
      </c>
      <c r="I11" s="1" t="s">
        <v>247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247</v>
      </c>
      <c r="G12" s="1">
        <v>-74740934</v>
      </c>
      <c r="H12" s="1">
        <v>-601391996</v>
      </c>
      <c r="I12" s="1" t="s">
        <v>247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247</v>
      </c>
      <c r="G13" s="1">
        <v>-147050129</v>
      </c>
      <c r="H13" s="1">
        <v>-611180271</v>
      </c>
      <c r="I13" s="1" t="s">
        <v>247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247</v>
      </c>
      <c r="G14" s="1">
        <v>-138668688</v>
      </c>
      <c r="H14" s="1">
        <v>-603616126</v>
      </c>
      <c r="I14" s="1" t="s">
        <v>247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247</v>
      </c>
      <c r="G15" s="1">
        <v>-77396049</v>
      </c>
      <c r="H15" s="1">
        <v>-590488590</v>
      </c>
      <c r="I15" s="1" t="s">
        <v>247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247</v>
      </c>
      <c r="G16" s="1">
        <v>-80141391</v>
      </c>
      <c r="H16" s="1">
        <v>-585612849</v>
      </c>
      <c r="I16" s="1" t="s">
        <v>247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247</v>
      </c>
      <c r="G17" s="1">
        <v>-85810777</v>
      </c>
      <c r="H17" s="1">
        <v>-598022952</v>
      </c>
      <c r="I17" s="1" t="s">
        <v>247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247</v>
      </c>
      <c r="G18" s="1">
        <v>-77636946</v>
      </c>
      <c r="H18" s="1">
        <v>-605545050</v>
      </c>
      <c r="I18" s="1" t="s">
        <v>247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247</v>
      </c>
      <c r="G19" s="1">
        <v>-84614180</v>
      </c>
      <c r="H19" s="1">
        <v>-603225438</v>
      </c>
      <c r="I19" s="1" t="s">
        <v>247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247</v>
      </c>
      <c r="G20" s="1">
        <v>-77452113</v>
      </c>
      <c r="H20" s="1">
        <v>-680677551</v>
      </c>
      <c r="I20" s="1" t="s">
        <v>247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247</v>
      </c>
      <c r="G21" s="1">
        <v>-133147345</v>
      </c>
      <c r="H21" s="1">
        <v>-736372783</v>
      </c>
      <c r="I21" s="1" t="s">
        <v>247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247</v>
      </c>
      <c r="G22" s="1">
        <v>-87935921</v>
      </c>
      <c r="H22" s="1">
        <v>-757949211</v>
      </c>
      <c r="I22" s="1" t="s">
        <v>247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247</v>
      </c>
      <c r="G23" s="1">
        <v>-74162783</v>
      </c>
      <c r="H23" s="1">
        <v>-754715945</v>
      </c>
      <c r="I23" s="1" t="s">
        <v>247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11</v>
      </c>
      <c r="Q36" s="2" t="s">
        <v>7</v>
      </c>
      <c r="R36" s="2" t="s">
        <v>12</v>
      </c>
      <c r="S36" s="2" t="s">
        <v>13</v>
      </c>
      <c r="T36" s="2" t="s">
        <v>19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248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296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26" t="s">
        <v>290</v>
      </c>
      <c r="G3" s="26" t="s">
        <v>291</v>
      </c>
      <c r="H3" s="26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6" t="s">
        <v>101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247</v>
      </c>
      <c r="G4" s="1">
        <v>-1851836</v>
      </c>
      <c r="H4" s="1">
        <v>-1851836</v>
      </c>
      <c r="I4" s="1" t="s">
        <v>247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331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246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247</v>
      </c>
      <c r="G5" s="1">
        <v>-1828938</v>
      </c>
      <c r="H5" s="1">
        <v>-3680774</v>
      </c>
      <c r="I5" s="1" t="s">
        <v>247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247</v>
      </c>
      <c r="G6" s="1">
        <v>-1726848</v>
      </c>
      <c r="H6" s="1">
        <v>-5407622</v>
      </c>
      <c r="I6" s="1" t="s">
        <v>247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247</v>
      </c>
      <c r="G7" s="1">
        <v>-3472625</v>
      </c>
      <c r="H7" s="1">
        <v>-7153399</v>
      </c>
      <c r="I7" s="1" t="s">
        <v>247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247</v>
      </c>
      <c r="G8" s="1">
        <v>-1986133</v>
      </c>
      <c r="H8" s="1">
        <v>-9139532</v>
      </c>
      <c r="I8" s="1" t="s">
        <v>247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247</v>
      </c>
      <c r="G9" s="1">
        <v>-2285978</v>
      </c>
      <c r="H9" s="1">
        <v>-10854164</v>
      </c>
      <c r="I9" s="1" t="s">
        <v>247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247</v>
      </c>
      <c r="G10" s="1">
        <v>-3352508</v>
      </c>
      <c r="H10" s="1">
        <v>-12492040</v>
      </c>
      <c r="I10" s="1" t="s">
        <v>247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247</v>
      </c>
      <c r="G11" s="1">
        <v>-2030764</v>
      </c>
      <c r="H11" s="1">
        <v>-14522804</v>
      </c>
      <c r="I11" s="1" t="s">
        <v>247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247</v>
      </c>
      <c r="G12" s="1">
        <v>-1745940</v>
      </c>
      <c r="H12" s="1">
        <v>-14048452</v>
      </c>
      <c r="I12" s="1" t="s">
        <v>247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247</v>
      </c>
      <c r="G13" s="1">
        <v>-3435075</v>
      </c>
      <c r="H13" s="1">
        <v>-14277105</v>
      </c>
      <c r="I13" s="1" t="s">
        <v>247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247</v>
      </c>
      <c r="G14" s="1">
        <v>-3239286</v>
      </c>
      <c r="H14" s="1">
        <v>-14100408</v>
      </c>
      <c r="I14" s="1" t="s">
        <v>247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247</v>
      </c>
      <c r="G15" s="1">
        <v>-1807963</v>
      </c>
      <c r="H15" s="1">
        <v>-13793750</v>
      </c>
      <c r="I15" s="1" t="s">
        <v>247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247</v>
      </c>
      <c r="G16" s="1">
        <v>-1872094</v>
      </c>
      <c r="H16" s="1">
        <v>-13679854</v>
      </c>
      <c r="I16" s="1" t="s">
        <v>247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247</v>
      </c>
      <c r="G17" s="1">
        <v>-2004531</v>
      </c>
      <c r="H17" s="1">
        <v>-13969753</v>
      </c>
      <c r="I17" s="1" t="s">
        <v>247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247</v>
      </c>
      <c r="G18" s="1">
        <v>-1813591</v>
      </c>
      <c r="H18" s="1">
        <v>-14145468</v>
      </c>
      <c r="I18" s="1" t="s">
        <v>247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247</v>
      </c>
      <c r="G19" s="1">
        <v>-1976578</v>
      </c>
      <c r="H19" s="1">
        <v>-14091282</v>
      </c>
      <c r="I19" s="1" t="s">
        <v>247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247</v>
      </c>
      <c r="G20" s="1">
        <v>-1809273</v>
      </c>
      <c r="H20" s="1">
        <v>-15900555</v>
      </c>
      <c r="I20" s="1" t="s">
        <v>247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247</v>
      </c>
      <c r="G21" s="1">
        <v>-3110308</v>
      </c>
      <c r="H21" s="1">
        <v>-17201590</v>
      </c>
      <c r="I21" s="1" t="s">
        <v>247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247</v>
      </c>
      <c r="G22" s="1">
        <v>-2054174</v>
      </c>
      <c r="H22" s="1">
        <v>-17705613</v>
      </c>
      <c r="I22" s="1" t="s">
        <v>247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247</v>
      </c>
      <c r="G23" s="1">
        <v>-1732435</v>
      </c>
      <c r="H23" s="1">
        <v>-17630085</v>
      </c>
      <c r="I23" s="1" t="s">
        <v>247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148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248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296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296</v>
      </c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6" t="s">
        <v>325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247</v>
      </c>
      <c r="G4" s="1">
        <v>-6054833</v>
      </c>
      <c r="H4" s="1">
        <v>-6054833</v>
      </c>
      <c r="I4" s="1" t="s">
        <v>247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335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246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247</v>
      </c>
      <c r="G5" s="1">
        <v>-3407735</v>
      </c>
      <c r="H5" s="1">
        <v>-9462568</v>
      </c>
      <c r="I5" s="1" t="s">
        <v>247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247</v>
      </c>
      <c r="G6" s="1">
        <v>-3528614</v>
      </c>
      <c r="H6" s="1">
        <v>-12296267</v>
      </c>
      <c r="I6" s="1" t="s">
        <v>247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247</v>
      </c>
      <c r="G7" s="1">
        <v>-3778278</v>
      </c>
      <c r="H7" s="1">
        <v>-16074545</v>
      </c>
      <c r="I7" s="1" t="s">
        <v>247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247</v>
      </c>
      <c r="G8" s="1">
        <v>-3418343</v>
      </c>
      <c r="H8" s="1">
        <v>-19492888</v>
      </c>
      <c r="I8" s="1" t="s">
        <v>247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247</v>
      </c>
      <c r="G9" s="1">
        <v>-3725592</v>
      </c>
      <c r="H9" s="1">
        <v>-23218480</v>
      </c>
      <c r="I9" s="1" t="s">
        <v>247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247</v>
      </c>
      <c r="G10" s="1">
        <v>-3410243</v>
      </c>
      <c r="H10" s="1">
        <v>-26628723</v>
      </c>
      <c r="I10" s="1" t="s">
        <v>247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247</v>
      </c>
      <c r="G11" s="1">
        <v>-5862523</v>
      </c>
      <c r="H11" s="1">
        <v>-29081003</v>
      </c>
      <c r="I11" s="1" t="s">
        <v>247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247</v>
      </c>
      <c r="G12" s="1">
        <v>-3871849</v>
      </c>
      <c r="H12" s="1">
        <v>-30031021</v>
      </c>
      <c r="I12" s="1" t="s">
        <v>247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247</v>
      </c>
      <c r="G13" s="1">
        <v>-3265413</v>
      </c>
      <c r="H13" s="1">
        <v>-29888699</v>
      </c>
      <c r="I13" s="1" t="s">
        <v>247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10</v>
      </c>
      <c r="Q25" s="2" t="s">
        <v>11</v>
      </c>
      <c r="R25" s="2" t="s">
        <v>7</v>
      </c>
      <c r="S25" s="2" t="s">
        <v>12</v>
      </c>
      <c r="T25" s="2" t="s">
        <v>19</v>
      </c>
      <c r="U25" s="2" t="s">
        <v>148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248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296</v>
      </c>
    </row>
    <row r="2" ht="195" customHeight="1"/>
    <row r="3" ht="40.5" spans="1:26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6" t="s">
        <v>337</v>
      </c>
      <c r="N3" s="2" t="s">
        <v>2</v>
      </c>
      <c r="O3" s="2" t="s">
        <v>3</v>
      </c>
      <c r="P3" s="2" t="s">
        <v>309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297</v>
      </c>
      <c r="Y3" t="s">
        <v>298</v>
      </c>
      <c r="Z3" t="s">
        <v>299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247</v>
      </c>
      <c r="G4" s="1">
        <v>-33365442</v>
      </c>
      <c r="H4" s="1">
        <v>-98422539</v>
      </c>
      <c r="I4" s="1" t="s">
        <v>247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338</v>
      </c>
      <c r="N4" s="4">
        <v>43633</v>
      </c>
      <c r="O4" s="5">
        <v>0.5</v>
      </c>
      <c r="P4" s="6" t="s">
        <v>339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246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247</v>
      </c>
      <c r="G21" s="1">
        <v>-45145142</v>
      </c>
      <c r="H21" s="1">
        <v>1989718</v>
      </c>
      <c r="I21" s="1" t="s">
        <v>247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247</v>
      </c>
      <c r="G22" s="1">
        <v>-33686358</v>
      </c>
      <c r="H22" s="1">
        <v>-33239213</v>
      </c>
      <c r="I22" s="1" t="s">
        <v>247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247</v>
      </c>
      <c r="G23" s="1">
        <v>-29131134</v>
      </c>
      <c r="H23" s="1">
        <v>-65370205</v>
      </c>
      <c r="I23" s="1" t="s">
        <v>247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247</v>
      </c>
      <c r="G24" s="1">
        <v>-27505061</v>
      </c>
      <c r="H24" s="1">
        <v>-94599874</v>
      </c>
      <c r="I24" s="1" t="s">
        <v>247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247</v>
      </c>
      <c r="G25" s="1">
        <v>-55311283</v>
      </c>
      <c r="H25" s="1">
        <v>-123880945</v>
      </c>
      <c r="I25" s="1" t="s">
        <v>247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247</v>
      </c>
      <c r="G26" s="1">
        <v>-31634942</v>
      </c>
      <c r="H26" s="1">
        <v>-157869868</v>
      </c>
      <c r="I26" s="1" t="s">
        <v>247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247</v>
      </c>
      <c r="G27" s="1">
        <v>-36410821</v>
      </c>
      <c r="H27" s="1">
        <v>-191065844</v>
      </c>
      <c r="I27" s="1" t="s">
        <v>247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247</v>
      </c>
      <c r="G28" s="1">
        <v>-53398388</v>
      </c>
      <c r="H28" s="1">
        <v>-222454987</v>
      </c>
      <c r="I28" s="1" t="s">
        <v>247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247</v>
      </c>
      <c r="G29" s="1">
        <v>-32345800</v>
      </c>
      <c r="H29" s="1">
        <v>-235507905</v>
      </c>
      <c r="I29" s="1" t="s">
        <v>247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247</v>
      </c>
      <c r="G30" s="1">
        <v>-27809155</v>
      </c>
      <c r="H30" s="1">
        <v>-223761974</v>
      </c>
      <c r="I30" s="1" t="s">
        <v>247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247</v>
      </c>
      <c r="G31" s="1">
        <v>-54713523</v>
      </c>
      <c r="H31" s="1">
        <v>-227403936</v>
      </c>
      <c r="I31" s="1" t="s">
        <v>247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247</v>
      </c>
      <c r="G32" s="1">
        <v>-51595007</v>
      </c>
      <c r="H32" s="1">
        <v>-224589514</v>
      </c>
      <c r="I32" s="1" t="s">
        <v>247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247</v>
      </c>
      <c r="G33" s="1">
        <v>-28796728</v>
      </c>
      <c r="H33" s="1">
        <v>-219705099</v>
      </c>
      <c r="I33" s="1" t="s">
        <v>247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247</v>
      </c>
      <c r="G34" s="1">
        <v>-29818198</v>
      </c>
      <c r="H34" s="1">
        <v>-217890963</v>
      </c>
      <c r="I34" s="1" t="s">
        <v>247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247</v>
      </c>
      <c r="G35" s="1">
        <v>-31927956</v>
      </c>
      <c r="H35" s="1">
        <v>-222508440</v>
      </c>
      <c r="I35" s="1" t="s">
        <v>247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247</v>
      </c>
      <c r="G36" s="1">
        <v>-28886360</v>
      </c>
      <c r="H36" s="1">
        <v>-225306891</v>
      </c>
      <c r="I36" s="1" t="s">
        <v>247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247</v>
      </c>
      <c r="G37" s="1">
        <v>-31482733</v>
      </c>
      <c r="H37" s="1">
        <v>-224443824</v>
      </c>
      <c r="I37" s="1" t="s">
        <v>247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247</v>
      </c>
      <c r="G38" s="1">
        <v>-28817914</v>
      </c>
      <c r="H38" s="1">
        <v>-253261738</v>
      </c>
      <c r="I38" s="1" t="s">
        <v>247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247</v>
      </c>
      <c r="G39" s="1">
        <v>-49540659</v>
      </c>
      <c r="H39" s="1">
        <v>-273984483</v>
      </c>
      <c r="I39" s="1" t="s">
        <v>247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247</v>
      </c>
      <c r="G40" s="1">
        <v>-32718666</v>
      </c>
      <c r="H40" s="1">
        <v>-282012510</v>
      </c>
      <c r="I40" s="1" t="s">
        <v>247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247</v>
      </c>
      <c r="G41" s="1">
        <v>-60312706</v>
      </c>
      <c r="H41" s="1">
        <v>-280809822</v>
      </c>
      <c r="I41" s="1" t="s">
        <v>247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148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248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296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9" t="s">
        <v>296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J3" t="s">
        <v>2</v>
      </c>
      <c r="AK3" t="s">
        <v>297</v>
      </c>
      <c r="AL3" t="s">
        <v>298</v>
      </c>
      <c r="AM3" t="s">
        <v>299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246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10</v>
      </c>
      <c r="Q20" s="2" t="s">
        <v>11</v>
      </c>
      <c r="R20" s="2" t="s">
        <v>7</v>
      </c>
      <c r="S20" s="2" t="s">
        <v>12</v>
      </c>
      <c r="T20" s="2" t="s">
        <v>19</v>
      </c>
      <c r="U20" s="2" t="s">
        <v>148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248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296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296</v>
      </c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6" t="s">
        <v>117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247</v>
      </c>
      <c r="G4" s="1">
        <v>-34201876</v>
      </c>
      <c r="H4" s="1">
        <v>-139211842</v>
      </c>
      <c r="I4" s="1" t="s">
        <v>247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341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246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247</v>
      </c>
      <c r="G5" s="1">
        <v>-67290975</v>
      </c>
      <c r="H5" s="1">
        <v>-172300941</v>
      </c>
      <c r="I5" s="1" t="s">
        <v>247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247</v>
      </c>
      <c r="G6" s="1">
        <v>-63455580</v>
      </c>
      <c r="H6" s="1">
        <v>-202667422</v>
      </c>
      <c r="I6" s="1" t="s">
        <v>247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247</v>
      </c>
      <c r="G7" s="1">
        <v>-35416872</v>
      </c>
      <c r="H7" s="1">
        <v>-238084294</v>
      </c>
      <c r="I7" s="1" t="s">
        <v>247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247</v>
      </c>
      <c r="G8" s="1">
        <v>-36673156</v>
      </c>
      <c r="H8" s="1">
        <v>-267534818</v>
      </c>
      <c r="I8" s="1" t="s">
        <v>247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247</v>
      </c>
      <c r="G9" s="1">
        <v>-39267500</v>
      </c>
      <c r="H9" s="1">
        <v>-273658703</v>
      </c>
      <c r="I9" s="1" t="s">
        <v>247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247</v>
      </c>
      <c r="G10" s="1">
        <v>-35527108</v>
      </c>
      <c r="H10" s="1">
        <v>-277100858</v>
      </c>
      <c r="I10" s="1" t="s">
        <v>247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247</v>
      </c>
      <c r="G11" s="1">
        <v>-38719930</v>
      </c>
      <c r="H11" s="1">
        <v>-276039390</v>
      </c>
      <c r="I11" s="1" t="s">
        <v>247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247</v>
      </c>
      <c r="G12" s="1">
        <v>-60928982</v>
      </c>
      <c r="H12" s="1">
        <v>-336968372</v>
      </c>
      <c r="I12" s="1" t="s">
        <v>247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247</v>
      </c>
      <c r="G13" s="1">
        <v>-40239977</v>
      </c>
      <c r="H13" s="1">
        <v>-346841868</v>
      </c>
      <c r="I13" s="1" t="s">
        <v>247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247</v>
      </c>
      <c r="G14" s="1">
        <v>-33937311</v>
      </c>
      <c r="H14" s="1">
        <v>-345362307</v>
      </c>
      <c r="I14" s="1" t="s">
        <v>247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148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248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296</v>
      </c>
    </row>
    <row r="2" ht="228" customHeight="1"/>
    <row r="3" ht="40.5" spans="1:27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6" t="s">
        <v>80</v>
      </c>
      <c r="N3" s="2" t="s">
        <v>2</v>
      </c>
      <c r="O3" s="2" t="s">
        <v>3</v>
      </c>
      <c r="P3" s="2" t="s">
        <v>309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342</v>
      </c>
      <c r="X3" t="s">
        <v>2</v>
      </c>
      <c r="Y3" t="s">
        <v>297</v>
      </c>
      <c r="Z3" t="s">
        <v>298</v>
      </c>
      <c r="AA3" t="s">
        <v>299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247</v>
      </c>
      <c r="G4" s="1">
        <v>-20486852</v>
      </c>
      <c r="H4" s="1">
        <v>-64420070</v>
      </c>
      <c r="I4" s="1" t="s">
        <v>247</v>
      </c>
      <c r="J4" s="1">
        <v>4022370000</v>
      </c>
      <c r="K4" s="1">
        <v>10261146</v>
      </c>
      <c r="L4" s="1" t="e">
        <f>F4+G4</f>
        <v>#VALUE!</v>
      </c>
      <c r="M4" s="19" t="s">
        <v>343</v>
      </c>
      <c r="N4" s="4">
        <v>43632</v>
      </c>
      <c r="O4" s="5">
        <v>0.577777777777778</v>
      </c>
      <c r="P4" s="6" t="s">
        <v>339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246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247</v>
      </c>
      <c r="G5" s="1">
        <v>-23586032</v>
      </c>
      <c r="H5" s="1">
        <v>-880061020</v>
      </c>
      <c r="I5" s="1" t="s">
        <v>247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247</v>
      </c>
      <c r="G22" s="1">
        <v>-31913046</v>
      </c>
      <c r="H22" s="1">
        <v>2465916</v>
      </c>
      <c r="I22" s="1" t="s">
        <v>247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247</v>
      </c>
      <c r="G23" s="1">
        <v>-23812845</v>
      </c>
      <c r="H23" s="1">
        <v>-22625928</v>
      </c>
      <c r="I23" s="1" t="s">
        <v>247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247</v>
      </c>
      <c r="G24" s="1">
        <v>-20592762</v>
      </c>
      <c r="H24" s="1">
        <v>-43441603</v>
      </c>
      <c r="I24" s="1" t="s">
        <v>247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247</v>
      </c>
      <c r="G25" s="1">
        <v>-19443293</v>
      </c>
      <c r="H25" s="1">
        <v>-65442028</v>
      </c>
      <c r="I25" s="1" t="s">
        <v>247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247</v>
      </c>
      <c r="G26" s="1">
        <v>-39099477</v>
      </c>
      <c r="H26" s="1">
        <v>-87620830</v>
      </c>
      <c r="I26" s="1" t="s">
        <v>247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247</v>
      </c>
      <c r="G27" s="1">
        <v>-22362702</v>
      </c>
      <c r="H27" s="1">
        <v>-113445734</v>
      </c>
      <c r="I27" s="1" t="s">
        <v>247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247</v>
      </c>
      <c r="G28" s="1">
        <v>-25738765</v>
      </c>
      <c r="H28" s="1">
        <v>-136501773</v>
      </c>
      <c r="I28" s="1" t="s">
        <v>247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247</v>
      </c>
      <c r="G29" s="1">
        <v>-37747255</v>
      </c>
      <c r="H29" s="1">
        <v>-157253156</v>
      </c>
      <c r="I29" s="1" t="s">
        <v>247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247</v>
      </c>
      <c r="G30" s="1">
        <v>-22865206</v>
      </c>
      <c r="H30" s="1">
        <v>-166480247</v>
      </c>
      <c r="I30" s="1" t="s">
        <v>247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247</v>
      </c>
      <c r="G31" s="1">
        <v>-19658257</v>
      </c>
      <c r="H31" s="1">
        <v>-158177063</v>
      </c>
      <c r="I31" s="1" t="s">
        <v>247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247</v>
      </c>
      <c r="G32" s="1">
        <v>-38676922</v>
      </c>
      <c r="H32" s="1">
        <v>-160751562</v>
      </c>
      <c r="I32" s="1" t="s">
        <v>247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247</v>
      </c>
      <c r="G33" s="1">
        <v>-36472447</v>
      </c>
      <c r="H33" s="1">
        <v>-158762051</v>
      </c>
      <c r="I33" s="1" t="s">
        <v>247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247</v>
      </c>
      <c r="G34" s="1">
        <v>-20356371</v>
      </c>
      <c r="H34" s="1">
        <v>-155309264</v>
      </c>
      <c r="I34" s="1" t="s">
        <v>247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247</v>
      </c>
      <c r="G35" s="1">
        <v>-21078448</v>
      </c>
      <c r="H35" s="1">
        <v>-154026853</v>
      </c>
      <c r="I35" s="1" t="s">
        <v>247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247</v>
      </c>
      <c r="G36" s="1">
        <v>-22569832</v>
      </c>
      <c r="H36" s="1">
        <v>-157290941</v>
      </c>
      <c r="I36" s="1" t="s">
        <v>247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247</v>
      </c>
      <c r="G37" s="1">
        <v>-20419732</v>
      </c>
      <c r="H37" s="1">
        <v>-159269162</v>
      </c>
      <c r="I37" s="1" t="s">
        <v>247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247</v>
      </c>
      <c r="G38" s="1">
        <v>-22255105</v>
      </c>
      <c r="H38" s="1">
        <v>-158659061</v>
      </c>
      <c r="I38" s="1" t="s">
        <v>247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247</v>
      </c>
      <c r="G39" s="1">
        <v>-20371348</v>
      </c>
      <c r="H39" s="1">
        <v>-179030409</v>
      </c>
      <c r="I39" s="1" t="s">
        <v>247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247</v>
      </c>
      <c r="G40" s="1">
        <v>-35020231</v>
      </c>
      <c r="H40" s="1">
        <v>-193679292</v>
      </c>
      <c r="I40" s="1" t="s">
        <v>247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247</v>
      </c>
      <c r="G41" s="1">
        <v>-23128785</v>
      </c>
      <c r="H41" s="1">
        <v>-199354295</v>
      </c>
      <c r="I41" s="1" t="s">
        <v>247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247</v>
      </c>
      <c r="G42" s="1">
        <v>-42634978</v>
      </c>
      <c r="H42" s="1">
        <v>-198504117</v>
      </c>
      <c r="I42" s="1" t="s">
        <v>247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10</v>
      </c>
      <c r="Q63" s="2" t="s">
        <v>11</v>
      </c>
      <c r="R63" s="2" t="s">
        <v>7</v>
      </c>
      <c r="S63" s="2" t="s">
        <v>12</v>
      </c>
      <c r="T63" s="2" t="s">
        <v>19</v>
      </c>
      <c r="U63" s="2" t="s">
        <v>148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248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296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9" t="s">
        <v>296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246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10</v>
      </c>
      <c r="Q16" s="2" t="s">
        <v>11</v>
      </c>
      <c r="R16" s="2" t="s">
        <v>7</v>
      </c>
      <c r="S16" s="2" t="s">
        <v>12</v>
      </c>
      <c r="T16" s="2" t="s">
        <v>19</v>
      </c>
      <c r="U16" s="2" t="s">
        <v>148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248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296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24" t="s">
        <v>344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246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19</v>
      </c>
      <c r="U28" s="2" t="s">
        <v>148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248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296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9" t="s">
        <v>345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246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10</v>
      </c>
      <c r="Q32" s="2" t="s">
        <v>11</v>
      </c>
      <c r="R32" s="2" t="s">
        <v>7</v>
      </c>
      <c r="S32" s="2" t="s">
        <v>12</v>
      </c>
      <c r="T32" s="2" t="s">
        <v>19</v>
      </c>
      <c r="U32" s="2" t="s">
        <v>148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248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296</v>
      </c>
    </row>
    <row r="2" ht="201" customHeight="1"/>
    <row r="3" ht="40.5" spans="1:31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9" t="s">
        <v>296</v>
      </c>
      <c r="N3" s="2" t="s">
        <v>2</v>
      </c>
      <c r="O3" s="2" t="s">
        <v>3</v>
      </c>
      <c r="P3" s="2" t="s">
        <v>309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297</v>
      </c>
      <c r="AD3" t="s">
        <v>298</v>
      </c>
      <c r="AE3" t="s">
        <v>299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307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246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247</v>
      </c>
      <c r="G15" s="1">
        <v>-327</v>
      </c>
      <c r="H15" s="1">
        <v>4702</v>
      </c>
      <c r="I15" s="1" t="s">
        <v>247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247</v>
      </c>
      <c r="G16" s="1">
        <v>-340</v>
      </c>
      <c r="H16" s="1">
        <v>3530</v>
      </c>
      <c r="I16" s="1" t="s">
        <v>247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247</v>
      </c>
      <c r="G17" s="1">
        <v>-630</v>
      </c>
      <c r="H17" s="1">
        <v>2659</v>
      </c>
      <c r="I17" s="1" t="s">
        <v>247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247</v>
      </c>
      <c r="G18" s="1">
        <v>-367</v>
      </c>
      <c r="H18" s="1">
        <v>1540</v>
      </c>
      <c r="I18" s="1" t="s">
        <v>247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247</v>
      </c>
      <c r="G19" s="1">
        <v>-475</v>
      </c>
      <c r="H19" s="1">
        <v>296</v>
      </c>
      <c r="I19" s="1" t="s">
        <v>247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247</v>
      </c>
      <c r="G20" s="1">
        <v>-366</v>
      </c>
      <c r="H20" s="1">
        <v>-731</v>
      </c>
      <c r="I20" s="1" t="s">
        <v>247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247</v>
      </c>
      <c r="G21" s="1">
        <v>-422</v>
      </c>
      <c r="H21" s="1">
        <v>-1936</v>
      </c>
      <c r="I21" s="1" t="s">
        <v>247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247</v>
      </c>
      <c r="G22" s="1">
        <v>-702</v>
      </c>
      <c r="H22" s="1">
        <v>-156</v>
      </c>
      <c r="I22" s="1" t="s">
        <v>247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247</v>
      </c>
      <c r="G38" s="1">
        <v>-544</v>
      </c>
      <c r="H38" s="1">
        <v>-16</v>
      </c>
      <c r="I38" s="1" t="s">
        <v>247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247</v>
      </c>
      <c r="G39" s="1">
        <v>-406</v>
      </c>
      <c r="H39" s="1">
        <v>-413</v>
      </c>
      <c r="I39" s="1" t="s">
        <v>247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247</v>
      </c>
      <c r="G40" s="1">
        <v>-351</v>
      </c>
      <c r="H40" s="1">
        <v>-780</v>
      </c>
      <c r="I40" s="1" t="s">
        <v>247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247</v>
      </c>
      <c r="G41" s="1">
        <v>-332</v>
      </c>
      <c r="H41" s="1">
        <v>-1141</v>
      </c>
      <c r="I41" s="1" t="s">
        <v>247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247</v>
      </c>
      <c r="G42" s="1">
        <v>-667</v>
      </c>
      <c r="H42" s="1">
        <v>-1516</v>
      </c>
      <c r="I42" s="1" t="s">
        <v>247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247</v>
      </c>
      <c r="G43" s="1">
        <v>-381</v>
      </c>
      <c r="H43" s="1">
        <v>-1927</v>
      </c>
      <c r="I43" s="1" t="s">
        <v>247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247</v>
      </c>
      <c r="G44" s="1">
        <v>-438</v>
      </c>
      <c r="H44" s="1">
        <v>-2343</v>
      </c>
      <c r="I44" s="1" t="s">
        <v>247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247</v>
      </c>
      <c r="G45" s="1">
        <v>-643</v>
      </c>
      <c r="H45" s="1">
        <v>-2680</v>
      </c>
      <c r="I45" s="1" t="s">
        <v>247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247</v>
      </c>
      <c r="G46" s="1">
        <v>-390</v>
      </c>
      <c r="H46" s="1">
        <v>-2838</v>
      </c>
      <c r="I46" s="1" t="s">
        <v>247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247</v>
      </c>
      <c r="G47" s="1">
        <v>-335</v>
      </c>
      <c r="H47" s="1">
        <v>-2767</v>
      </c>
      <c r="I47" s="1" t="s">
        <v>247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247</v>
      </c>
      <c r="G48" s="1">
        <v>-659</v>
      </c>
      <c r="H48" s="1">
        <v>-2740</v>
      </c>
      <c r="I48" s="1" t="s">
        <v>247</v>
      </c>
      <c r="J48" s="1">
        <v>34000</v>
      </c>
      <c r="K48" s="1">
        <v>73</v>
      </c>
      <c r="L48" s="1" t="e">
        <f t="shared" si="1"/>
        <v>#VALUE!</v>
      </c>
      <c r="Q48" s="2" t="s">
        <v>19</v>
      </c>
      <c r="R48" s="3" t="s">
        <v>11</v>
      </c>
      <c r="S48" s="3" t="s">
        <v>20</v>
      </c>
      <c r="T48" s="3" t="s">
        <v>21</v>
      </c>
      <c r="U48" s="3" t="s">
        <v>22</v>
      </c>
      <c r="V48" s="3" t="s">
        <v>23</v>
      </c>
      <c r="W48" s="3" t="s">
        <v>24</v>
      </c>
      <c r="X48" s="3" t="s">
        <v>25</v>
      </c>
      <c r="Y48" s="3" t="s">
        <v>26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247</v>
      </c>
      <c r="G49" s="1">
        <v>-622</v>
      </c>
      <c r="H49" s="1">
        <v>-2706</v>
      </c>
      <c r="I49" s="1" t="s">
        <v>247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57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247</v>
      </c>
      <c r="G50" s="1">
        <v>-34768</v>
      </c>
      <c r="H50" s="1">
        <v>-37139</v>
      </c>
      <c r="I50" s="1" t="s">
        <v>247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247</v>
      </c>
      <c r="G51" s="1">
        <v>-36001</v>
      </c>
      <c r="H51" s="1">
        <v>-65669</v>
      </c>
      <c r="I51" s="1" t="s">
        <v>247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247</v>
      </c>
      <c r="G52" s="1">
        <v>-38548</v>
      </c>
      <c r="H52" s="1">
        <v>-103888</v>
      </c>
      <c r="I52" s="1" t="s">
        <v>247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247</v>
      </c>
      <c r="G53" s="1">
        <v>-34876</v>
      </c>
      <c r="H53" s="1">
        <v>-138450</v>
      </c>
      <c r="I53" s="1" t="s">
        <v>247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247</v>
      </c>
      <c r="G54" s="1">
        <v>-38011</v>
      </c>
      <c r="H54" s="1">
        <v>-176071</v>
      </c>
      <c r="I54" s="1" t="s">
        <v>247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247</v>
      </c>
      <c r="G55" s="1">
        <v>-34793</v>
      </c>
      <c r="H55" s="1">
        <v>-210864</v>
      </c>
      <c r="I55" s="1" t="s">
        <v>247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247</v>
      </c>
      <c r="G56" s="1">
        <v>-59812</v>
      </c>
      <c r="H56" s="1">
        <v>-235883</v>
      </c>
      <c r="I56" s="1" t="s">
        <v>247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247</v>
      </c>
      <c r="G57" s="1">
        <v>-39503</v>
      </c>
      <c r="H57" s="1">
        <v>-275088</v>
      </c>
      <c r="I57" s="1" t="s">
        <v>247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247</v>
      </c>
      <c r="G58" s="1">
        <v>-33316</v>
      </c>
      <c r="H58" s="1">
        <v>-273636</v>
      </c>
      <c r="I58" s="1" t="s">
        <v>247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247</v>
      </c>
      <c r="G109" s="1">
        <v>-57881</v>
      </c>
      <c r="H109" s="1">
        <v>-13068</v>
      </c>
      <c r="I109" s="1" t="s">
        <v>247</v>
      </c>
      <c r="J109" s="1">
        <v>39000</v>
      </c>
      <c r="K109" s="1">
        <v>147351</v>
      </c>
      <c r="L109" s="1" t="e">
        <f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247</v>
      </c>
      <c r="G110" s="1">
        <v>-39069</v>
      </c>
      <c r="H110" s="1">
        <v>-67341</v>
      </c>
      <c r="I110" s="1" t="s">
        <v>247</v>
      </c>
      <c r="J110" s="1">
        <v>34000</v>
      </c>
      <c r="K110" s="1">
        <v>26351</v>
      </c>
      <c r="L110" s="1" t="e">
        <f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247</v>
      </c>
      <c r="G112" s="1">
        <v>-58018</v>
      </c>
      <c r="H112" s="1">
        <v>29714</v>
      </c>
      <c r="I112" s="1" t="s">
        <v>247</v>
      </c>
      <c r="J112" s="1">
        <v>34000</v>
      </c>
      <c r="K112" s="1">
        <v>26351</v>
      </c>
      <c r="L112" s="1" t="e">
        <f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247</v>
      </c>
      <c r="G113" s="1">
        <v>-38461</v>
      </c>
      <c r="H113" s="1">
        <v>-9995</v>
      </c>
      <c r="I113" s="1" t="s">
        <v>247</v>
      </c>
      <c r="J113" s="1">
        <v>35000</v>
      </c>
      <c r="K113" s="1">
        <v>64351</v>
      </c>
      <c r="L113" s="1" t="e">
        <f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247</v>
      </c>
      <c r="G114" s="1">
        <v>-42207</v>
      </c>
      <c r="H114" s="1">
        <v>35900</v>
      </c>
      <c r="I114" s="1" t="s">
        <v>247</v>
      </c>
      <c r="J114" s="1">
        <v>35000</v>
      </c>
      <c r="K114" s="1">
        <v>64351</v>
      </c>
      <c r="L114" s="1" t="e">
        <f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247</v>
      </c>
      <c r="G116" s="1">
        <v>-60559</v>
      </c>
      <c r="H116" s="1">
        <v>37082</v>
      </c>
      <c r="I116" s="1" t="s">
        <v>247</v>
      </c>
      <c r="J116" s="1">
        <v>33000</v>
      </c>
      <c r="K116" s="1">
        <v>9351</v>
      </c>
      <c r="L116" s="1" t="e">
        <f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247</v>
      </c>
      <c r="G117" s="1">
        <v>-60588</v>
      </c>
      <c r="H117" s="1">
        <v>60586</v>
      </c>
      <c r="I117" s="1" t="s">
        <v>247</v>
      </c>
      <c r="J117" s="1">
        <v>33000</v>
      </c>
      <c r="K117" s="1">
        <v>9351</v>
      </c>
      <c r="L117" s="1" t="e">
        <f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P124" s="3" t="s">
        <v>10</v>
      </c>
      <c r="Q124" s="2" t="s">
        <v>11</v>
      </c>
      <c r="R124" s="2" t="s">
        <v>7</v>
      </c>
      <c r="S124" s="2" t="s">
        <v>12</v>
      </c>
      <c r="T124" s="2" t="s">
        <v>19</v>
      </c>
      <c r="U124" s="2" t="s">
        <v>148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248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296</v>
      </c>
    </row>
    <row r="2" ht="197" customHeight="1"/>
    <row r="3" ht="40.5" spans="1:31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9" t="s">
        <v>296</v>
      </c>
      <c r="N3" s="2" t="s">
        <v>2</v>
      </c>
      <c r="O3" s="2" t="s">
        <v>3</v>
      </c>
      <c r="P3" s="2" t="s">
        <v>309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297</v>
      </c>
      <c r="AD3" t="s">
        <v>298</v>
      </c>
      <c r="AE3" t="s">
        <v>299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307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246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247</v>
      </c>
      <c r="G24" s="1">
        <v>-617</v>
      </c>
      <c r="H24" s="1">
        <v>7889</v>
      </c>
      <c r="I24" s="1" t="s">
        <v>247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247</v>
      </c>
      <c r="G25" s="1">
        <v>-714</v>
      </c>
      <c r="H25" s="1">
        <v>5974</v>
      </c>
      <c r="I25" s="1" t="s">
        <v>247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247</v>
      </c>
      <c r="G26" s="1">
        <v>-948</v>
      </c>
      <c r="H26" s="1">
        <v>4509</v>
      </c>
      <c r="I26" s="1" t="s">
        <v>247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247</v>
      </c>
      <c r="G27" s="1">
        <v>-632</v>
      </c>
      <c r="H27" s="1">
        <v>2616</v>
      </c>
      <c r="I27" s="1" t="s">
        <v>247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247</v>
      </c>
      <c r="G28" s="1">
        <v>-818</v>
      </c>
      <c r="H28" s="1">
        <v>450</v>
      </c>
      <c r="I28" s="1" t="s">
        <v>247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247</v>
      </c>
      <c r="G29" s="1">
        <v>-631</v>
      </c>
      <c r="H29" s="1">
        <v>-1135</v>
      </c>
      <c r="I29" s="1" t="s">
        <v>247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247</v>
      </c>
      <c r="G30" s="1">
        <v>-727</v>
      </c>
      <c r="H30" s="1">
        <v>-3086</v>
      </c>
      <c r="I30" s="1" t="s">
        <v>247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247</v>
      </c>
      <c r="G31" s="1">
        <v>-1210</v>
      </c>
      <c r="H31" s="1">
        <v>-590</v>
      </c>
      <c r="I31" s="1" t="s">
        <v>247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247</v>
      </c>
      <c r="G47" s="1">
        <v>-864</v>
      </c>
      <c r="H47" s="1">
        <v>18</v>
      </c>
      <c r="I47" s="1" t="s">
        <v>247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247</v>
      </c>
      <c r="G48" s="1">
        <v>-645</v>
      </c>
      <c r="H48" s="1">
        <v>-721</v>
      </c>
      <c r="I48" s="1" t="s">
        <v>247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247</v>
      </c>
      <c r="G49" s="1">
        <v>-558</v>
      </c>
      <c r="H49" s="1">
        <v>-1354</v>
      </c>
      <c r="I49" s="1" t="s">
        <v>247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247</v>
      </c>
      <c r="G50" s="1">
        <v>-527</v>
      </c>
      <c r="H50" s="1">
        <v>-1900</v>
      </c>
      <c r="I50" s="1" t="s">
        <v>247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247</v>
      </c>
      <c r="G51" s="1">
        <v>-1060</v>
      </c>
      <c r="H51" s="1">
        <v>-2513</v>
      </c>
      <c r="I51" s="1" t="s">
        <v>247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247</v>
      </c>
      <c r="G52" s="1">
        <v>-605</v>
      </c>
      <c r="H52" s="1">
        <v>-3157</v>
      </c>
      <c r="I52" s="1" t="s">
        <v>247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247</v>
      </c>
      <c r="G53" s="1">
        <v>-697</v>
      </c>
      <c r="H53" s="1">
        <v>-3734</v>
      </c>
      <c r="I53" s="1" t="s">
        <v>247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247</v>
      </c>
      <c r="G54" s="1">
        <v>-1023</v>
      </c>
      <c r="H54" s="1">
        <v>-4260</v>
      </c>
      <c r="I54" s="1" t="s">
        <v>247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247</v>
      </c>
      <c r="G55" s="1">
        <v>-620</v>
      </c>
      <c r="H55" s="1">
        <v>-4511</v>
      </c>
      <c r="I55" s="1" t="s">
        <v>247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247</v>
      </c>
      <c r="G56" s="1">
        <v>-533</v>
      </c>
      <c r="H56" s="1">
        <v>-4287</v>
      </c>
      <c r="I56" s="1" t="s">
        <v>247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247</v>
      </c>
      <c r="G57" s="1">
        <v>-1048</v>
      </c>
      <c r="H57" s="1">
        <v>-4356</v>
      </c>
      <c r="I57" s="1" t="s">
        <v>247</v>
      </c>
      <c r="J57" s="1">
        <v>54000</v>
      </c>
      <c r="K57" s="1">
        <v>-1580</v>
      </c>
      <c r="L57" s="1" t="e">
        <f t="shared" si="1"/>
        <v>#VALUE!</v>
      </c>
      <c r="Q57" s="2" t="s">
        <v>19</v>
      </c>
      <c r="R57" s="3" t="s">
        <v>11</v>
      </c>
      <c r="S57" s="3" t="s">
        <v>20</v>
      </c>
      <c r="T57" s="3" t="s">
        <v>21</v>
      </c>
      <c r="U57" s="3" t="s">
        <v>22</v>
      </c>
      <c r="V57" s="3" t="s">
        <v>23</v>
      </c>
      <c r="W57" s="3" t="s">
        <v>24</v>
      </c>
      <c r="X57" s="3" t="s">
        <v>25</v>
      </c>
      <c r="Y57" s="3" t="s">
        <v>26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247</v>
      </c>
      <c r="G58" s="1">
        <v>-988</v>
      </c>
      <c r="H58" s="1">
        <v>-4302</v>
      </c>
      <c r="I58" s="1" t="s">
        <v>247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132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247</v>
      </c>
      <c r="G59" s="1">
        <v>-55219</v>
      </c>
      <c r="H59" s="1">
        <v>-58876</v>
      </c>
      <c r="I59" s="1" t="s">
        <v>247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247</v>
      </c>
      <c r="G60" s="1">
        <v>-57178</v>
      </c>
      <c r="H60" s="1">
        <v>-104301</v>
      </c>
      <c r="I60" s="1" t="s">
        <v>247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247</v>
      </c>
      <c r="G61" s="1">
        <v>-61224</v>
      </c>
      <c r="H61" s="1">
        <v>-165002</v>
      </c>
      <c r="I61" s="1" t="s">
        <v>247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247</v>
      </c>
      <c r="G62" s="1">
        <v>-55391</v>
      </c>
      <c r="H62" s="1">
        <v>-219893</v>
      </c>
      <c r="I62" s="1" t="s">
        <v>247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247</v>
      </c>
      <c r="G63" s="1">
        <v>-60370</v>
      </c>
      <c r="H63" s="1">
        <v>-279643</v>
      </c>
      <c r="I63" s="1" t="s">
        <v>247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247</v>
      </c>
      <c r="G64" s="1">
        <v>-55260</v>
      </c>
      <c r="H64" s="1">
        <v>-334903</v>
      </c>
      <c r="I64" s="1" t="s">
        <v>247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247</v>
      </c>
      <c r="G65" s="1">
        <v>-94997</v>
      </c>
      <c r="H65" s="1">
        <v>-374640</v>
      </c>
      <c r="I65" s="1" t="s">
        <v>247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247</v>
      </c>
      <c r="G66" s="1">
        <v>-62740</v>
      </c>
      <c r="H66" s="1">
        <v>-436907</v>
      </c>
      <c r="I66" s="1" t="s">
        <v>247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247</v>
      </c>
      <c r="G67" s="1">
        <v>-52913</v>
      </c>
      <c r="H67" s="1">
        <v>-434601</v>
      </c>
      <c r="I67" s="1" t="s">
        <v>247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247</v>
      </c>
      <c r="G118" s="1">
        <v>-84596</v>
      </c>
      <c r="H118" s="1">
        <v>-23197</v>
      </c>
      <c r="I118" s="1" t="s">
        <v>247</v>
      </c>
      <c r="J118" s="1">
        <v>57000</v>
      </c>
      <c r="K118" s="1">
        <v>115820</v>
      </c>
      <c r="L118" s="1" t="e">
        <f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247</v>
      </c>
      <c r="G119" s="1">
        <v>-62407</v>
      </c>
      <c r="H119" s="1">
        <v>-104018</v>
      </c>
      <c r="I119" s="1" t="s">
        <v>247</v>
      </c>
      <c r="J119" s="1">
        <v>56000</v>
      </c>
      <c r="K119" s="1">
        <v>92820</v>
      </c>
      <c r="L119" s="1" t="e">
        <f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247</v>
      </c>
      <c r="G121" s="1">
        <v>-95561</v>
      </c>
      <c r="H121" s="1">
        <v>31904</v>
      </c>
      <c r="I121" s="1" t="s">
        <v>247</v>
      </c>
      <c r="J121" s="1">
        <v>56000</v>
      </c>
      <c r="K121" s="1">
        <v>92820</v>
      </c>
      <c r="L121" s="1" t="e">
        <f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247</v>
      </c>
      <c r="G122" s="1">
        <v>-62637</v>
      </c>
      <c r="H122" s="1">
        <v>-33526</v>
      </c>
      <c r="I122" s="1" t="s">
        <v>247</v>
      </c>
      <c r="J122" s="1">
        <v>57000</v>
      </c>
      <c r="K122" s="1">
        <v>128820</v>
      </c>
      <c r="L122" s="1" t="e">
        <f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247</v>
      </c>
      <c r="G123" s="1">
        <v>-68738</v>
      </c>
      <c r="H123" s="1">
        <v>44718</v>
      </c>
      <c r="I123" s="1" t="s">
        <v>247</v>
      </c>
      <c r="J123" s="1">
        <v>57000</v>
      </c>
      <c r="K123" s="1">
        <v>128820</v>
      </c>
      <c r="L123" s="1" t="e">
        <f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247</v>
      </c>
      <c r="G125" s="1">
        <v>-110108</v>
      </c>
      <c r="H125" s="1">
        <v>29892</v>
      </c>
      <c r="I125" s="1" t="s">
        <v>247</v>
      </c>
      <c r="J125" s="1">
        <v>60000</v>
      </c>
      <c r="K125" s="1">
        <v>207820</v>
      </c>
      <c r="L125" s="1" t="e">
        <f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247</v>
      </c>
      <c r="G126" s="1">
        <v>-110160</v>
      </c>
      <c r="H126" s="1">
        <v>52796</v>
      </c>
      <c r="I126" s="1" t="s">
        <v>247</v>
      </c>
      <c r="J126" s="1">
        <v>60000</v>
      </c>
      <c r="K126" s="1">
        <v>207820</v>
      </c>
      <c r="L126" s="1" t="e">
        <f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t="shared" si="2"/>
        <v>4159</v>
      </c>
      <c r="P134" s="3" t="s">
        <v>10</v>
      </c>
      <c r="Q134" s="2" t="s">
        <v>11</v>
      </c>
      <c r="R134" s="2" t="s">
        <v>7</v>
      </c>
      <c r="S134" s="2" t="s">
        <v>12</v>
      </c>
      <c r="T134" s="2" t="s">
        <v>19</v>
      </c>
      <c r="U134" s="2" t="s">
        <v>148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248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296</v>
      </c>
    </row>
    <row r="2" ht="180" customHeight="1"/>
    <row r="3" ht="40.5" spans="1:17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9" t="s">
        <v>296</v>
      </c>
      <c r="N3" t="s">
        <v>2</v>
      </c>
      <c r="O3" t="s">
        <v>297</v>
      </c>
      <c r="P3" t="s">
        <v>298</v>
      </c>
      <c r="Q3" t="s">
        <v>299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246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247</v>
      </c>
      <c r="G31" s="1">
        <v>-137</v>
      </c>
      <c r="H31" s="1">
        <v>2057</v>
      </c>
      <c r="I31" s="1" t="s">
        <v>247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247</v>
      </c>
      <c r="G32" s="1">
        <v>-189</v>
      </c>
      <c r="H32" s="1">
        <v>1539</v>
      </c>
      <c r="I32" s="1" t="s">
        <v>247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247</v>
      </c>
      <c r="G33" s="1">
        <v>-312</v>
      </c>
      <c r="H33" s="1">
        <v>1193</v>
      </c>
      <c r="I33" s="1" t="s">
        <v>247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247</v>
      </c>
      <c r="G34" s="1">
        <v>-156</v>
      </c>
      <c r="H34" s="1">
        <v>682</v>
      </c>
      <c r="I34" s="1" t="s">
        <v>247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247</v>
      </c>
      <c r="G35" s="1">
        <v>-201</v>
      </c>
      <c r="H35" s="1">
        <v>154</v>
      </c>
      <c r="I35" s="1" t="s">
        <v>247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247</v>
      </c>
      <c r="G36" s="1">
        <v>-155</v>
      </c>
      <c r="H36" s="1">
        <v>-294</v>
      </c>
      <c r="I36" s="1" t="s">
        <v>247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247</v>
      </c>
      <c r="G37" s="1">
        <v>-179</v>
      </c>
      <c r="H37" s="1">
        <v>-772</v>
      </c>
      <c r="I37" s="1" t="s">
        <v>247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247</v>
      </c>
      <c r="G38" s="1">
        <v>-298</v>
      </c>
      <c r="H38" s="1">
        <v>-16</v>
      </c>
      <c r="I38" s="1" t="s">
        <v>247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247</v>
      </c>
      <c r="G54" s="1">
        <v>-239</v>
      </c>
      <c r="H54" s="1">
        <v>-2</v>
      </c>
      <c r="I54" s="1" t="s">
        <v>247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247</v>
      </c>
      <c r="G55" s="1">
        <v>-179</v>
      </c>
      <c r="H55" s="1">
        <v>-192</v>
      </c>
      <c r="I55" s="1" t="s">
        <v>247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247</v>
      </c>
      <c r="G56" s="1">
        <v>-155</v>
      </c>
      <c r="H56" s="1">
        <v>-363</v>
      </c>
      <c r="I56" s="1" t="s">
        <v>247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247</v>
      </c>
      <c r="G57" s="1">
        <v>-146</v>
      </c>
      <c r="H57" s="1">
        <v>-526</v>
      </c>
      <c r="I57" s="1" t="s">
        <v>247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247</v>
      </c>
      <c r="G58" s="1">
        <v>-294</v>
      </c>
      <c r="H58" s="1">
        <v>-689</v>
      </c>
      <c r="I58" s="1" t="s">
        <v>247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247</v>
      </c>
      <c r="G59" s="1">
        <v>-120</v>
      </c>
      <c r="H59" s="1">
        <v>-821</v>
      </c>
      <c r="I59" s="1" t="s">
        <v>247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247</v>
      </c>
      <c r="G60" s="1">
        <v>-193</v>
      </c>
      <c r="H60" s="1">
        <v>-1027</v>
      </c>
      <c r="I60" s="1" t="s">
        <v>247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247</v>
      </c>
      <c r="G61" s="1">
        <v>-331</v>
      </c>
      <c r="H61" s="1">
        <v>-1181</v>
      </c>
      <c r="I61" s="1" t="s">
        <v>247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247</v>
      </c>
      <c r="G62" s="1">
        <v>-172</v>
      </c>
      <c r="H62" s="1">
        <v>-1251</v>
      </c>
      <c r="I62" s="1" t="s">
        <v>247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247</v>
      </c>
      <c r="G63" s="1">
        <v>-148</v>
      </c>
      <c r="H63" s="1">
        <v>-1220</v>
      </c>
      <c r="I63" s="1" t="s">
        <v>247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247</v>
      </c>
      <c r="G64" s="1">
        <v>-291</v>
      </c>
      <c r="H64" s="1">
        <v>-1208</v>
      </c>
      <c r="I64" s="1" t="s">
        <v>247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19</v>
      </c>
      <c r="T64" s="3" t="s">
        <v>11</v>
      </c>
      <c r="U64" s="3" t="s">
        <v>20</v>
      </c>
      <c r="V64" s="3" t="s">
        <v>21</v>
      </c>
      <c r="W64" s="3" t="s">
        <v>22</v>
      </c>
      <c r="X64" s="3" t="s">
        <v>23</v>
      </c>
      <c r="Y64" s="3" t="s">
        <v>24</v>
      </c>
      <c r="Z64" s="3" t="s">
        <v>25</v>
      </c>
      <c r="AA64" s="3" t="s">
        <v>26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247</v>
      </c>
      <c r="G65" s="1">
        <v>-131660</v>
      </c>
      <c r="H65" s="1">
        <v>-132579</v>
      </c>
      <c r="I65" s="1" t="s">
        <v>247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247</v>
      </c>
      <c r="G66" s="1">
        <v>-153388</v>
      </c>
      <c r="H66" s="1">
        <v>-285819</v>
      </c>
      <c r="I66" s="1" t="s">
        <v>247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247</v>
      </c>
      <c r="G67" s="1">
        <v>-158829</v>
      </c>
      <c r="H67" s="1">
        <v>-413249</v>
      </c>
      <c r="I67" s="1" t="s">
        <v>247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247</v>
      </c>
      <c r="G68" s="1">
        <v>-170067</v>
      </c>
      <c r="H68" s="1">
        <v>-583123</v>
      </c>
      <c r="I68" s="1" t="s">
        <v>247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247</v>
      </c>
      <c r="G69" s="1">
        <v>-153866</v>
      </c>
      <c r="H69" s="1">
        <v>-736851</v>
      </c>
      <c r="I69" s="1" t="s">
        <v>247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247</v>
      </c>
      <c r="G70" s="1">
        <v>-167696</v>
      </c>
      <c r="H70" s="1">
        <v>-904375</v>
      </c>
      <c r="I70" s="1" t="s">
        <v>247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247</v>
      </c>
      <c r="G71" s="1">
        <v>-153501</v>
      </c>
      <c r="H71" s="1">
        <v>-1057876</v>
      </c>
      <c r="I71" s="1" t="s">
        <v>247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247</v>
      </c>
      <c r="G72" s="1">
        <v>-263882</v>
      </c>
      <c r="H72" s="1">
        <v>-1168257</v>
      </c>
      <c r="I72" s="1" t="s">
        <v>247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247</v>
      </c>
      <c r="G73" s="1">
        <v>-174277</v>
      </c>
      <c r="H73" s="1">
        <v>-1211017</v>
      </c>
      <c r="I73" s="1" t="s">
        <v>247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247</v>
      </c>
      <c r="G74" s="1">
        <v>-146982</v>
      </c>
      <c r="H74" s="1">
        <v>-1204611</v>
      </c>
      <c r="I74" s="1" t="s">
        <v>247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247</v>
      </c>
      <c r="G125" s="13">
        <v>-241918</v>
      </c>
      <c r="H125" s="1">
        <v>-38107</v>
      </c>
      <c r="I125" s="1" t="s">
        <v>247</v>
      </c>
      <c r="J125" s="1">
        <v>163000</v>
      </c>
      <c r="K125" s="1">
        <v>456845</v>
      </c>
      <c r="L125" s="1" t="e">
        <f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247</v>
      </c>
      <c r="G126" s="1">
        <v>-167411</v>
      </c>
      <c r="H126" s="1">
        <v>-240773</v>
      </c>
      <c r="I126" s="1" t="s">
        <v>247</v>
      </c>
      <c r="J126" s="1">
        <v>147000</v>
      </c>
      <c r="K126" s="1">
        <v>26845</v>
      </c>
      <c r="L126" s="1" t="e">
        <f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247</v>
      </c>
      <c r="G128" s="1">
        <v>-250848</v>
      </c>
      <c r="H128" s="1">
        <v>80209</v>
      </c>
      <c r="I128" s="1" t="s">
        <v>247</v>
      </c>
      <c r="J128" s="1">
        <v>147000</v>
      </c>
      <c r="K128" s="1">
        <v>26845</v>
      </c>
      <c r="L128" s="1" t="e">
        <f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247</v>
      </c>
      <c r="G129" s="1">
        <v>-159340</v>
      </c>
      <c r="H129" s="1">
        <v>-99402</v>
      </c>
      <c r="I129" s="1" t="s">
        <v>247</v>
      </c>
      <c r="J129" s="1">
        <v>145000</v>
      </c>
      <c r="K129" s="1">
        <v>-22155</v>
      </c>
      <c r="L129" s="1" t="e">
        <f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247</v>
      </c>
      <c r="G130" s="1">
        <v>-174860</v>
      </c>
      <c r="H130" s="1">
        <v>112596</v>
      </c>
      <c r="I130" s="1" t="s">
        <v>247</v>
      </c>
      <c r="J130" s="1">
        <v>145000</v>
      </c>
      <c r="K130" s="1">
        <v>-22155</v>
      </c>
      <c r="L130" s="1" t="e">
        <f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247</v>
      </c>
      <c r="G132" s="1">
        <v>-262425</v>
      </c>
      <c r="H132" s="1">
        <v>96463</v>
      </c>
      <c r="I132" s="1" t="s">
        <v>247</v>
      </c>
      <c r="J132" s="1">
        <v>143000</v>
      </c>
      <c r="K132" s="1">
        <v>-72155</v>
      </c>
      <c r="L132" s="1" t="e">
        <f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247</v>
      </c>
      <c r="G133" s="1">
        <v>-262551</v>
      </c>
      <c r="H133" s="1">
        <v>189765</v>
      </c>
      <c r="I133" s="1" t="s">
        <v>247</v>
      </c>
      <c r="J133" s="1">
        <v>143000</v>
      </c>
      <c r="K133" s="1">
        <v>-72155</v>
      </c>
      <c r="L133" s="1" t="e">
        <f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10</v>
      </c>
      <c r="V142" s="2" t="s">
        <v>11</v>
      </c>
      <c r="W142" s="2" t="s">
        <v>7</v>
      </c>
      <c r="X142" s="2" t="s">
        <v>12</v>
      </c>
      <c r="Y142" s="2" t="s">
        <v>19</v>
      </c>
      <c r="Z142" s="2" t="s">
        <v>148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160</v>
      </c>
      <c r="V144">
        <v>20</v>
      </c>
      <c r="W144" s="1">
        <v>3213600</v>
      </c>
      <c r="X144" s="1">
        <f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248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296</v>
      </c>
    </row>
    <row r="2" ht="208" customHeight="1"/>
    <row r="3" ht="40.5" spans="1:34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9" t="s">
        <v>296</v>
      </c>
      <c r="N3" s="2" t="s">
        <v>309</v>
      </c>
      <c r="O3" s="11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AE3" t="s">
        <v>2</v>
      </c>
      <c r="AF3" t="s">
        <v>297</v>
      </c>
      <c r="AG3" t="s">
        <v>298</v>
      </c>
      <c r="AH3" t="s">
        <v>299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246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247</v>
      </c>
      <c r="G31" s="1">
        <v>-137</v>
      </c>
      <c r="H31" s="1">
        <v>2054</v>
      </c>
      <c r="I31" s="1" t="s">
        <v>247</v>
      </c>
      <c r="J31" s="1">
        <v>153000</v>
      </c>
      <c r="K31" s="1">
        <v>78</v>
      </c>
      <c r="L31" s="1" t="e">
        <f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247</v>
      </c>
      <c r="G32" s="1">
        <v>-189</v>
      </c>
      <c r="H32" s="1">
        <v>1550</v>
      </c>
      <c r="I32" s="1" t="s">
        <v>247</v>
      </c>
      <c r="J32" s="1">
        <v>153000</v>
      </c>
      <c r="K32" s="1">
        <v>78</v>
      </c>
      <c r="L32" s="1" t="e">
        <f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247</v>
      </c>
      <c r="G33" s="1">
        <v>-312</v>
      </c>
      <c r="H33" s="1">
        <v>1213</v>
      </c>
      <c r="I33" s="1" t="s">
        <v>247</v>
      </c>
      <c r="J33" s="1">
        <v>153000</v>
      </c>
      <c r="K33" s="1">
        <v>78</v>
      </c>
      <c r="L33" s="1" t="e">
        <f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247</v>
      </c>
      <c r="G34" s="1">
        <v>-156</v>
      </c>
      <c r="H34" s="1">
        <v>736</v>
      </c>
      <c r="I34" s="1" t="s">
        <v>247</v>
      </c>
      <c r="J34" s="1">
        <v>153000</v>
      </c>
      <c r="K34" s="1">
        <v>78</v>
      </c>
      <c r="L34" s="1" t="e">
        <f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247</v>
      </c>
      <c r="G35" s="1">
        <v>-201</v>
      </c>
      <c r="H35" s="1">
        <v>131</v>
      </c>
      <c r="I35" s="1" t="s">
        <v>247</v>
      </c>
      <c r="J35" s="1">
        <v>153000</v>
      </c>
      <c r="K35" s="1">
        <v>78</v>
      </c>
      <c r="L35" s="1" t="e">
        <f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247</v>
      </c>
      <c r="G36" s="1">
        <v>-155</v>
      </c>
      <c r="H36" s="1">
        <v>-289</v>
      </c>
      <c r="I36" s="1" t="s">
        <v>247</v>
      </c>
      <c r="J36" s="1">
        <v>153000</v>
      </c>
      <c r="K36" s="1">
        <v>78</v>
      </c>
      <c r="L36" s="1" t="e">
        <f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247</v>
      </c>
      <c r="G37" s="1">
        <v>-179</v>
      </c>
      <c r="H37" s="1">
        <v>-761</v>
      </c>
      <c r="I37" s="1" t="s">
        <v>247</v>
      </c>
      <c r="J37" s="1">
        <v>153000</v>
      </c>
      <c r="K37" s="1">
        <v>78</v>
      </c>
      <c r="L37" s="1" t="e">
        <f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247</v>
      </c>
      <c r="G38" s="1">
        <v>-298</v>
      </c>
      <c r="H38" s="1">
        <v>-157</v>
      </c>
      <c r="I38" s="1" t="s">
        <v>247</v>
      </c>
      <c r="J38" s="1">
        <v>153000</v>
      </c>
      <c r="K38" s="1">
        <v>78</v>
      </c>
      <c r="L38" s="1" t="e">
        <f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247</v>
      </c>
      <c r="G54" s="1">
        <v>-239</v>
      </c>
      <c r="H54" s="1">
        <v>-23</v>
      </c>
      <c r="I54" s="1" t="s">
        <v>247</v>
      </c>
      <c r="J54" s="1">
        <v>150000</v>
      </c>
      <c r="K54" s="1">
        <v>82</v>
      </c>
      <c r="L54" s="1" t="e">
        <f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247</v>
      </c>
      <c r="G55" s="1">
        <v>-179</v>
      </c>
      <c r="H55" s="1">
        <v>-212</v>
      </c>
      <c r="I55" s="1" t="s">
        <v>247</v>
      </c>
      <c r="J55" s="1">
        <v>150000</v>
      </c>
      <c r="K55" s="1">
        <v>82</v>
      </c>
      <c r="L55" s="1" t="e">
        <f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247</v>
      </c>
      <c r="G56" s="1">
        <v>-155</v>
      </c>
      <c r="H56" s="1">
        <v>-372</v>
      </c>
      <c r="I56" s="1" t="s">
        <v>247</v>
      </c>
      <c r="J56" s="1">
        <v>150000</v>
      </c>
      <c r="K56" s="1">
        <v>82</v>
      </c>
      <c r="L56" s="1" t="e">
        <f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247</v>
      </c>
      <c r="G57" s="1">
        <v>-146</v>
      </c>
      <c r="H57" s="1">
        <v>-526</v>
      </c>
      <c r="I57" s="1" t="s">
        <v>247</v>
      </c>
      <c r="J57" s="1">
        <v>150000</v>
      </c>
      <c r="K57" s="1">
        <v>82</v>
      </c>
      <c r="L57" s="1" t="e">
        <f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247</v>
      </c>
      <c r="G58" s="1">
        <v>-294</v>
      </c>
      <c r="H58" s="1">
        <v>-690</v>
      </c>
      <c r="I58" s="1" t="s">
        <v>247</v>
      </c>
      <c r="J58" s="1">
        <v>150000</v>
      </c>
      <c r="K58" s="1">
        <v>82</v>
      </c>
      <c r="L58" s="1" t="e">
        <f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247</v>
      </c>
      <c r="G59" s="1">
        <v>-120</v>
      </c>
      <c r="H59" s="1">
        <v>-820</v>
      </c>
      <c r="I59" s="1" t="s">
        <v>247</v>
      </c>
      <c r="J59" s="1">
        <v>150000</v>
      </c>
      <c r="K59" s="1">
        <v>82</v>
      </c>
      <c r="L59" s="1" t="e">
        <f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247</v>
      </c>
      <c r="G60" s="1">
        <v>-193</v>
      </c>
      <c r="H60" s="1">
        <v>-1030</v>
      </c>
      <c r="I60" s="1" t="s">
        <v>247</v>
      </c>
      <c r="J60" s="1">
        <v>150000</v>
      </c>
      <c r="K60" s="1">
        <v>82</v>
      </c>
      <c r="L60" s="1" t="e">
        <f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247</v>
      </c>
      <c r="G61" s="1">
        <v>-331</v>
      </c>
      <c r="H61" s="1">
        <v>-1181</v>
      </c>
      <c r="I61" s="1" t="s">
        <v>247</v>
      </c>
      <c r="J61" s="1">
        <v>150000</v>
      </c>
      <c r="K61" s="1">
        <v>82</v>
      </c>
      <c r="L61" s="1" t="e">
        <f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247</v>
      </c>
      <c r="G62" s="1">
        <v>-172</v>
      </c>
      <c r="H62" s="1">
        <v>-1251</v>
      </c>
      <c r="I62" s="1" t="s">
        <v>247</v>
      </c>
      <c r="J62" s="1">
        <v>150000</v>
      </c>
      <c r="K62" s="1">
        <v>82</v>
      </c>
      <c r="L62" s="1" t="e">
        <f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247</v>
      </c>
      <c r="G63" s="1">
        <v>-148</v>
      </c>
      <c r="H63" s="1">
        <v>-1220</v>
      </c>
      <c r="I63" s="1" t="s">
        <v>247</v>
      </c>
      <c r="J63" s="1">
        <v>150000</v>
      </c>
      <c r="K63" s="1">
        <v>82</v>
      </c>
      <c r="L63" s="1" t="e">
        <f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19</v>
      </c>
      <c r="AK63" s="3" t="s">
        <v>11</v>
      </c>
      <c r="AL63" s="3" t="s">
        <v>20</v>
      </c>
      <c r="AM63" s="3" t="s">
        <v>21</v>
      </c>
      <c r="AN63" s="3" t="s">
        <v>22</v>
      </c>
      <c r="AO63" s="3" t="s">
        <v>23</v>
      </c>
      <c r="AP63" s="3" t="s">
        <v>24</v>
      </c>
      <c r="AQ63" s="3" t="s">
        <v>25</v>
      </c>
      <c r="AR63" s="3" t="s">
        <v>26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247</v>
      </c>
      <c r="G64" s="1">
        <v>-291</v>
      </c>
      <c r="H64" s="1">
        <v>-1208</v>
      </c>
      <c r="I64" s="1" t="s">
        <v>247</v>
      </c>
      <c r="J64" s="1">
        <v>150000</v>
      </c>
      <c r="K64" s="1">
        <v>82</v>
      </c>
      <c r="L64" s="1" t="e">
        <f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247</v>
      </c>
      <c r="G65" s="1">
        <v>-131660</v>
      </c>
      <c r="H65" s="1">
        <v>-132579</v>
      </c>
      <c r="I65" s="1" t="s">
        <v>247</v>
      </c>
      <c r="J65" s="1">
        <v>150000</v>
      </c>
      <c r="K65" s="1">
        <v>115845</v>
      </c>
      <c r="L65" s="1" t="e">
        <f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247</v>
      </c>
      <c r="G66" s="1">
        <v>-153388</v>
      </c>
      <c r="H66" s="1">
        <v>-285819</v>
      </c>
      <c r="I66" s="1" t="s">
        <v>247</v>
      </c>
      <c r="J66" s="1">
        <v>150000</v>
      </c>
      <c r="K66" s="1">
        <v>115845</v>
      </c>
      <c r="L66" s="1" t="e">
        <f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247</v>
      </c>
      <c r="G67" s="1">
        <v>-158829</v>
      </c>
      <c r="H67" s="1">
        <v>-413249</v>
      </c>
      <c r="I67" s="1" t="s">
        <v>247</v>
      </c>
      <c r="J67" s="1">
        <v>150000</v>
      </c>
      <c r="K67" s="1">
        <v>115845</v>
      </c>
      <c r="L67" s="1" t="e">
        <f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247</v>
      </c>
      <c r="G68" s="1">
        <v>-170067</v>
      </c>
      <c r="H68" s="1">
        <v>-583123</v>
      </c>
      <c r="I68" s="1" t="s">
        <v>247</v>
      </c>
      <c r="J68" s="1">
        <v>150000</v>
      </c>
      <c r="K68" s="1">
        <v>115845</v>
      </c>
      <c r="L68" s="1" t="e">
        <f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247</v>
      </c>
      <c r="G69" s="1">
        <v>-153866</v>
      </c>
      <c r="H69" s="1">
        <v>-736851</v>
      </c>
      <c r="I69" s="1" t="s">
        <v>247</v>
      </c>
      <c r="J69" s="1">
        <v>150000</v>
      </c>
      <c r="K69" s="1">
        <v>115845</v>
      </c>
      <c r="L69" s="1" t="e">
        <f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247</v>
      </c>
      <c r="G70" s="1">
        <v>-167696</v>
      </c>
      <c r="H70" s="1">
        <v>-904375</v>
      </c>
      <c r="I70" s="1" t="s">
        <v>247</v>
      </c>
      <c r="J70" s="1">
        <v>150000</v>
      </c>
      <c r="K70" s="1">
        <v>115845</v>
      </c>
      <c r="L70" s="1" t="e">
        <f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247</v>
      </c>
      <c r="G71" s="1">
        <v>-153501</v>
      </c>
      <c r="H71" s="1">
        <v>-1057876</v>
      </c>
      <c r="I71" s="1" t="s">
        <v>247</v>
      </c>
      <c r="J71" s="1">
        <v>150000</v>
      </c>
      <c r="K71" s="1">
        <v>115845</v>
      </c>
      <c r="L71" s="1" t="e">
        <f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247</v>
      </c>
      <c r="G72" s="1">
        <v>-263882</v>
      </c>
      <c r="H72" s="1">
        <v>-1168257</v>
      </c>
      <c r="I72" s="1" t="s">
        <v>247</v>
      </c>
      <c r="J72" s="1">
        <v>150000</v>
      </c>
      <c r="K72" s="1">
        <v>115845</v>
      </c>
      <c r="L72" s="1" t="e">
        <f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247</v>
      </c>
      <c r="G73" s="1">
        <v>-174279</v>
      </c>
      <c r="H73" s="1">
        <v>-1211019</v>
      </c>
      <c r="I73" s="1" t="s">
        <v>247</v>
      </c>
      <c r="J73" s="1">
        <v>150000</v>
      </c>
      <c r="K73" s="1">
        <v>115845</v>
      </c>
      <c r="L73" s="1" t="e">
        <f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247</v>
      </c>
      <c r="G74" s="1">
        <v>-146982</v>
      </c>
      <c r="H74" s="1">
        <v>-1204613</v>
      </c>
      <c r="I74" s="1" t="s">
        <v>247</v>
      </c>
      <c r="J74" s="1">
        <v>150000</v>
      </c>
      <c r="K74" s="1">
        <v>115845</v>
      </c>
      <c r="L74" s="1" t="e">
        <f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247</v>
      </c>
      <c r="G125" s="1">
        <v>-241918</v>
      </c>
      <c r="H125" s="1">
        <v>-63434</v>
      </c>
      <c r="I125" s="1" t="s">
        <v>247</v>
      </c>
      <c r="J125" s="1">
        <v>163000</v>
      </c>
      <c r="K125" s="1">
        <v>456845</v>
      </c>
      <c r="L125" s="1" t="e">
        <f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247</v>
      </c>
      <c r="G126" s="1">
        <v>-167411</v>
      </c>
      <c r="H126" s="1">
        <v>-263051</v>
      </c>
      <c r="I126" s="1" t="s">
        <v>247</v>
      </c>
      <c r="J126" s="1">
        <v>147000</v>
      </c>
      <c r="K126" s="1">
        <v>26845</v>
      </c>
      <c r="L126" s="1" t="e">
        <f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247</v>
      </c>
      <c r="G128" s="1">
        <v>-250848</v>
      </c>
      <c r="H128" s="1">
        <v>53611</v>
      </c>
      <c r="I128" s="1" t="s">
        <v>247</v>
      </c>
      <c r="J128" s="1">
        <v>147000</v>
      </c>
      <c r="K128" s="1">
        <v>26845</v>
      </c>
      <c r="L128" s="1" t="e">
        <f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247</v>
      </c>
      <c r="G129" s="1">
        <v>-159340</v>
      </c>
      <c r="H129" s="1">
        <v>-103216</v>
      </c>
      <c r="I129" s="1" t="s">
        <v>247</v>
      </c>
      <c r="J129" s="1">
        <v>145000</v>
      </c>
      <c r="K129" s="1">
        <v>-22155</v>
      </c>
      <c r="L129" s="1" t="e">
        <f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247</v>
      </c>
      <c r="G130" s="1">
        <v>-174860</v>
      </c>
      <c r="H130" s="1">
        <v>107938</v>
      </c>
      <c r="I130" s="1" t="s">
        <v>247</v>
      </c>
      <c r="J130" s="1">
        <v>145000</v>
      </c>
      <c r="K130" s="1">
        <v>-22155</v>
      </c>
      <c r="L130" s="1" t="e">
        <f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247</v>
      </c>
      <c r="G132" s="1">
        <v>-262424</v>
      </c>
      <c r="H132" s="1">
        <v>63176</v>
      </c>
      <c r="I132" s="1" t="s">
        <v>247</v>
      </c>
      <c r="J132" s="1">
        <v>143000</v>
      </c>
      <c r="K132" s="1">
        <v>-72155</v>
      </c>
      <c r="L132" s="1" t="e">
        <f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247</v>
      </c>
      <c r="G133" s="1">
        <v>-262553</v>
      </c>
      <c r="H133" s="1">
        <v>156474</v>
      </c>
      <c r="I133" s="1" t="s">
        <v>247</v>
      </c>
      <c r="J133" s="1">
        <v>143000</v>
      </c>
      <c r="K133" s="1">
        <v>-72155</v>
      </c>
      <c r="L133" s="1" t="e">
        <f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t="shared" si="2"/>
        <v>20868</v>
      </c>
      <c r="W142" s="3" t="s">
        <v>10</v>
      </c>
      <c r="X142" s="2" t="s">
        <v>11</v>
      </c>
      <c r="Y142" s="2" t="s">
        <v>7</v>
      </c>
      <c r="Z142" s="2" t="s">
        <v>12</v>
      </c>
      <c r="AA142" s="2" t="s">
        <v>19</v>
      </c>
      <c r="AB142" s="2" t="s">
        <v>148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248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P111" sqref="P111:U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296</v>
      </c>
    </row>
    <row r="2" ht="228" customHeight="1"/>
    <row r="3" ht="40.5" spans="1:27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6" t="s">
        <v>283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22</v>
      </c>
      <c r="U3" s="3" t="s">
        <v>23</v>
      </c>
      <c r="V3" s="3" t="s">
        <v>24</v>
      </c>
      <c r="X3" t="s">
        <v>2</v>
      </c>
      <c r="Y3" t="s">
        <v>297</v>
      </c>
      <c r="Z3" t="s">
        <v>298</v>
      </c>
      <c r="AA3" t="s">
        <v>299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84</v>
      </c>
      <c r="N4" s="4">
        <v>43637</v>
      </c>
      <c r="O4" s="5">
        <v>0.0277777777777778</v>
      </c>
      <c r="P4" s="6" t="s">
        <v>339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246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247</v>
      </c>
      <c r="G17" s="1">
        <v>-65550651</v>
      </c>
      <c r="H17" s="1">
        <v>-1323319</v>
      </c>
      <c r="I17" s="1" t="s">
        <v>247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247</v>
      </c>
      <c r="G18" s="1">
        <v>-48912519</v>
      </c>
      <c r="H18" s="1">
        <v>-56431922</v>
      </c>
      <c r="I18" s="1" t="s">
        <v>247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247</v>
      </c>
      <c r="G19" s="1">
        <v>-42298345</v>
      </c>
      <c r="H19" s="1">
        <v>-100912980</v>
      </c>
      <c r="I19" s="1" t="s">
        <v>247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247</v>
      </c>
      <c r="G20" s="1">
        <v>-39937289</v>
      </c>
      <c r="H20" s="1">
        <v>-144776843</v>
      </c>
      <c r="I20" s="1" t="s">
        <v>247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247</v>
      </c>
      <c r="G21" s="1">
        <v>-80311863</v>
      </c>
      <c r="H21" s="1">
        <v>-185355240</v>
      </c>
      <c r="I21" s="1" t="s">
        <v>247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247</v>
      </c>
      <c r="G22" s="1">
        <v>-45933867</v>
      </c>
      <c r="H22" s="1">
        <v>-235123457</v>
      </c>
      <c r="I22" s="1" t="s">
        <v>247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247</v>
      </c>
      <c r="G23" s="1">
        <v>-52868434</v>
      </c>
      <c r="H23" s="1">
        <v>-279677316</v>
      </c>
      <c r="I23" s="1" t="s">
        <v>247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247</v>
      </c>
      <c r="G24" s="1">
        <v>-77534345</v>
      </c>
      <c r="H24" s="1">
        <v>-323004163</v>
      </c>
      <c r="I24" s="1" t="s">
        <v>247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247</v>
      </c>
      <c r="G25" s="1">
        <v>-46966032</v>
      </c>
      <c r="H25" s="1">
        <v>-341956971</v>
      </c>
      <c r="I25" s="1" t="s">
        <v>247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247</v>
      </c>
      <c r="G26" s="1">
        <v>-40378834</v>
      </c>
      <c r="H26" s="1">
        <v>-324901905</v>
      </c>
      <c r="I26" s="1" t="s">
        <v>247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247</v>
      </c>
      <c r="G27" s="1">
        <v>-79443919</v>
      </c>
      <c r="H27" s="1">
        <v>-330190026</v>
      </c>
      <c r="I27" s="1" t="s">
        <v>247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247</v>
      </c>
      <c r="G28" s="1">
        <v>-74915840</v>
      </c>
      <c r="H28" s="1">
        <v>-326103492</v>
      </c>
      <c r="I28" s="1" t="s">
        <v>247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247</v>
      </c>
      <c r="G29" s="1">
        <v>-41812787</v>
      </c>
      <c r="H29" s="1">
        <v>-319011333</v>
      </c>
      <c r="I29" s="1" t="s">
        <v>247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247</v>
      </c>
      <c r="G30" s="1">
        <v>-43295960</v>
      </c>
      <c r="H30" s="1">
        <v>-316377212</v>
      </c>
      <c r="I30" s="1" t="s">
        <v>247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247</v>
      </c>
      <c r="G31" s="1">
        <v>-46359323</v>
      </c>
      <c r="H31" s="1">
        <v>-323081778</v>
      </c>
      <c r="I31" s="1" t="s">
        <v>247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247</v>
      </c>
      <c r="G32" s="1">
        <v>-41942932</v>
      </c>
      <c r="H32" s="1">
        <v>-327145122</v>
      </c>
      <c r="I32" s="1" t="s">
        <v>247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247</v>
      </c>
      <c r="G33" s="1">
        <v>-45712860</v>
      </c>
      <c r="H33" s="1">
        <v>-325891950</v>
      </c>
      <c r="I33" s="1" t="s">
        <v>247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247</v>
      </c>
      <c r="G34" s="1">
        <v>-41843549</v>
      </c>
      <c r="H34" s="1">
        <v>-367735499</v>
      </c>
      <c r="I34" s="1" t="s">
        <v>247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247</v>
      </c>
      <c r="G35" s="1">
        <v>-71932931</v>
      </c>
      <c r="H35" s="1">
        <v>-397824881</v>
      </c>
      <c r="I35" s="1" t="s">
        <v>247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247</v>
      </c>
      <c r="G36" s="1">
        <v>-47507433</v>
      </c>
      <c r="H36" s="1">
        <v>-409481559</v>
      </c>
      <c r="I36" s="1" t="s">
        <v>247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247</v>
      </c>
      <c r="G37" s="1">
        <v>-87573920</v>
      </c>
      <c r="H37" s="1">
        <v>-407735259</v>
      </c>
      <c r="I37" s="1" t="s">
        <v>247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247</v>
      </c>
      <c r="G87" s="1">
        <v>-60686090</v>
      </c>
      <c r="H87" s="1">
        <v>-12099631</v>
      </c>
      <c r="I87" s="1" t="s">
        <v>247</v>
      </c>
      <c r="J87" s="1">
        <v>40889000</v>
      </c>
      <c r="K87" s="1">
        <v>31614996</v>
      </c>
      <c r="L87" s="1" t="e">
        <f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247</v>
      </c>
      <c r="G88" s="1">
        <v>-45372118</v>
      </c>
      <c r="H88" s="1">
        <v>-65157487</v>
      </c>
      <c r="I88" s="1" t="s">
        <v>247</v>
      </c>
      <c r="J88" s="1">
        <v>40889000</v>
      </c>
      <c r="K88" s="1">
        <v>31614996</v>
      </c>
      <c r="L88" s="1" t="e">
        <f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247</v>
      </c>
      <c r="G90" s="1">
        <v>-69775374</v>
      </c>
      <c r="H90" s="1">
        <v>24967277</v>
      </c>
      <c r="I90" s="1" t="s">
        <v>247</v>
      </c>
      <c r="J90" s="1">
        <v>40889000</v>
      </c>
      <c r="K90" s="1">
        <v>31614996</v>
      </c>
      <c r="L90" s="1" t="e">
        <f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247</v>
      </c>
      <c r="G91" s="1">
        <v>-44932941</v>
      </c>
      <c r="H91" s="1">
        <v>-25900524</v>
      </c>
      <c r="I91" s="1" t="s">
        <v>247</v>
      </c>
      <c r="J91" s="1">
        <v>40889000</v>
      </c>
      <c r="K91" s="1">
        <v>31614996</v>
      </c>
      <c r="L91" s="1" t="e">
        <f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247</v>
      </c>
      <c r="G92" s="1">
        <v>-43995078</v>
      </c>
      <c r="H92" s="1">
        <v>14031326</v>
      </c>
      <c r="I92" s="1" t="s">
        <v>247</v>
      </c>
      <c r="J92" s="1">
        <v>40889000</v>
      </c>
      <c r="K92" s="1">
        <v>31614996</v>
      </c>
      <c r="L92" s="1" t="e">
        <f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247</v>
      </c>
      <c r="G94" s="1">
        <v>-75036993</v>
      </c>
      <c r="H94" s="1">
        <v>11320750</v>
      </c>
      <c r="I94" s="1" t="s">
        <v>247</v>
      </c>
      <c r="J94" s="1">
        <v>40889000</v>
      </c>
      <c r="K94" s="1">
        <v>31614996</v>
      </c>
      <c r="L94" s="1" t="e">
        <f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247</v>
      </c>
      <c r="G95" s="1">
        <v>-75073905</v>
      </c>
      <c r="H95" s="1">
        <v>29844792</v>
      </c>
      <c r="I95" s="1" t="s">
        <v>247</v>
      </c>
      <c r="J95" s="1">
        <v>40889000</v>
      </c>
      <c r="K95" s="1">
        <v>31614996</v>
      </c>
      <c r="L95" s="1" t="e">
        <f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t="shared" si="1"/>
        <v>8771652</v>
      </c>
      <c r="P111" s="3" t="s">
        <v>10</v>
      </c>
      <c r="Q111" s="2" t="s">
        <v>11</v>
      </c>
      <c r="R111" s="2" t="s">
        <v>7</v>
      </c>
      <c r="S111" s="2" t="s">
        <v>12</v>
      </c>
      <c r="T111" s="2" t="s">
        <v>19</v>
      </c>
      <c r="U111" s="2" t="s">
        <v>148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248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6" activePane="bottomLeft" state="frozen"/>
      <selection/>
      <selection pane="bottomLeft" activeCell="P20" sqref="P20:U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296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0" t="s">
        <v>346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246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t="shared" si="0"/>
        <v>9258014</v>
      </c>
      <c r="P20" s="3" t="s">
        <v>10</v>
      </c>
      <c r="Q20" s="2" t="s">
        <v>11</v>
      </c>
      <c r="R20" s="2" t="s">
        <v>7</v>
      </c>
      <c r="S20" s="2" t="s">
        <v>12</v>
      </c>
      <c r="T20" s="2" t="s">
        <v>19</v>
      </c>
      <c r="U20" s="2" t="s">
        <v>148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248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296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0" t="s">
        <v>347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246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t="shared" si="0"/>
        <v>1383975</v>
      </c>
      <c r="P24" s="3" t="s">
        <v>10</v>
      </c>
      <c r="Q24" s="2" t="s">
        <v>11</v>
      </c>
      <c r="R24" s="2" t="s">
        <v>7</v>
      </c>
      <c r="S24" s="2" t="s">
        <v>12</v>
      </c>
      <c r="T24" s="2" t="s">
        <v>19</v>
      </c>
      <c r="U24" s="2" t="s">
        <v>148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248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workbookViewId="0">
      <pane ySplit="3" topLeftCell="A118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296</v>
      </c>
    </row>
    <row r="2" ht="174" customHeight="1"/>
    <row r="3" ht="40.5" spans="1:27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6" t="s">
        <v>286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22</v>
      </c>
      <c r="U3" s="3" t="s">
        <v>23</v>
      </c>
      <c r="V3" s="3" t="s">
        <v>24</v>
      </c>
      <c r="X3" t="s">
        <v>2</v>
      </c>
      <c r="Y3" t="s">
        <v>297</v>
      </c>
      <c r="Z3" t="s">
        <v>298</v>
      </c>
      <c r="AA3" t="s">
        <v>299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348</v>
      </c>
      <c r="N4" s="4">
        <v>43634</v>
      </c>
      <c r="O4" s="5">
        <v>0.817361111111111</v>
      </c>
      <c r="P4" s="6" t="s">
        <v>339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246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247</v>
      </c>
      <c r="G20" s="1">
        <v>-65550651</v>
      </c>
      <c r="H20" s="1">
        <v>-14542274</v>
      </c>
      <c r="I20" s="1" t="s">
        <v>247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247</v>
      </c>
      <c r="G21" s="1">
        <v>-48912519</v>
      </c>
      <c r="H21" s="1">
        <v>-64599777</v>
      </c>
      <c r="I21" s="1" t="s">
        <v>247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247</v>
      </c>
      <c r="G22" s="1">
        <v>-42298345</v>
      </c>
      <c r="H22" s="1">
        <v>-107525110</v>
      </c>
      <c r="I22" s="1" t="s">
        <v>247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247</v>
      </c>
      <c r="G23" s="1">
        <v>-39937289</v>
      </c>
      <c r="H23" s="1">
        <v>-147961874</v>
      </c>
      <c r="I23" s="1" t="s">
        <v>247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247</v>
      </c>
      <c r="G24" s="1">
        <v>-80311863</v>
      </c>
      <c r="H24" s="1">
        <v>-192786793</v>
      </c>
      <c r="I24" s="1" t="s">
        <v>247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247</v>
      </c>
      <c r="G25" s="1">
        <v>-45933867</v>
      </c>
      <c r="H25" s="1">
        <v>-237672217</v>
      </c>
      <c r="I25" s="1" t="s">
        <v>247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247</v>
      </c>
      <c r="G26" s="1">
        <v>-52868434</v>
      </c>
      <c r="H26" s="1">
        <v>-284161084</v>
      </c>
      <c r="I26" s="1" t="s">
        <v>247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247</v>
      </c>
      <c r="G27" s="1">
        <v>-77534345</v>
      </c>
      <c r="H27" s="1">
        <v>-323004163</v>
      </c>
      <c r="I27" s="1" t="s">
        <v>247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247</v>
      </c>
      <c r="G28" s="1">
        <v>-46966032</v>
      </c>
      <c r="H28" s="1">
        <v>-341956971</v>
      </c>
      <c r="I28" s="1" t="s">
        <v>247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247</v>
      </c>
      <c r="G29" s="1">
        <v>-40378834</v>
      </c>
      <c r="H29" s="1">
        <v>-324901905</v>
      </c>
      <c r="I29" s="1" t="s">
        <v>247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247</v>
      </c>
      <c r="G30" s="1">
        <v>-79443919</v>
      </c>
      <c r="H30" s="1">
        <v>-330190026</v>
      </c>
      <c r="I30" s="1" t="s">
        <v>247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247</v>
      </c>
      <c r="G31" s="1">
        <v>-74915840</v>
      </c>
      <c r="H31" s="1">
        <v>-326103492</v>
      </c>
      <c r="I31" s="1" t="s">
        <v>247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247</v>
      </c>
      <c r="G32" s="1">
        <v>-41812787</v>
      </c>
      <c r="H32" s="1">
        <v>-319011333</v>
      </c>
      <c r="I32" s="1" t="s">
        <v>247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247</v>
      </c>
      <c r="G33" s="1">
        <v>-43295960</v>
      </c>
      <c r="H33" s="1">
        <v>-316377212</v>
      </c>
      <c r="I33" s="1" t="s">
        <v>247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247</v>
      </c>
      <c r="G34" s="1">
        <v>-46359323</v>
      </c>
      <c r="H34" s="1">
        <v>-323081778</v>
      </c>
      <c r="I34" s="1" t="s">
        <v>247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247</v>
      </c>
      <c r="G35" s="1">
        <v>-41942932</v>
      </c>
      <c r="H35" s="1">
        <v>-327145122</v>
      </c>
      <c r="I35" s="1" t="s">
        <v>247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247</v>
      </c>
      <c r="G36" s="1">
        <v>-45712860</v>
      </c>
      <c r="H36" s="1">
        <v>-325891950</v>
      </c>
      <c r="I36" s="1" t="s">
        <v>247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247</v>
      </c>
      <c r="G37" s="1">
        <v>-41843549</v>
      </c>
      <c r="H37" s="1">
        <v>-367735499</v>
      </c>
      <c r="I37" s="1" t="s">
        <v>247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247</v>
      </c>
      <c r="G38" s="1">
        <v>-71932931</v>
      </c>
      <c r="H38" s="1">
        <v>-397824881</v>
      </c>
      <c r="I38" s="1" t="s">
        <v>247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247</v>
      </c>
      <c r="G39" s="1">
        <v>-47506960</v>
      </c>
      <c r="H39" s="1">
        <v>-409481086</v>
      </c>
      <c r="I39" s="1" t="s">
        <v>247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247</v>
      </c>
      <c r="G40" s="1">
        <v>-87573447</v>
      </c>
      <c r="H40" s="1">
        <v>-447734786</v>
      </c>
      <c r="I40" s="1" t="s">
        <v>247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247</v>
      </c>
      <c r="G91" s="1">
        <v>-60686090</v>
      </c>
      <c r="H91" s="1">
        <v>-17390658</v>
      </c>
      <c r="I91" s="1" t="s">
        <v>247</v>
      </c>
      <c r="J91" s="1">
        <v>40889000</v>
      </c>
      <c r="K91" s="1">
        <v>31614996</v>
      </c>
      <c r="L91" s="1" t="e">
        <f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247</v>
      </c>
      <c r="G92" s="1">
        <v>-45372118</v>
      </c>
      <c r="H92" s="1">
        <v>-75334569</v>
      </c>
      <c r="I92" s="1" t="s">
        <v>247</v>
      </c>
      <c r="J92" s="1">
        <v>40889000</v>
      </c>
      <c r="K92" s="1">
        <v>31614996</v>
      </c>
      <c r="L92" s="1" t="e">
        <f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247</v>
      </c>
      <c r="G94" s="1">
        <v>-69775374</v>
      </c>
      <c r="H94" s="1">
        <v>36355737</v>
      </c>
      <c r="I94" s="1" t="s">
        <v>247</v>
      </c>
      <c r="J94" s="1">
        <v>40889000</v>
      </c>
      <c r="K94" s="1">
        <v>31614996</v>
      </c>
      <c r="L94" s="1" t="e">
        <f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247</v>
      </c>
      <c r="G95" s="1">
        <v>-44932941</v>
      </c>
      <c r="H95" s="1">
        <v>-9179608</v>
      </c>
      <c r="I95" s="1" t="s">
        <v>247</v>
      </c>
      <c r="J95" s="1">
        <v>40889000</v>
      </c>
      <c r="K95" s="1">
        <v>31614996</v>
      </c>
      <c r="L95" s="1" t="e">
        <f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247</v>
      </c>
      <c r="G96" s="1">
        <v>-49309578</v>
      </c>
      <c r="H96" s="1">
        <v>48541986</v>
      </c>
      <c r="I96" s="1" t="s">
        <v>247</v>
      </c>
      <c r="J96" s="1">
        <v>40889000</v>
      </c>
      <c r="K96" s="1">
        <v>31614996</v>
      </c>
      <c r="L96" s="1" t="e">
        <f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247</v>
      </c>
      <c r="G98" s="1">
        <v>-75037466</v>
      </c>
      <c r="H98" s="1">
        <v>55111156</v>
      </c>
      <c r="I98" s="1" t="s">
        <v>247</v>
      </c>
      <c r="J98" s="1">
        <v>40889000</v>
      </c>
      <c r="K98" s="1">
        <v>31614996</v>
      </c>
      <c r="L98" s="1" t="e">
        <f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247</v>
      </c>
      <c r="G99" s="1">
        <v>-75073432</v>
      </c>
      <c r="H99" s="1">
        <v>73635671</v>
      </c>
      <c r="I99" s="1" t="s">
        <v>247</v>
      </c>
      <c r="J99" s="1">
        <v>40889000</v>
      </c>
      <c r="K99" s="1">
        <v>31614996</v>
      </c>
      <c r="L99" s="1" t="e">
        <f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t="shared" si="1"/>
        <v>1369526</v>
      </c>
      <c r="P128" s="3" t="s">
        <v>10</v>
      </c>
      <c r="Q128" s="2" t="s">
        <v>11</v>
      </c>
      <c r="R128" s="2" t="s">
        <v>7</v>
      </c>
      <c r="S128" s="2" t="s">
        <v>12</v>
      </c>
      <c r="T128" s="2" t="s">
        <v>19</v>
      </c>
      <c r="U128" s="2" t="s">
        <v>148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248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34"/>
  <sheetViews>
    <sheetView workbookViewId="0">
      <pane ySplit="3" topLeftCell="A1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18.25" customWidth="1"/>
    <col min="14" max="14" width="10.375" customWidth="1"/>
    <col min="18" max="21" width="20.375" customWidth="1"/>
    <col min="22" max="22" width="19.375" customWidth="1"/>
    <col min="24" max="24" width="11.5"/>
    <col min="25" max="27" width="26.625"/>
  </cols>
  <sheetData>
    <row r="1" ht="236" customHeight="1" spans="13:13">
      <c r="M1" s="9" t="s">
        <v>296</v>
      </c>
    </row>
    <row r="2" ht="236" customHeight="1"/>
    <row r="3" ht="40.5" spans="1:27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6" t="s">
        <v>75</v>
      </c>
      <c r="N3" s="2" t="s">
        <v>2</v>
      </c>
      <c r="O3" s="2" t="s">
        <v>3</v>
      </c>
      <c r="P3" s="2" t="s">
        <v>309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342</v>
      </c>
      <c r="X3" t="s">
        <v>2</v>
      </c>
      <c r="Y3" t="s">
        <v>297</v>
      </c>
      <c r="Z3" t="s">
        <v>298</v>
      </c>
      <c r="AA3" t="s">
        <v>299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247</v>
      </c>
      <c r="G4" s="1">
        <v>-108765908</v>
      </c>
      <c r="H4" s="1">
        <v>-528488050</v>
      </c>
      <c r="I4" s="1" t="s">
        <v>247</v>
      </c>
      <c r="J4" s="1">
        <v>106775000</v>
      </c>
      <c r="K4" s="1">
        <v>54476166</v>
      </c>
      <c r="L4" s="1" t="e">
        <f>F4-G4</f>
        <v>#VALUE!</v>
      </c>
      <c r="M4" s="19" t="s">
        <v>349</v>
      </c>
      <c r="N4" s="4">
        <v>43630</v>
      </c>
      <c r="O4" s="5">
        <v>0.824305555555556</v>
      </c>
      <c r="P4" s="6" t="s">
        <v>339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246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247</v>
      </c>
      <c r="G5" s="1">
        <v>-125219639</v>
      </c>
      <c r="H5" s="1">
        <v>-653707689</v>
      </c>
      <c r="I5" s="1" t="s">
        <v>247</v>
      </c>
      <c r="J5" s="1">
        <v>106775000</v>
      </c>
      <c r="K5" s="1">
        <v>54476166</v>
      </c>
      <c r="L5" s="1" t="e">
        <f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247</v>
      </c>
      <c r="G22" s="1">
        <v>-169429091</v>
      </c>
      <c r="H22" s="1">
        <v>4292485</v>
      </c>
      <c r="I22" s="1" t="s">
        <v>247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247</v>
      </c>
      <c r="G23" s="1">
        <v>-126424431</v>
      </c>
      <c r="H23" s="1">
        <v>-142427766</v>
      </c>
      <c r="I23" s="1" t="s">
        <v>247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247</v>
      </c>
      <c r="G24" s="1">
        <v>-109328741</v>
      </c>
      <c r="H24" s="1">
        <v>-251497303</v>
      </c>
      <c r="I24" s="1" t="s">
        <v>247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247</v>
      </c>
      <c r="G25" s="1">
        <v>-103226109</v>
      </c>
      <c r="H25" s="1">
        <v>-362730221</v>
      </c>
      <c r="I25" s="1" t="s">
        <v>247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247</v>
      </c>
      <c r="G26" s="1">
        <v>-207582471</v>
      </c>
      <c r="H26" s="1">
        <v>-484590366</v>
      </c>
      <c r="I26" s="1" t="s">
        <v>247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247</v>
      </c>
      <c r="G27" s="1">
        <v>-118725499</v>
      </c>
      <c r="H27" s="1">
        <v>-623009918</v>
      </c>
      <c r="I27" s="1" t="s">
        <v>247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247</v>
      </c>
      <c r="G28" s="1">
        <v>-136649306</v>
      </c>
      <c r="H28" s="1">
        <v>-724826134</v>
      </c>
      <c r="I28" s="1" t="s">
        <v>247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247</v>
      </c>
      <c r="G29" s="1">
        <v>-200403407</v>
      </c>
      <c r="H29" s="1">
        <v>-834870467</v>
      </c>
      <c r="I29" s="1" t="s">
        <v>247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247</v>
      </c>
      <c r="G30" s="1">
        <v>-121393337</v>
      </c>
      <c r="H30" s="1">
        <v>-883857886</v>
      </c>
      <c r="I30" s="1" t="s">
        <v>247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247</v>
      </c>
      <c r="G31" s="1">
        <v>-104367371</v>
      </c>
      <c r="H31" s="1">
        <v>-839775571</v>
      </c>
      <c r="I31" s="1" t="s">
        <v>247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247</v>
      </c>
      <c r="G32" s="1">
        <v>-205339090</v>
      </c>
      <c r="H32" s="1">
        <v>-853443804</v>
      </c>
      <c r="I32" s="1" t="s">
        <v>247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247</v>
      </c>
      <c r="G33" s="1">
        <v>-193635344</v>
      </c>
      <c r="H33" s="1">
        <v>-842881320</v>
      </c>
      <c r="I33" s="1" t="s">
        <v>247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247</v>
      </c>
      <c r="G34" s="1">
        <v>-108073720</v>
      </c>
      <c r="H34" s="1">
        <v>-824550181</v>
      </c>
      <c r="I34" s="1" t="s">
        <v>247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247</v>
      </c>
      <c r="G35" s="1">
        <v>-111907284</v>
      </c>
      <c r="H35" s="1">
        <v>-817741752</v>
      </c>
      <c r="I35" s="1" t="s">
        <v>247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247</v>
      </c>
      <c r="G36" s="1">
        <v>-119825172</v>
      </c>
      <c r="H36" s="1">
        <v>-835071076</v>
      </c>
      <c r="I36" s="1" t="s">
        <v>247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247</v>
      </c>
      <c r="G37" s="1">
        <v>-108410105</v>
      </c>
      <c r="H37" s="1">
        <v>-845573622</v>
      </c>
      <c r="I37" s="1" t="s">
        <v>247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247</v>
      </c>
      <c r="G38" s="1">
        <v>-118154256</v>
      </c>
      <c r="H38" s="1">
        <v>-842334541</v>
      </c>
      <c r="I38" s="1" t="s">
        <v>247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247</v>
      </c>
      <c r="G39" s="1">
        <v>-226307485</v>
      </c>
      <c r="H39" s="1">
        <v>-950487770</v>
      </c>
      <c r="I39" s="1" t="s">
        <v>247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247</v>
      </c>
      <c r="G40" s="1">
        <v>-185925403</v>
      </c>
      <c r="H40" s="1">
        <v>-1028259944</v>
      </c>
      <c r="I40" s="1" t="s">
        <v>247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247</v>
      </c>
      <c r="G41" s="1">
        <v>-122791474</v>
      </c>
      <c r="H41" s="1">
        <v>-1058387793</v>
      </c>
      <c r="I41" s="1" t="s">
        <v>247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247</v>
      </c>
      <c r="G42" s="1">
        <v>-226351521</v>
      </c>
      <c r="H42" s="1">
        <v>-1053874120</v>
      </c>
      <c r="I42" s="1" t="s">
        <v>247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32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247</v>
      </c>
      <c r="G93" s="1">
        <v>-156855637</v>
      </c>
      <c r="H93" s="1">
        <v>-65032548</v>
      </c>
      <c r="I93" s="1" t="s">
        <v>247</v>
      </c>
      <c r="J93" s="1">
        <v>105686000</v>
      </c>
      <c r="K93" s="1">
        <v>81715166</v>
      </c>
      <c r="L93" s="1" t="e">
        <f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247</v>
      </c>
      <c r="G94" s="1">
        <v>-117273539</v>
      </c>
      <c r="H94" s="1">
        <v>-209463265</v>
      </c>
      <c r="I94" s="1" t="s">
        <v>247</v>
      </c>
      <c r="J94" s="1">
        <v>105686000</v>
      </c>
      <c r="K94" s="1">
        <v>81715166</v>
      </c>
      <c r="L94" s="1" t="e">
        <f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247</v>
      </c>
      <c r="G96" s="1">
        <v>-180348754</v>
      </c>
      <c r="H96" s="1">
        <v>81632945</v>
      </c>
      <c r="I96" s="1" t="s">
        <v>247</v>
      </c>
      <c r="J96" s="1">
        <v>105686000</v>
      </c>
      <c r="K96" s="1">
        <v>81715166</v>
      </c>
      <c r="L96" s="1" t="e">
        <f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247</v>
      </c>
      <c r="G97" s="1">
        <v>-116138394</v>
      </c>
      <c r="H97" s="1">
        <v>-36580383</v>
      </c>
      <c r="I97" s="1" t="s">
        <v>247</v>
      </c>
      <c r="J97" s="1">
        <v>105686000</v>
      </c>
      <c r="K97" s="1">
        <v>81715166</v>
      </c>
      <c r="L97" s="1" t="e">
        <f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247</v>
      </c>
      <c r="G98" s="1">
        <v>-127507140</v>
      </c>
      <c r="H98" s="1">
        <v>75464888</v>
      </c>
      <c r="I98" s="1" t="s">
        <v>247</v>
      </c>
      <c r="J98" s="1">
        <v>105686000</v>
      </c>
      <c r="K98" s="1">
        <v>81715166</v>
      </c>
      <c r="L98" s="1" t="e">
        <f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247</v>
      </c>
      <c r="J99" s="1">
        <v>105686000</v>
      </c>
      <c r="K99" s="1">
        <v>81715166</v>
      </c>
      <c r="L99" s="1">
        <f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247</v>
      </c>
      <c r="G100" s="1">
        <v>-193949711</v>
      </c>
      <c r="H100" s="1">
        <v>100480682</v>
      </c>
      <c r="I100" s="1" t="s">
        <v>247</v>
      </c>
      <c r="J100" s="1">
        <v>105686000</v>
      </c>
      <c r="K100" s="1">
        <v>81715166</v>
      </c>
      <c r="L100" s="1" t="e">
        <f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247</v>
      </c>
      <c r="G101" s="1">
        <v>-194042674</v>
      </c>
      <c r="H101" s="1">
        <v>148361089</v>
      </c>
      <c r="I101" s="1" t="s">
        <v>247</v>
      </c>
      <c r="J101" s="1">
        <v>105686000</v>
      </c>
      <c r="K101" s="1">
        <v>81715166</v>
      </c>
      <c r="L101" s="1" t="e">
        <f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24:27">
      <c r="X133" s="7">
        <v>43763</v>
      </c>
      <c r="Y133">
        <v>-208882750</v>
      </c>
      <c r="Z133">
        <v>13951547</v>
      </c>
      <c r="AA133">
        <v>63057575</v>
      </c>
    </row>
    <row r="134" spans="24:27">
      <c r="X134" t="s">
        <v>248</v>
      </c>
      <c r="Y134">
        <v>-20685215657</v>
      </c>
      <c r="Z134" t="e">
        <v>#VALUE!</v>
      </c>
      <c r="AA134">
        <v>-12632955643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33"/>
  <sheetViews>
    <sheetView zoomScale="115" zoomScaleNormal="115" workbookViewId="0">
      <pane ySplit="3" topLeftCell="A128" activePane="bottomLeft" state="frozen"/>
      <selection/>
      <selection pane="bottomLeft" activeCell="I131" sqref="I13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9" t="s">
        <v>296</v>
      </c>
    </row>
    <row r="2" ht="214" customHeight="1"/>
    <row r="3" ht="40.5" spans="1:26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6" t="s">
        <v>79</v>
      </c>
      <c r="N3" s="2" t="s">
        <v>2</v>
      </c>
      <c r="O3" s="2" t="s">
        <v>3</v>
      </c>
      <c r="P3" s="2" t="s">
        <v>309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297</v>
      </c>
      <c r="Y3" t="s">
        <v>298</v>
      </c>
      <c r="Z3" t="s">
        <v>299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247</v>
      </c>
      <c r="G4" s="1">
        <v>-125219639</v>
      </c>
      <c r="H4" s="1">
        <v>-547074809</v>
      </c>
      <c r="I4" s="1" t="s">
        <v>247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350</v>
      </c>
      <c r="N4" s="4">
        <v>43630</v>
      </c>
      <c r="O4" s="5">
        <v>0.844444444444444</v>
      </c>
      <c r="P4" s="6" t="s">
        <v>339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246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247</v>
      </c>
      <c r="G21" s="1">
        <v>-169429091</v>
      </c>
      <c r="H21" s="1">
        <v>-24784963</v>
      </c>
      <c r="I21" s="1" t="s">
        <v>247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247</v>
      </c>
      <c r="G22" s="1">
        <v>-126424431</v>
      </c>
      <c r="H22" s="1">
        <v>-158242787</v>
      </c>
      <c r="I22" s="1" t="s">
        <v>247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247</v>
      </c>
      <c r="G23" s="1">
        <v>-109328741</v>
      </c>
      <c r="H23" s="1">
        <v>-266123643</v>
      </c>
      <c r="I23" s="1" t="s">
        <v>247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247</v>
      </c>
      <c r="G24" s="1">
        <v>-103226109</v>
      </c>
      <c r="H24" s="1">
        <v>-374562068</v>
      </c>
      <c r="I24" s="1" t="s">
        <v>247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247</v>
      </c>
      <c r="G25" s="1">
        <v>-207582471</v>
      </c>
      <c r="H25" s="1">
        <v>-483157640</v>
      </c>
      <c r="I25" s="1" t="s">
        <v>247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247</v>
      </c>
      <c r="G26" s="1">
        <v>-118725499</v>
      </c>
      <c r="H26" s="1">
        <v>-601681588</v>
      </c>
      <c r="I26" s="1" t="s">
        <v>247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247</v>
      </c>
      <c r="G27" s="1">
        <v>-136649306</v>
      </c>
      <c r="H27" s="1">
        <v>-726339265</v>
      </c>
      <c r="I27" s="1" t="s">
        <v>247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247</v>
      </c>
      <c r="G28" s="1">
        <v>-200403407</v>
      </c>
      <c r="H28" s="1">
        <v>-834870467</v>
      </c>
      <c r="I28" s="1" t="s">
        <v>247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247</v>
      </c>
      <c r="G29" s="1">
        <v>-121393337</v>
      </c>
      <c r="H29" s="1">
        <v>-883857886</v>
      </c>
      <c r="I29" s="1" t="s">
        <v>247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247</v>
      </c>
      <c r="G30" s="1">
        <v>-104367371</v>
      </c>
      <c r="H30" s="1">
        <v>-839775571</v>
      </c>
      <c r="I30" s="1" t="s">
        <v>247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247</v>
      </c>
      <c r="G31" s="1">
        <v>-205339090</v>
      </c>
      <c r="H31" s="1">
        <v>-853443804</v>
      </c>
      <c r="I31" s="1" t="s">
        <v>247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247</v>
      </c>
      <c r="G32" s="1">
        <v>-193635344</v>
      </c>
      <c r="H32" s="1">
        <v>-842881320</v>
      </c>
      <c r="I32" s="1" t="s">
        <v>247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247</v>
      </c>
      <c r="G33" s="1">
        <v>-108073720</v>
      </c>
      <c r="H33" s="1">
        <v>-824550181</v>
      </c>
      <c r="I33" s="1" t="s">
        <v>247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247</v>
      </c>
      <c r="G34" s="1">
        <v>-111907284</v>
      </c>
      <c r="H34" s="1">
        <v>-817741752</v>
      </c>
      <c r="I34" s="1" t="s">
        <v>247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247</v>
      </c>
      <c r="G35" s="1">
        <v>-119825172</v>
      </c>
      <c r="H35" s="1">
        <v>-835071076</v>
      </c>
      <c r="I35" s="1" t="s">
        <v>247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247</v>
      </c>
      <c r="G36" s="1">
        <v>-108410105</v>
      </c>
      <c r="H36" s="1">
        <v>-845573622</v>
      </c>
      <c r="I36" s="1" t="s">
        <v>247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247</v>
      </c>
      <c r="G37" s="1">
        <v>-118154256</v>
      </c>
      <c r="H37" s="1">
        <v>-842334541</v>
      </c>
      <c r="I37" s="1" t="s">
        <v>247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247</v>
      </c>
      <c r="G38" s="1">
        <v>-108153229</v>
      </c>
      <c r="H38" s="1">
        <v>-950487770</v>
      </c>
      <c r="I38" s="1" t="s">
        <v>247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247</v>
      </c>
      <c r="G39" s="1">
        <v>-185925403</v>
      </c>
      <c r="H39" s="1">
        <v>-1028259944</v>
      </c>
      <c r="I39" s="1" t="s">
        <v>247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247</v>
      </c>
      <c r="G40" s="1">
        <v>-122792698</v>
      </c>
      <c r="H40" s="1">
        <v>-1058389017</v>
      </c>
      <c r="I40" s="1" t="s">
        <v>247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247</v>
      </c>
      <c r="G41" s="1">
        <v>-226352745</v>
      </c>
      <c r="H41" s="1">
        <v>-1053875344</v>
      </c>
      <c r="I41" s="1" t="s">
        <v>247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1:26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7">
        <v>43722</v>
      </c>
      <c r="X91">
        <v>-155525999</v>
      </c>
      <c r="Y91">
        <v>24183914</v>
      </c>
      <c r="Z91">
        <v>51091527</v>
      </c>
    </row>
    <row r="92" spans="1:26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247</v>
      </c>
      <c r="G92" s="1">
        <v>-156855637</v>
      </c>
      <c r="H92" s="1">
        <v>-53286072</v>
      </c>
      <c r="I92" s="1" t="s">
        <v>247</v>
      </c>
      <c r="J92" s="1">
        <v>105686000</v>
      </c>
      <c r="K92" s="1">
        <v>81715166</v>
      </c>
      <c r="L92" s="1" t="e">
        <f t="shared" si="1"/>
        <v>#VALUE!</v>
      </c>
      <c r="W92" s="7">
        <v>43723</v>
      </c>
      <c r="X92">
        <v>-116720644</v>
      </c>
      <c r="Y92">
        <v>10334921</v>
      </c>
      <c r="Z92">
        <v>45935611</v>
      </c>
    </row>
    <row r="93" spans="1:26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247</v>
      </c>
      <c r="G93" s="1">
        <v>-117273539</v>
      </c>
      <c r="H93" s="1">
        <v>-196656347</v>
      </c>
      <c r="I93" s="1" t="s">
        <v>247</v>
      </c>
      <c r="J93" s="1">
        <v>105686000</v>
      </c>
      <c r="K93" s="1">
        <v>81715166</v>
      </c>
      <c r="L93" s="1" t="e">
        <f t="shared" si="1"/>
        <v>#VALUE!</v>
      </c>
      <c r="W93" s="7">
        <v>43724</v>
      </c>
      <c r="X93">
        <v>-156855637</v>
      </c>
      <c r="Y93" t="e">
        <v>#VALUE!</v>
      </c>
      <c r="Z93">
        <v>-53286072</v>
      </c>
    </row>
    <row r="94" spans="1:26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7">
        <v>43725</v>
      </c>
      <c r="X94">
        <v>-117273539</v>
      </c>
      <c r="Y94" t="e">
        <v>#VALUE!</v>
      </c>
      <c r="Z94">
        <v>-196656347</v>
      </c>
    </row>
    <row r="95" spans="1:26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247</v>
      </c>
      <c r="G95" s="1">
        <v>-180348754</v>
      </c>
      <c r="H95" s="1">
        <v>102978630</v>
      </c>
      <c r="I95" s="1" t="s">
        <v>247</v>
      </c>
      <c r="J95" s="1">
        <v>105686000</v>
      </c>
      <c r="K95" s="1">
        <v>81715166</v>
      </c>
      <c r="L95" s="1" t="e">
        <f t="shared" si="1"/>
        <v>#VALUE!</v>
      </c>
      <c r="W95" s="7">
        <v>43726</v>
      </c>
      <c r="X95">
        <v>-184051434</v>
      </c>
      <c r="Y95">
        <v>-184051434</v>
      </c>
      <c r="Z95">
        <v>-302744920</v>
      </c>
    </row>
    <row r="96" spans="1:26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247</v>
      </c>
      <c r="G96" s="1">
        <v>-116138394</v>
      </c>
      <c r="H96" s="1">
        <v>-11028310</v>
      </c>
      <c r="I96" s="1" t="s">
        <v>247</v>
      </c>
      <c r="J96" s="1">
        <v>105686000</v>
      </c>
      <c r="K96" s="1">
        <v>81715166</v>
      </c>
      <c r="L96" s="1" t="e">
        <f t="shared" si="1"/>
        <v>#VALUE!</v>
      </c>
      <c r="W96" s="7">
        <v>43727</v>
      </c>
      <c r="X96">
        <v>-180348754</v>
      </c>
      <c r="Y96" t="e">
        <v>#VALUE!</v>
      </c>
      <c r="Z96">
        <v>102978630</v>
      </c>
    </row>
    <row r="97" spans="1:26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247</v>
      </c>
      <c r="G97" s="1">
        <v>-124750710</v>
      </c>
      <c r="H97" s="1">
        <v>119953975</v>
      </c>
      <c r="I97" s="1" t="s">
        <v>247</v>
      </c>
      <c r="J97" s="1">
        <v>105686000</v>
      </c>
      <c r="K97" s="1">
        <v>81715166</v>
      </c>
      <c r="L97" s="1" t="e">
        <f t="shared" si="1"/>
        <v>#VALUE!</v>
      </c>
      <c r="W97" s="7">
        <v>43728</v>
      </c>
      <c r="X97">
        <v>-116138394</v>
      </c>
      <c r="Y97" t="e">
        <v>#VALUE!</v>
      </c>
      <c r="Z97">
        <v>-11028310</v>
      </c>
    </row>
    <row r="98" spans="1:26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7">
        <v>43729</v>
      </c>
      <c r="X98">
        <v>-124750710</v>
      </c>
      <c r="Y98" t="e">
        <v>#VALUE!</v>
      </c>
      <c r="Z98">
        <v>119953975</v>
      </c>
    </row>
    <row r="99" spans="1:26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247</v>
      </c>
      <c r="G99" s="1">
        <v>-193949711</v>
      </c>
      <c r="H99" s="1">
        <v>107527435</v>
      </c>
      <c r="I99" s="1" t="s">
        <v>247</v>
      </c>
      <c r="J99" s="1">
        <v>105686000</v>
      </c>
      <c r="K99" s="1">
        <v>81715166</v>
      </c>
      <c r="L99" s="1" t="e">
        <f t="shared" si="1"/>
        <v>#VALUE!</v>
      </c>
      <c r="W99" s="7">
        <v>43730</v>
      </c>
      <c r="X99">
        <v>-230161844</v>
      </c>
      <c r="Y99">
        <v>35904894</v>
      </c>
      <c r="Z99">
        <v>-6941073</v>
      </c>
    </row>
    <row r="100" spans="1:26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247</v>
      </c>
      <c r="G100" s="1">
        <v>-194043897</v>
      </c>
      <c r="H100" s="1">
        <v>155406619</v>
      </c>
      <c r="I100" s="1" t="s">
        <v>247</v>
      </c>
      <c r="J100" s="1">
        <v>105686000</v>
      </c>
      <c r="K100" s="1">
        <v>81715166</v>
      </c>
      <c r="L100" s="1" t="e">
        <f t="shared" si="1"/>
        <v>#VALUE!</v>
      </c>
      <c r="W100" s="7">
        <v>43731</v>
      </c>
      <c r="X100">
        <v>-193949711</v>
      </c>
      <c r="Y100" t="e">
        <v>#VALUE!</v>
      </c>
      <c r="Z100">
        <v>107527435</v>
      </c>
    </row>
    <row r="101" spans="1:26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7">
        <v>43732</v>
      </c>
      <c r="X101">
        <v>-194043897</v>
      </c>
      <c r="Y101" t="e">
        <v>#VALUE!</v>
      </c>
      <c r="Z101">
        <v>155406619</v>
      </c>
    </row>
    <row r="102" spans="1:26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7">
        <v>43733</v>
      </c>
      <c r="X102">
        <v>-127549791</v>
      </c>
      <c r="Y102">
        <v>127855473</v>
      </c>
      <c r="Z102">
        <v>372165546</v>
      </c>
    </row>
    <row r="103" spans="1:26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7">
        <v>43734</v>
      </c>
      <c r="X103">
        <v>-119513251</v>
      </c>
      <c r="Y103">
        <v>21150774</v>
      </c>
      <c r="Z103">
        <v>488464300</v>
      </c>
    </row>
    <row r="104" spans="1:26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7">
        <v>43735</v>
      </c>
      <c r="X104">
        <v>-220129014</v>
      </c>
      <c r="Y104">
        <v>23146569</v>
      </c>
      <c r="Z104">
        <v>84689329</v>
      </c>
    </row>
    <row r="105" spans="1:26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7">
        <v>43736</v>
      </c>
      <c r="X105">
        <v>-189142466</v>
      </c>
      <c r="Y105">
        <v>98708</v>
      </c>
      <c r="Z105">
        <v>198930636</v>
      </c>
    </row>
    <row r="106" spans="1:26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7">
        <v>43737</v>
      </c>
      <c r="X106">
        <v>-104542290</v>
      </c>
      <c r="Y106">
        <v>2604590</v>
      </c>
      <c r="Z106">
        <v>62922258</v>
      </c>
    </row>
    <row r="107" spans="1:26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7">
        <v>43738</v>
      </c>
      <c r="X107">
        <v>-137400361</v>
      </c>
      <c r="Y107">
        <v>11405703</v>
      </c>
      <c r="Z107">
        <v>173418874</v>
      </c>
    </row>
    <row r="108" spans="1:26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t="shared" si="1"/>
        <v>1135764</v>
      </c>
      <c r="W108" s="7">
        <v>43739</v>
      </c>
      <c r="X108">
        <v>-131109354</v>
      </c>
      <c r="Y108">
        <v>1660149</v>
      </c>
      <c r="Z108">
        <v>130271379</v>
      </c>
    </row>
    <row r="109" spans="1:26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t="shared" si="1"/>
        <v>7582045</v>
      </c>
      <c r="W109" s="7">
        <v>43740</v>
      </c>
      <c r="X109">
        <v>-222533860</v>
      </c>
      <c r="Y109">
        <v>1135764</v>
      </c>
      <c r="Z109">
        <v>160630791</v>
      </c>
    </row>
    <row r="110" spans="1:26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t="shared" si="1"/>
        <v>16656514</v>
      </c>
      <c r="W110" s="7">
        <v>43741</v>
      </c>
      <c r="X110">
        <v>-183905871</v>
      </c>
      <c r="Y110">
        <v>7582045</v>
      </c>
      <c r="Z110">
        <v>40881748</v>
      </c>
    </row>
    <row r="111" spans="1:26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t="shared" si="1"/>
        <v>8982515</v>
      </c>
      <c r="W111" s="7">
        <v>43742</v>
      </c>
      <c r="X111">
        <v>-111614935</v>
      </c>
      <c r="Y111">
        <v>16656514</v>
      </c>
      <c r="Z111">
        <v>36387488</v>
      </c>
    </row>
    <row r="112" spans="1:26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t="shared" si="1"/>
        <v>16126925</v>
      </c>
      <c r="W112" s="7">
        <v>43743</v>
      </c>
      <c r="X112">
        <v>-107383825</v>
      </c>
      <c r="Y112">
        <v>8982515</v>
      </c>
      <c r="Z112">
        <v>34742308</v>
      </c>
    </row>
    <row r="113" spans="1:26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t="shared" si="1"/>
        <v>13941704</v>
      </c>
      <c r="W113" s="7">
        <v>43744</v>
      </c>
      <c r="X113">
        <v>-105555115</v>
      </c>
      <c r="Y113">
        <v>16126925</v>
      </c>
      <c r="Z113">
        <v>62413851</v>
      </c>
    </row>
    <row r="114" spans="1:26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t="shared" si="1"/>
        <v>13060360</v>
      </c>
      <c r="W114" s="7">
        <v>43745</v>
      </c>
      <c r="X114">
        <v>-207353729</v>
      </c>
      <c r="Y114">
        <v>13941704</v>
      </c>
      <c r="Z114">
        <v>50155360</v>
      </c>
    </row>
    <row r="115" spans="1:26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t="shared" si="1"/>
        <v>11318009</v>
      </c>
      <c r="W115" s="7">
        <v>43746</v>
      </c>
      <c r="X115">
        <v>-111995356</v>
      </c>
      <c r="Y115">
        <v>13060360</v>
      </c>
      <c r="Z115">
        <v>61883287</v>
      </c>
    </row>
    <row r="116" spans="1:26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t="shared" si="1"/>
        <v>16894688</v>
      </c>
      <c r="W116" s="7">
        <v>43747</v>
      </c>
      <c r="X116">
        <v>-131828606</v>
      </c>
      <c r="Y116">
        <v>11318009</v>
      </c>
      <c r="Z116">
        <v>71541147</v>
      </c>
    </row>
    <row r="117" spans="1:26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t="shared" si="1"/>
        <v>17171228</v>
      </c>
      <c r="W117" s="7">
        <v>43748</v>
      </c>
      <c r="X117">
        <v>-237942732</v>
      </c>
      <c r="Y117">
        <v>16894688</v>
      </c>
      <c r="Z117">
        <v>73174911</v>
      </c>
    </row>
    <row r="118" spans="1:26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t="shared" si="1"/>
        <v>11315511</v>
      </c>
      <c r="W118" s="7">
        <v>43749</v>
      </c>
      <c r="X118">
        <v>-208377563</v>
      </c>
      <c r="Y118">
        <v>17171228</v>
      </c>
      <c r="Z118">
        <v>73596719</v>
      </c>
    </row>
    <row r="119" spans="1:26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t="shared" si="1"/>
        <v>12731889</v>
      </c>
      <c r="W119" s="7">
        <v>43750</v>
      </c>
      <c r="X119">
        <v>-173431459</v>
      </c>
      <c r="Y119">
        <v>11315511</v>
      </c>
      <c r="Z119">
        <v>61131943</v>
      </c>
    </row>
    <row r="120" spans="1:26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t="shared" si="1"/>
        <v>12282290</v>
      </c>
      <c r="W120" s="7">
        <v>43751</v>
      </c>
      <c r="X120">
        <v>-114156781</v>
      </c>
      <c r="Y120">
        <v>12731889</v>
      </c>
      <c r="Z120">
        <v>67944152</v>
      </c>
    </row>
    <row r="121" spans="1:26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t="shared" si="1"/>
        <v>-3616313</v>
      </c>
      <c r="W121" s="7">
        <v>43752</v>
      </c>
      <c r="X121">
        <v>-163238387</v>
      </c>
      <c r="Y121">
        <v>12282290</v>
      </c>
      <c r="Z121">
        <v>57189018</v>
      </c>
    </row>
    <row r="122" spans="1:26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t="shared" si="1"/>
        <v>10431167</v>
      </c>
      <c r="W122" s="7">
        <v>43753</v>
      </c>
      <c r="X122">
        <v>-150508362</v>
      </c>
      <c r="Y122">
        <v>-3616313</v>
      </c>
      <c r="Z122">
        <v>55757926</v>
      </c>
    </row>
    <row r="123" spans="1:26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t="shared" si="1"/>
        <v>11408334</v>
      </c>
      <c r="W123" s="7">
        <v>43754</v>
      </c>
      <c r="X123">
        <v>-251573045</v>
      </c>
      <c r="Y123">
        <v>10431167</v>
      </c>
      <c r="Z123">
        <v>56745046</v>
      </c>
    </row>
    <row r="124" spans="1:26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t="shared" si="1"/>
        <v>4118174</v>
      </c>
      <c r="W124" s="7">
        <v>43755</v>
      </c>
      <c r="X124">
        <v>-136305581</v>
      </c>
      <c r="Y124">
        <v>11408334</v>
      </c>
      <c r="Z124">
        <v>50439283</v>
      </c>
    </row>
    <row r="125" spans="1:26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t="shared" si="1"/>
        <v>19730787</v>
      </c>
      <c r="W125" s="7">
        <v>43756</v>
      </c>
      <c r="X125">
        <v>-203670621</v>
      </c>
      <c r="Y125">
        <v>4118174</v>
      </c>
      <c r="Z125">
        <v>43968532</v>
      </c>
    </row>
    <row r="126" spans="1:26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t="shared" si="1"/>
        <v>19620460</v>
      </c>
      <c r="W126" s="7">
        <v>43757</v>
      </c>
      <c r="X126">
        <v>-105972232</v>
      </c>
      <c r="Y126">
        <v>19730787</v>
      </c>
      <c r="Z126">
        <v>52104770</v>
      </c>
    </row>
    <row r="127" spans="1:26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t="shared" si="1"/>
        <v>1708302</v>
      </c>
      <c r="W127" s="7">
        <v>43758</v>
      </c>
      <c r="X127">
        <v>-206110940</v>
      </c>
      <c r="Y127">
        <v>19620460</v>
      </c>
      <c r="Z127">
        <v>46452091</v>
      </c>
    </row>
    <row r="128" spans="1:26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t="shared" si="1"/>
        <v>15518715</v>
      </c>
      <c r="W128" s="7">
        <v>43759</v>
      </c>
      <c r="X128">
        <v>-111633283</v>
      </c>
      <c r="Y128">
        <v>1708302</v>
      </c>
      <c r="Z128">
        <v>41249894</v>
      </c>
    </row>
    <row r="129" spans="1:26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t="shared" si="1"/>
        <v>19994834</v>
      </c>
      <c r="W129" s="7">
        <v>43760</v>
      </c>
      <c r="X129">
        <v>-183722389</v>
      </c>
      <c r="Y129">
        <v>15518715</v>
      </c>
      <c r="Z129">
        <v>51039030</v>
      </c>
    </row>
    <row r="130" spans="1:26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t="shared" si="1"/>
        <v>22259442</v>
      </c>
      <c r="W130" s="7">
        <v>43761</v>
      </c>
      <c r="X130">
        <v>-211352428</v>
      </c>
      <c r="Y130">
        <v>19994834</v>
      </c>
      <c r="Z130">
        <v>59489250</v>
      </c>
    </row>
    <row r="131" spans="1:26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t="shared" si="1"/>
        <v>23408807</v>
      </c>
      <c r="W131" s="7">
        <v>43762</v>
      </c>
      <c r="X131">
        <v>-214443499</v>
      </c>
      <c r="Y131">
        <v>22259442</v>
      </c>
      <c r="Z131">
        <v>62867305</v>
      </c>
    </row>
    <row r="132" spans="23:26">
      <c r="W132" s="7">
        <v>43763</v>
      </c>
      <c r="X132">
        <v>-208882750</v>
      </c>
      <c r="Y132">
        <v>23408807</v>
      </c>
      <c r="Z132">
        <v>63838331</v>
      </c>
    </row>
    <row r="133" spans="23:26">
      <c r="W133" t="s">
        <v>248</v>
      </c>
      <c r="X133">
        <v>-20367022174</v>
      </c>
      <c r="Y133" t="e">
        <v>#VALUE!</v>
      </c>
      <c r="Z133">
        <v>-11287597274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31"/>
  <sheetViews>
    <sheetView zoomScale="115" zoomScaleNormal="115" workbookViewId="0">
      <pane ySplit="3" topLeftCell="A121" activePane="bottomLeft" state="frozen"/>
      <selection/>
      <selection pane="bottomLeft" activeCell="I129" sqref="I12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18.25" customWidth="1"/>
    <col min="14" max="14" width="10.375" customWidth="1"/>
    <col min="18" max="19" width="20.375" customWidth="1"/>
    <col min="20" max="20" width="18.25" customWidth="1"/>
    <col min="21" max="21" width="20.375" customWidth="1"/>
    <col min="23" max="23" width="11.5"/>
    <col min="24" max="26" width="26.625"/>
  </cols>
  <sheetData>
    <row r="1" ht="183" customHeight="1" spans="13:13">
      <c r="M1" s="9" t="s">
        <v>296</v>
      </c>
    </row>
    <row r="2" ht="183" customHeight="1"/>
    <row r="3" ht="40.5" spans="1:26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6" t="s">
        <v>74</v>
      </c>
      <c r="N3" s="2" t="s">
        <v>2</v>
      </c>
      <c r="O3" s="2" t="s">
        <v>3</v>
      </c>
      <c r="P3" s="2" t="s">
        <v>309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297</v>
      </c>
      <c r="Y3" t="s">
        <v>298</v>
      </c>
      <c r="Z3" t="s">
        <v>299</v>
      </c>
    </row>
    <row r="4" spans="1:23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349</v>
      </c>
      <c r="N4" s="4">
        <v>43630</v>
      </c>
      <c r="O4" s="5">
        <v>0.824305555555556</v>
      </c>
      <c r="P4" t="s">
        <v>307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W4" t="s">
        <v>246</v>
      </c>
    </row>
    <row r="5" spans="1:26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307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W5" s="7">
        <v>43638</v>
      </c>
      <c r="X5">
        <v>-105708485</v>
      </c>
      <c r="Y5">
        <v>391665836</v>
      </c>
      <c r="Z5">
        <v>-135884224</v>
      </c>
    </row>
    <row r="6" spans="1:26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W6" s="7">
        <v>43639</v>
      </c>
      <c r="X6">
        <v>-106082939</v>
      </c>
      <c r="Y6">
        <v>-2866774</v>
      </c>
      <c r="Z6">
        <v>-85267723</v>
      </c>
    </row>
    <row r="7" spans="1:26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W7" s="7">
        <v>43640</v>
      </c>
      <c r="X7">
        <v>-212380911</v>
      </c>
      <c r="Y7">
        <v>8931408</v>
      </c>
      <c r="Z7">
        <v>-41548265</v>
      </c>
    </row>
    <row r="8" spans="1:26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W8" s="7">
        <v>43641</v>
      </c>
      <c r="X8">
        <v>-207269553</v>
      </c>
      <c r="Y8">
        <v>24782856</v>
      </c>
      <c r="Z8">
        <v>25921936</v>
      </c>
    </row>
    <row r="9" spans="1:26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W9" s="7">
        <v>43642</v>
      </c>
      <c r="X9">
        <v>-118106249</v>
      </c>
      <c r="Y9">
        <v>358736</v>
      </c>
      <c r="Z9">
        <v>96734870</v>
      </c>
    </row>
    <row r="10" spans="1:26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W10" s="7">
        <v>43643</v>
      </c>
      <c r="X10">
        <v>-224668687</v>
      </c>
      <c r="Y10">
        <v>-734842</v>
      </c>
      <c r="Z10">
        <v>204407200</v>
      </c>
    </row>
    <row r="11" spans="1:26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W11" s="7">
        <v>43644</v>
      </c>
      <c r="X11">
        <v>-313053424</v>
      </c>
      <c r="Y11">
        <v>29293124</v>
      </c>
      <c r="Z11">
        <v>360013541</v>
      </c>
    </row>
    <row r="12" spans="1:26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W12" s="7">
        <v>43645</v>
      </c>
      <c r="X12">
        <v>-313308003</v>
      </c>
      <c r="Y12">
        <v>50441348</v>
      </c>
      <c r="Z12">
        <v>463288424</v>
      </c>
    </row>
    <row r="13" spans="1:26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W13" s="7">
        <v>43646</v>
      </c>
      <c r="X13">
        <v>-114093536</v>
      </c>
      <c r="Y13">
        <v>8835758</v>
      </c>
      <c r="Z13">
        <v>80458346</v>
      </c>
    </row>
    <row r="14" spans="1:26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W14" s="7">
        <v>43647</v>
      </c>
      <c r="X14">
        <v>-214277898</v>
      </c>
      <c r="Y14">
        <v>10320531</v>
      </c>
      <c r="Z14">
        <v>84809893</v>
      </c>
    </row>
    <row r="15" spans="1:26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W15" s="7">
        <v>43648</v>
      </c>
      <c r="X15">
        <v>-191350933</v>
      </c>
      <c r="Y15">
        <v>13619818</v>
      </c>
      <c r="Z15">
        <v>85146756</v>
      </c>
    </row>
    <row r="16" spans="1:26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W16" s="7">
        <v>43649</v>
      </c>
      <c r="X16">
        <v>-110352703</v>
      </c>
      <c r="Y16">
        <v>6605556</v>
      </c>
      <c r="Z16">
        <v>78767638</v>
      </c>
    </row>
    <row r="17" spans="1:26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W17" s="7">
        <v>43650</v>
      </c>
      <c r="X17">
        <v>-109237992</v>
      </c>
      <c r="Y17">
        <v>1855788</v>
      </c>
      <c r="Z17">
        <v>80264690</v>
      </c>
    </row>
    <row r="18" spans="1:26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W18" s="7">
        <v>43651</v>
      </c>
      <c r="X18">
        <v>-128594419</v>
      </c>
      <c r="Y18">
        <v>15193695</v>
      </c>
      <c r="Z18">
        <v>96551963</v>
      </c>
    </row>
    <row r="19" spans="1:26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247</v>
      </c>
      <c r="G19" s="1">
        <v>-169429091</v>
      </c>
      <c r="H19" s="1">
        <v>-13639108</v>
      </c>
      <c r="I19" s="1" t="s">
        <v>247</v>
      </c>
      <c r="J19" s="1">
        <v>105686000</v>
      </c>
      <c r="K19" s="1">
        <v>81715166</v>
      </c>
      <c r="L19" s="1" t="e">
        <f t="shared" si="0"/>
        <v>#VALUE!</v>
      </c>
      <c r="W19" s="7">
        <v>43652</v>
      </c>
      <c r="X19">
        <v>-225617592</v>
      </c>
      <c r="Y19">
        <v>27849890</v>
      </c>
      <c r="Z19">
        <v>78821456</v>
      </c>
    </row>
    <row r="20" spans="1:26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247</v>
      </c>
      <c r="G20" s="1">
        <v>-126424431</v>
      </c>
      <c r="H20" s="1">
        <v>-148899297</v>
      </c>
      <c r="I20" s="1" t="s">
        <v>247</v>
      </c>
      <c r="J20" s="1">
        <v>105686000</v>
      </c>
      <c r="K20" s="1">
        <v>81715166</v>
      </c>
      <c r="L20" s="1" t="e">
        <f t="shared" si="0"/>
        <v>#VALUE!</v>
      </c>
      <c r="W20" s="7">
        <v>43653</v>
      </c>
      <c r="X20">
        <v>-169429091</v>
      </c>
      <c r="Y20" t="e">
        <v>#VALUE!</v>
      </c>
      <c r="Z20">
        <v>-13639108</v>
      </c>
    </row>
    <row r="21" spans="1:26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247</v>
      </c>
      <c r="G21" s="1">
        <v>-109328741</v>
      </c>
      <c r="H21" s="1">
        <v>-259712811</v>
      </c>
      <c r="I21" s="1" t="s">
        <v>247</v>
      </c>
      <c r="J21" s="1">
        <v>105686000</v>
      </c>
      <c r="K21" s="1">
        <v>81715166</v>
      </c>
      <c r="L21" s="1" t="e">
        <f t="shared" si="0"/>
        <v>#VALUE!</v>
      </c>
      <c r="W21" s="7">
        <v>43654</v>
      </c>
      <c r="X21">
        <v>-126424431</v>
      </c>
      <c r="Y21" t="e">
        <v>#VALUE!</v>
      </c>
      <c r="Z21">
        <v>-148899297</v>
      </c>
    </row>
    <row r="22" spans="1:26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247</v>
      </c>
      <c r="G22" s="1">
        <v>-103226109</v>
      </c>
      <c r="H22" s="1">
        <v>-375073965</v>
      </c>
      <c r="I22" s="1" t="s">
        <v>247</v>
      </c>
      <c r="J22" s="1">
        <v>105686000</v>
      </c>
      <c r="K22" s="1">
        <v>81715166</v>
      </c>
      <c r="L22" s="1" t="e">
        <f t="shared" si="0"/>
        <v>#VALUE!</v>
      </c>
      <c r="W22" s="7">
        <v>43655</v>
      </c>
      <c r="X22">
        <v>-109328741</v>
      </c>
      <c r="Y22" t="e">
        <v>#VALUE!</v>
      </c>
      <c r="Z22">
        <v>-259712811</v>
      </c>
    </row>
    <row r="23" spans="1:26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247</v>
      </c>
      <c r="G23" s="1">
        <v>-207582471</v>
      </c>
      <c r="H23" s="1">
        <v>-486035883</v>
      </c>
      <c r="I23" s="1" t="s">
        <v>247</v>
      </c>
      <c r="J23" s="1">
        <v>105686000</v>
      </c>
      <c r="K23" s="1">
        <v>81715166</v>
      </c>
      <c r="L23" s="1" t="e">
        <f t="shared" si="0"/>
        <v>#VALUE!</v>
      </c>
      <c r="W23" s="7">
        <v>43656</v>
      </c>
      <c r="X23">
        <v>-103226109</v>
      </c>
      <c r="Y23" t="e">
        <v>#VALUE!</v>
      </c>
      <c r="Z23">
        <v>-375073965</v>
      </c>
    </row>
    <row r="24" spans="1:26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247</v>
      </c>
      <c r="G24" s="1">
        <v>-118725499</v>
      </c>
      <c r="H24" s="1">
        <v>-606617170</v>
      </c>
      <c r="I24" s="1" t="s">
        <v>247</v>
      </c>
      <c r="J24" s="1">
        <v>105686000</v>
      </c>
      <c r="K24" s="1">
        <v>81715166</v>
      </c>
      <c r="L24" s="1" t="e">
        <f t="shared" si="0"/>
        <v>#VALUE!</v>
      </c>
      <c r="W24" s="7">
        <v>43657</v>
      </c>
      <c r="X24">
        <v>-207582471</v>
      </c>
      <c r="Y24" t="e">
        <v>#VALUE!</v>
      </c>
      <c r="Z24">
        <v>-486035883</v>
      </c>
    </row>
    <row r="25" spans="1:26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247</v>
      </c>
      <c r="G25" s="1">
        <v>-136649306</v>
      </c>
      <c r="H25" s="1">
        <v>-724306713</v>
      </c>
      <c r="I25" s="1" t="s">
        <v>247</v>
      </c>
      <c r="J25" s="1">
        <v>105686000</v>
      </c>
      <c r="K25" s="1">
        <v>81715166</v>
      </c>
      <c r="L25" s="1" t="e">
        <f t="shared" si="0"/>
        <v>#VALUE!</v>
      </c>
      <c r="W25" s="7">
        <v>43658</v>
      </c>
      <c r="X25">
        <v>-118725499</v>
      </c>
      <c r="Y25" t="e">
        <v>#VALUE!</v>
      </c>
      <c r="Z25">
        <v>-606617170</v>
      </c>
    </row>
    <row r="26" spans="1:26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247</v>
      </c>
      <c r="G26" s="1">
        <v>-200403407</v>
      </c>
      <c r="H26" s="1">
        <v>-834870467</v>
      </c>
      <c r="I26" s="1" t="s">
        <v>247</v>
      </c>
      <c r="J26" s="1">
        <v>105686000</v>
      </c>
      <c r="K26" s="1">
        <v>81715166</v>
      </c>
      <c r="L26" s="1" t="e">
        <f t="shared" si="0"/>
        <v>#VALUE!</v>
      </c>
      <c r="W26" s="7">
        <v>43659</v>
      </c>
      <c r="X26">
        <v>-136649306</v>
      </c>
      <c r="Y26" t="e">
        <v>#VALUE!</v>
      </c>
      <c r="Z26">
        <v>-724306713</v>
      </c>
    </row>
    <row r="27" spans="1:26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247</v>
      </c>
      <c r="G27" s="1">
        <v>-121393337</v>
      </c>
      <c r="H27" s="1">
        <v>-883857886</v>
      </c>
      <c r="I27" s="1" t="s">
        <v>247</v>
      </c>
      <c r="J27" s="1">
        <v>105686000</v>
      </c>
      <c r="K27" s="1">
        <v>81715166</v>
      </c>
      <c r="L27" s="1" t="e">
        <f t="shared" si="0"/>
        <v>#VALUE!</v>
      </c>
      <c r="W27" s="7">
        <v>43660</v>
      </c>
      <c r="X27">
        <v>-200403407</v>
      </c>
      <c r="Y27" t="e">
        <v>#VALUE!</v>
      </c>
      <c r="Z27">
        <v>-834870467</v>
      </c>
    </row>
    <row r="28" spans="1:26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247</v>
      </c>
      <c r="G28" s="1">
        <v>-104367371</v>
      </c>
      <c r="H28" s="1">
        <v>-839775571</v>
      </c>
      <c r="I28" s="1" t="s">
        <v>247</v>
      </c>
      <c r="J28" s="1">
        <v>105686000</v>
      </c>
      <c r="K28" s="1">
        <v>81715166</v>
      </c>
      <c r="L28" s="1" t="e">
        <f t="shared" si="0"/>
        <v>#VALUE!</v>
      </c>
      <c r="W28" s="7">
        <v>43661</v>
      </c>
      <c r="X28">
        <v>-121393337</v>
      </c>
      <c r="Y28" t="e">
        <v>#VALUE!</v>
      </c>
      <c r="Z28">
        <v>-883857886</v>
      </c>
    </row>
    <row r="29" spans="1:26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247</v>
      </c>
      <c r="G29" s="1">
        <v>-205339090</v>
      </c>
      <c r="H29" s="1">
        <v>-853443804</v>
      </c>
      <c r="I29" s="1" t="s">
        <v>247</v>
      </c>
      <c r="J29" s="1">
        <v>105686000</v>
      </c>
      <c r="K29" s="1">
        <v>81715166</v>
      </c>
      <c r="L29" s="1" t="e">
        <f t="shared" si="0"/>
        <v>#VALUE!</v>
      </c>
      <c r="W29" s="7">
        <v>43662</v>
      </c>
      <c r="X29">
        <v>-104367371</v>
      </c>
      <c r="Y29" t="e">
        <v>#VALUE!</v>
      </c>
      <c r="Z29">
        <v>-839775571</v>
      </c>
    </row>
    <row r="30" spans="1:26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247</v>
      </c>
      <c r="G30" s="1">
        <v>-193635344</v>
      </c>
      <c r="H30" s="1">
        <v>-842881320</v>
      </c>
      <c r="I30" s="1" t="s">
        <v>247</v>
      </c>
      <c r="J30" s="1">
        <v>105686000</v>
      </c>
      <c r="K30" s="1">
        <v>81715166</v>
      </c>
      <c r="L30" s="1" t="e">
        <f t="shared" si="0"/>
        <v>#VALUE!</v>
      </c>
      <c r="W30" s="7">
        <v>43663</v>
      </c>
      <c r="X30">
        <v>-205339090</v>
      </c>
      <c r="Y30" t="e">
        <v>#VALUE!</v>
      </c>
      <c r="Z30">
        <v>-853443804</v>
      </c>
    </row>
    <row r="31" spans="1:26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247</v>
      </c>
      <c r="G31" s="1">
        <v>-108074943</v>
      </c>
      <c r="H31" s="1">
        <v>-824551404</v>
      </c>
      <c r="I31" s="1" t="s">
        <v>247</v>
      </c>
      <c r="J31" s="1">
        <v>105686000</v>
      </c>
      <c r="K31" s="1">
        <v>81715166</v>
      </c>
      <c r="L31" s="1" t="e">
        <f t="shared" si="0"/>
        <v>#VALUE!</v>
      </c>
      <c r="W31" s="7">
        <v>43664</v>
      </c>
      <c r="X31">
        <v>-193635344</v>
      </c>
      <c r="Y31" t="e">
        <v>#VALUE!</v>
      </c>
      <c r="Z31">
        <v>-842881320</v>
      </c>
    </row>
    <row r="32" spans="1:26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247</v>
      </c>
      <c r="G32" s="1">
        <v>-111908507</v>
      </c>
      <c r="H32" s="1">
        <v>-817742975</v>
      </c>
      <c r="I32" s="1" t="s">
        <v>247</v>
      </c>
      <c r="J32" s="1">
        <v>105686000</v>
      </c>
      <c r="K32" s="1">
        <v>81715166</v>
      </c>
      <c r="L32" s="1" t="e">
        <f t="shared" si="0"/>
        <v>#VALUE!</v>
      </c>
      <c r="W32" s="7">
        <v>43665</v>
      </c>
      <c r="X32">
        <v>-108074943</v>
      </c>
      <c r="Y32" t="e">
        <v>#VALUE!</v>
      </c>
      <c r="Z32">
        <v>-824551404</v>
      </c>
    </row>
    <row r="33" spans="1:26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247</v>
      </c>
      <c r="G33" s="1">
        <v>-119825172</v>
      </c>
      <c r="H33" s="1">
        <v>-835072299</v>
      </c>
      <c r="I33" s="1" t="s">
        <v>247</v>
      </c>
      <c r="J33" s="1">
        <v>105686000</v>
      </c>
      <c r="K33" s="1">
        <v>81715166</v>
      </c>
      <c r="L33" s="1" t="e">
        <f t="shared" si="0"/>
        <v>#VALUE!</v>
      </c>
      <c r="W33" s="7">
        <v>43666</v>
      </c>
      <c r="X33">
        <v>-111908507</v>
      </c>
      <c r="Y33" t="e">
        <v>#VALUE!</v>
      </c>
      <c r="Z33">
        <v>-817742975</v>
      </c>
    </row>
    <row r="34" spans="1:26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247</v>
      </c>
      <c r="G34" s="1">
        <v>-108411328</v>
      </c>
      <c r="H34" s="1">
        <v>-845576068</v>
      </c>
      <c r="I34" s="1" t="s">
        <v>247</v>
      </c>
      <c r="J34" s="1">
        <v>105686000</v>
      </c>
      <c r="K34" s="1">
        <v>81715166</v>
      </c>
      <c r="L34" s="1" t="e">
        <f t="shared" si="0"/>
        <v>#VALUE!</v>
      </c>
      <c r="W34" s="7">
        <v>43667</v>
      </c>
      <c r="X34">
        <v>-119825172</v>
      </c>
      <c r="Y34" t="e">
        <v>#VALUE!</v>
      </c>
      <c r="Z34">
        <v>-835072299</v>
      </c>
    </row>
    <row r="35" spans="1:26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247</v>
      </c>
      <c r="G35" s="1">
        <v>-118154256</v>
      </c>
      <c r="H35" s="1">
        <v>-842336987</v>
      </c>
      <c r="I35" s="1" t="s">
        <v>247</v>
      </c>
      <c r="J35" s="1">
        <v>105686000</v>
      </c>
      <c r="K35" s="1">
        <v>81715166</v>
      </c>
      <c r="L35" s="1" t="e">
        <f t="shared" si="0"/>
        <v>#VALUE!</v>
      </c>
      <c r="W35" s="7">
        <v>43668</v>
      </c>
      <c r="X35">
        <v>-108411328</v>
      </c>
      <c r="Y35" t="e">
        <v>#VALUE!</v>
      </c>
      <c r="Z35">
        <v>-845576068</v>
      </c>
    </row>
    <row r="36" spans="1:26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247</v>
      </c>
      <c r="G36" s="1">
        <v>-108153229</v>
      </c>
      <c r="H36" s="1">
        <v>-950490216</v>
      </c>
      <c r="I36" s="1" t="s">
        <v>247</v>
      </c>
      <c r="J36" s="1">
        <v>105686000</v>
      </c>
      <c r="K36" s="1">
        <v>81715166</v>
      </c>
      <c r="L36" s="1" t="e">
        <f t="shared" si="0"/>
        <v>#VALUE!</v>
      </c>
      <c r="W36" s="7">
        <v>43669</v>
      </c>
      <c r="X36">
        <v>-118154256</v>
      </c>
      <c r="Y36" t="e">
        <v>#VALUE!</v>
      </c>
      <c r="Z36">
        <v>-842336987</v>
      </c>
    </row>
    <row r="37" spans="1:26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247</v>
      </c>
      <c r="G37" s="1">
        <v>-185925403</v>
      </c>
      <c r="H37" s="1">
        <v>-1028262390</v>
      </c>
      <c r="I37" s="1" t="s">
        <v>247</v>
      </c>
      <c r="J37" s="1">
        <v>105686000</v>
      </c>
      <c r="K37" s="1">
        <v>81715166</v>
      </c>
      <c r="L37" s="1" t="e">
        <f t="shared" si="0"/>
        <v>#VALUE!</v>
      </c>
      <c r="W37" s="7">
        <v>43670</v>
      </c>
      <c r="X37">
        <v>-108153229</v>
      </c>
      <c r="Y37" t="e">
        <v>#VALUE!</v>
      </c>
      <c r="Z37">
        <v>-950490216</v>
      </c>
    </row>
    <row r="38" spans="1:26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247</v>
      </c>
      <c r="G38" s="1">
        <v>-122792698</v>
      </c>
      <c r="H38" s="1">
        <v>-1058391463</v>
      </c>
      <c r="I38" s="1" t="s">
        <v>247</v>
      </c>
      <c r="J38" s="1">
        <v>105686000</v>
      </c>
      <c r="K38" s="1">
        <v>81715166</v>
      </c>
      <c r="L38" s="1" t="e">
        <f t="shared" si="0"/>
        <v>#VALUE!</v>
      </c>
      <c r="W38" s="7">
        <v>43671</v>
      </c>
      <c r="X38">
        <v>-185925403</v>
      </c>
      <c r="Y38" t="e">
        <v>#VALUE!</v>
      </c>
      <c r="Z38">
        <v>-1028262390</v>
      </c>
    </row>
    <row r="39" spans="1:26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247</v>
      </c>
      <c r="G39" s="1">
        <v>-226352745</v>
      </c>
      <c r="H39" s="1">
        <v>-1053876567</v>
      </c>
      <c r="I39" s="1" t="s">
        <v>247</v>
      </c>
      <c r="J39" s="1">
        <v>105686000</v>
      </c>
      <c r="K39" s="1">
        <v>81715166</v>
      </c>
      <c r="L39" s="1" t="e">
        <f t="shared" si="0"/>
        <v>#VALUE!</v>
      </c>
      <c r="W39" s="7">
        <v>43672</v>
      </c>
      <c r="X39">
        <v>-122792698</v>
      </c>
      <c r="Y39" t="e">
        <v>#VALUE!</v>
      </c>
      <c r="Z39">
        <v>-1058391463</v>
      </c>
    </row>
    <row r="40" spans="1:26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W40" s="7">
        <v>43673</v>
      </c>
      <c r="X40">
        <v>-226352745</v>
      </c>
      <c r="Y40" t="e">
        <v>#VALUE!</v>
      </c>
      <c r="Z40">
        <v>-1053876567</v>
      </c>
    </row>
    <row r="41" spans="1:26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W41" s="7">
        <v>43674</v>
      </c>
      <c r="X41">
        <v>-206671173</v>
      </c>
      <c r="Y41">
        <v>200486923</v>
      </c>
      <c r="Z41">
        <v>-659961024</v>
      </c>
    </row>
    <row r="42" spans="1:26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W42" s="7">
        <v>43675</v>
      </c>
      <c r="X42">
        <v>-186252003</v>
      </c>
      <c r="Y42">
        <v>11740099</v>
      </c>
      <c r="Z42">
        <v>-535811375</v>
      </c>
    </row>
    <row r="43" spans="1:26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W43" s="7">
        <v>43676</v>
      </c>
      <c r="X43">
        <v>-118214194</v>
      </c>
      <c r="Y43">
        <v>2930301</v>
      </c>
      <c r="Z43">
        <v>-424469746</v>
      </c>
    </row>
    <row r="44" spans="1:26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W44" s="7">
        <v>43677</v>
      </c>
      <c r="X44">
        <v>-185806751</v>
      </c>
      <c r="Y44">
        <v>13527391</v>
      </c>
      <c r="Z44">
        <v>-295718400</v>
      </c>
    </row>
    <row r="45" spans="1:26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W45" s="7">
        <v>43678</v>
      </c>
      <c r="X45">
        <v>-119129161</v>
      </c>
      <c r="Y45">
        <v>-2228730</v>
      </c>
      <c r="Z45">
        <v>-189793901</v>
      </c>
    </row>
    <row r="46" spans="1:26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W46" s="7">
        <v>43679</v>
      </c>
      <c r="X46">
        <v>-120165226</v>
      </c>
      <c r="Y46">
        <v>20662094</v>
      </c>
      <c r="Z46">
        <v>-91052137</v>
      </c>
    </row>
    <row r="47" spans="1:26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W47" s="7">
        <v>43680</v>
      </c>
      <c r="X47">
        <v>-172416188</v>
      </c>
      <c r="Y47">
        <v>24696338</v>
      </c>
      <c r="Z47">
        <v>-86619193</v>
      </c>
    </row>
    <row r="48" spans="1:26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W48" s="7">
        <v>43681</v>
      </c>
      <c r="X48">
        <v>-113043653</v>
      </c>
      <c r="Y48">
        <v>8318490</v>
      </c>
      <c r="Z48">
        <v>127038387</v>
      </c>
    </row>
    <row r="49" spans="1:26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W49" s="7">
        <v>43682</v>
      </c>
      <c r="X49">
        <v>-187082568</v>
      </c>
      <c r="Y49">
        <v>10852696</v>
      </c>
      <c r="Z49">
        <v>54779996</v>
      </c>
    </row>
    <row r="50" spans="1:26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W50" s="7">
        <v>43683</v>
      </c>
      <c r="X50">
        <v>-119524260</v>
      </c>
      <c r="Y50">
        <v>2851535</v>
      </c>
      <c r="Z50">
        <v>53307054</v>
      </c>
    </row>
    <row r="51" spans="1:26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W51" s="7">
        <v>43684</v>
      </c>
      <c r="X51">
        <v>-119526706</v>
      </c>
      <c r="Y51">
        <v>13144859</v>
      </c>
      <c r="Z51">
        <v>63521612</v>
      </c>
    </row>
    <row r="52" spans="1:26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W52" s="7">
        <v>43685</v>
      </c>
      <c r="X52">
        <v>-184356015</v>
      </c>
      <c r="Y52">
        <v>14076558</v>
      </c>
      <c r="Z52">
        <v>54222855</v>
      </c>
    </row>
    <row r="53" spans="1:26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W53" s="7">
        <v>43686</v>
      </c>
      <c r="X53">
        <v>-91428175</v>
      </c>
      <c r="Y53">
        <v>8003621</v>
      </c>
      <c r="Z53">
        <v>68486129</v>
      </c>
    </row>
    <row r="54" spans="1:26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W54" s="7">
        <v>43687</v>
      </c>
      <c r="X54">
        <v>-138084139</v>
      </c>
      <c r="Y54">
        <v>-40584101</v>
      </c>
      <c r="Z54">
        <v>7239934</v>
      </c>
    </row>
    <row r="55" spans="1:26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W55" s="7">
        <v>43688</v>
      </c>
      <c r="X55">
        <v>-151371951</v>
      </c>
      <c r="Y55">
        <v>18863448</v>
      </c>
      <c r="Z55">
        <v>61683802</v>
      </c>
    </row>
    <row r="56" spans="1:26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W56" s="7">
        <v>43689</v>
      </c>
      <c r="X56">
        <v>-155940670</v>
      </c>
      <c r="Y56">
        <v>75535155</v>
      </c>
      <c r="Z56">
        <v>68371150</v>
      </c>
    </row>
    <row r="57" spans="1:26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W57" s="7">
        <v>43690</v>
      </c>
      <c r="X57">
        <v>-131380907</v>
      </c>
      <c r="Y57">
        <v>14917817</v>
      </c>
      <c r="Z57">
        <v>76494623</v>
      </c>
    </row>
    <row r="58" spans="1:26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W58" s="7">
        <v>43691</v>
      </c>
      <c r="X58">
        <v>-111202711</v>
      </c>
      <c r="Y58">
        <v>2988626</v>
      </c>
      <c r="Z58">
        <v>79276095</v>
      </c>
    </row>
    <row r="59" spans="1:26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W59" s="7">
        <v>43692</v>
      </c>
      <c r="X59">
        <v>-206125619</v>
      </c>
      <c r="Y59">
        <v>8849143</v>
      </c>
      <c r="Z59">
        <v>72358387</v>
      </c>
    </row>
    <row r="60" spans="1:26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W60" s="7">
        <v>43693</v>
      </c>
      <c r="X60">
        <v>-184749891</v>
      </c>
      <c r="Y60">
        <v>13818416</v>
      </c>
      <c r="Z60">
        <v>74679534</v>
      </c>
    </row>
    <row r="61" spans="1:26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W61" s="7">
        <v>43694</v>
      </c>
      <c r="X61">
        <v>-193031074</v>
      </c>
      <c r="Y61">
        <v>19193554</v>
      </c>
      <c r="Z61">
        <v>75580678</v>
      </c>
    </row>
    <row r="62" spans="1:26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W62" s="7">
        <v>43695</v>
      </c>
      <c r="X62">
        <v>-130009681</v>
      </c>
      <c r="Y62">
        <v>6824903</v>
      </c>
      <c r="Z62">
        <v>125320572</v>
      </c>
    </row>
    <row r="63" spans="1:26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W63" s="7">
        <v>43696</v>
      </c>
      <c r="X63">
        <v>-215187214</v>
      </c>
      <c r="Y63">
        <v>19957312</v>
      </c>
      <c r="Z63">
        <v>76674542</v>
      </c>
    </row>
    <row r="64" spans="1:26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W64" s="7">
        <v>43697</v>
      </c>
      <c r="X64">
        <v>-123324797</v>
      </c>
      <c r="Y64">
        <v>14798400</v>
      </c>
      <c r="Z64">
        <v>65306026</v>
      </c>
    </row>
    <row r="65" spans="1:26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W65" s="7">
        <v>43698</v>
      </c>
      <c r="X65">
        <v>-226050610</v>
      </c>
      <c r="Y65">
        <v>32183695</v>
      </c>
      <c r="Z65">
        <v>80183704</v>
      </c>
    </row>
    <row r="66" spans="1:26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W66" s="7">
        <v>43699</v>
      </c>
      <c r="X66">
        <v>-114895605</v>
      </c>
      <c r="Y66">
        <v>9661889</v>
      </c>
      <c r="Z66">
        <v>86856967</v>
      </c>
    </row>
    <row r="67" spans="1:26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W67" s="7">
        <v>43700</v>
      </c>
      <c r="X67">
        <v>-183579272</v>
      </c>
      <c r="Y67">
        <v>20898530</v>
      </c>
      <c r="Z67">
        <v>92269098</v>
      </c>
    </row>
    <row r="68" spans="1:26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29" si="1">F68+G68</f>
        <v>20945898</v>
      </c>
      <c r="W68" s="7">
        <v>43701</v>
      </c>
      <c r="X68">
        <v>-136909852</v>
      </c>
      <c r="Y68">
        <v>9416694</v>
      </c>
      <c r="Z68">
        <v>93727893</v>
      </c>
    </row>
    <row r="69" spans="1:26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W69" s="7">
        <v>43702</v>
      </c>
      <c r="X69">
        <v>-222017662</v>
      </c>
      <c r="Y69">
        <v>20945898</v>
      </c>
      <c r="Z69">
        <v>94021442</v>
      </c>
    </row>
    <row r="70" spans="1:26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W70" s="7">
        <v>43703</v>
      </c>
      <c r="X70">
        <v>-179371404</v>
      </c>
      <c r="Y70">
        <v>26238616</v>
      </c>
      <c r="Z70">
        <v>97982123</v>
      </c>
    </row>
    <row r="71" spans="1:26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W71" s="7">
        <v>43704</v>
      </c>
      <c r="X71">
        <v>-125069105</v>
      </c>
      <c r="Y71">
        <v>6919631</v>
      </c>
      <c r="Z71">
        <v>95693173</v>
      </c>
    </row>
    <row r="72" spans="1:26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W72" s="7">
        <v>43705</v>
      </c>
      <c r="X72">
        <v>-203718327</v>
      </c>
      <c r="Y72">
        <v>16662849</v>
      </c>
      <c r="Z72">
        <v>94727275</v>
      </c>
    </row>
    <row r="73" spans="1:26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W73" s="7">
        <v>43706</v>
      </c>
      <c r="X73">
        <v>-110205789</v>
      </c>
      <c r="Y73">
        <v>1889020</v>
      </c>
      <c r="Z73">
        <v>79194993</v>
      </c>
    </row>
    <row r="74" spans="1:26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W74" s="7">
        <v>43707</v>
      </c>
      <c r="X74">
        <v>-211595848</v>
      </c>
      <c r="Y74">
        <v>19198453</v>
      </c>
      <c r="Z74">
        <v>86878544</v>
      </c>
    </row>
    <row r="75" spans="1:26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W75" s="7">
        <v>43708</v>
      </c>
      <c r="X75">
        <v>-114429559</v>
      </c>
      <c r="Y75">
        <v>6005398</v>
      </c>
      <c r="Z75">
        <v>81611294</v>
      </c>
    </row>
    <row r="76" spans="1:26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W76" s="7">
        <v>43709</v>
      </c>
      <c r="X76">
        <v>-199095787</v>
      </c>
      <c r="Y76">
        <v>5466230</v>
      </c>
      <c r="Z76">
        <v>71655432</v>
      </c>
    </row>
    <row r="77" spans="1:26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W77" s="7">
        <v>43710</v>
      </c>
      <c r="X77">
        <v>-113102368</v>
      </c>
      <c r="Y77">
        <v>20922244</v>
      </c>
      <c r="Z77">
        <v>81048472</v>
      </c>
    </row>
    <row r="78" spans="1:26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W78" s="7">
        <v>43711</v>
      </c>
      <c r="X78">
        <v>-220421363</v>
      </c>
      <c r="Y78">
        <v>37613182</v>
      </c>
      <c r="Z78">
        <v>78940714</v>
      </c>
    </row>
    <row r="79" spans="1:26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W79" s="7">
        <v>43712</v>
      </c>
      <c r="X79">
        <v>-116719422</v>
      </c>
      <c r="Y79">
        <v>-1032870</v>
      </c>
      <c r="Z79">
        <v>75077497</v>
      </c>
    </row>
    <row r="80" spans="1:26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W80" s="7">
        <v>43713</v>
      </c>
      <c r="X80">
        <v>-182899163</v>
      </c>
      <c r="Y80">
        <v>-2593373</v>
      </c>
      <c r="Z80">
        <v>59684492</v>
      </c>
    </row>
    <row r="81" spans="1:26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W81" s="7">
        <v>43714</v>
      </c>
      <c r="X81">
        <v>-106232778</v>
      </c>
      <c r="Y81">
        <v>18586876</v>
      </c>
      <c r="Z81">
        <v>76382348</v>
      </c>
    </row>
    <row r="82" spans="1:26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W82" s="7">
        <v>43715</v>
      </c>
      <c r="X82">
        <v>-130825567</v>
      </c>
      <c r="Y82">
        <v>7675387</v>
      </c>
      <c r="Z82">
        <v>66748302</v>
      </c>
    </row>
    <row r="83" spans="1:26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W83" s="7">
        <v>43716</v>
      </c>
      <c r="X83">
        <v>-165270151</v>
      </c>
      <c r="Y83">
        <v>12902716</v>
      </c>
      <c r="Z83">
        <v>66991065</v>
      </c>
    </row>
    <row r="84" spans="1:26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W84" s="7">
        <v>43717</v>
      </c>
      <c r="X84">
        <v>-128507570</v>
      </c>
      <c r="Y84">
        <v>10575684</v>
      </c>
      <c r="Z84">
        <v>78105917</v>
      </c>
    </row>
    <row r="85" spans="1:26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W85" s="7">
        <v>43718</v>
      </c>
      <c r="X85">
        <v>-105145337</v>
      </c>
      <c r="Y85">
        <v>10243320</v>
      </c>
      <c r="Z85">
        <v>67426993</v>
      </c>
    </row>
    <row r="86" spans="1:26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W86" s="7">
        <v>43719</v>
      </c>
      <c r="X86">
        <v>-105556338</v>
      </c>
      <c r="Y86">
        <v>18182718</v>
      </c>
      <c r="Z86">
        <v>58864634</v>
      </c>
    </row>
    <row r="87" spans="1:26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W87" s="7">
        <v>43720</v>
      </c>
      <c r="X87">
        <v>-209836860</v>
      </c>
      <c r="Y87">
        <v>27189619</v>
      </c>
      <c r="Z87">
        <v>78958544</v>
      </c>
    </row>
    <row r="88" spans="1:26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W88" s="7">
        <v>43721</v>
      </c>
      <c r="X88">
        <v>-194978436</v>
      </c>
      <c r="Y88">
        <v>17293238</v>
      </c>
      <c r="Z88">
        <v>88805384</v>
      </c>
    </row>
    <row r="89" spans="1:26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W89" s="7">
        <v>43722</v>
      </c>
      <c r="X89">
        <v>-155525999</v>
      </c>
      <c r="Y89">
        <v>14251789</v>
      </c>
      <c r="Z89">
        <v>83449465</v>
      </c>
    </row>
    <row r="90" spans="1:26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247</v>
      </c>
      <c r="G90" s="1">
        <v>-156855637</v>
      </c>
      <c r="H90" s="1">
        <v>-23367817</v>
      </c>
      <c r="I90" s="1" t="s">
        <v>247</v>
      </c>
      <c r="J90" s="1">
        <v>105686000</v>
      </c>
      <c r="K90" s="1">
        <v>81715166</v>
      </c>
      <c r="L90" s="1" t="e">
        <f t="shared" si="1"/>
        <v>#VALUE!</v>
      </c>
      <c r="W90" s="7">
        <v>43723</v>
      </c>
      <c r="X90">
        <v>-116720644</v>
      </c>
      <c r="Y90">
        <v>12710196</v>
      </c>
      <c r="Z90">
        <v>82671658</v>
      </c>
    </row>
    <row r="91" spans="1:26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247</v>
      </c>
      <c r="G91" s="1">
        <v>-117273539</v>
      </c>
      <c r="H91" s="1">
        <v>-173741368</v>
      </c>
      <c r="I91" s="1" t="s">
        <v>247</v>
      </c>
      <c r="J91" s="1">
        <v>105686000</v>
      </c>
      <c r="K91" s="1">
        <v>81715166</v>
      </c>
      <c r="L91" s="1" t="e">
        <f t="shared" si="1"/>
        <v>#VALUE!</v>
      </c>
      <c r="W91" s="7">
        <v>43724</v>
      </c>
      <c r="X91">
        <v>-156855637</v>
      </c>
      <c r="Y91" t="e">
        <v>#VALUE!</v>
      </c>
      <c r="Z91">
        <v>-23367817</v>
      </c>
    </row>
    <row r="92" spans="1:26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W92" s="7">
        <v>43725</v>
      </c>
      <c r="X92">
        <v>-117273539</v>
      </c>
      <c r="Y92" t="e">
        <v>#VALUE!</v>
      </c>
      <c r="Z92">
        <v>-173741368</v>
      </c>
    </row>
    <row r="93" spans="1:26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247</v>
      </c>
      <c r="G93" s="1">
        <v>-180348754</v>
      </c>
      <c r="H93" s="1">
        <v>110136804</v>
      </c>
      <c r="I93" s="1" t="s">
        <v>247</v>
      </c>
      <c r="J93" s="1">
        <v>105686000</v>
      </c>
      <c r="K93" s="1">
        <v>81715166</v>
      </c>
      <c r="L93" s="1" t="e">
        <f t="shared" si="1"/>
        <v>#VALUE!</v>
      </c>
      <c r="W93" s="7">
        <v>43726</v>
      </c>
      <c r="X93">
        <v>-184051434</v>
      </c>
      <c r="Y93">
        <v>-184051434</v>
      </c>
      <c r="Z93">
        <v>-279132668</v>
      </c>
    </row>
    <row r="94" spans="1:26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247</v>
      </c>
      <c r="G94" s="1">
        <v>-116138394</v>
      </c>
      <c r="H94" s="1">
        <v>-15008491</v>
      </c>
      <c r="I94" s="1" t="s">
        <v>247</v>
      </c>
      <c r="J94" s="1">
        <v>105686000</v>
      </c>
      <c r="K94" s="1">
        <v>81715166</v>
      </c>
      <c r="L94" s="1" t="e">
        <f t="shared" si="1"/>
        <v>#VALUE!</v>
      </c>
      <c r="W94" s="7">
        <v>43727</v>
      </c>
      <c r="X94">
        <v>-180348754</v>
      </c>
      <c r="Y94" t="e">
        <v>#VALUE!</v>
      </c>
      <c r="Z94">
        <v>110136804</v>
      </c>
    </row>
    <row r="95" spans="1:26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247</v>
      </c>
      <c r="G95" s="1">
        <v>-127450710</v>
      </c>
      <c r="H95" s="1">
        <v>96404999</v>
      </c>
      <c r="I95" s="1" t="s">
        <v>247</v>
      </c>
      <c r="J95" s="1">
        <v>105686000</v>
      </c>
      <c r="K95" s="1">
        <v>81715166</v>
      </c>
      <c r="L95" s="1" t="e">
        <f t="shared" si="1"/>
        <v>#VALUE!</v>
      </c>
      <c r="W95" s="7">
        <v>43728</v>
      </c>
      <c r="X95">
        <v>-116138394</v>
      </c>
      <c r="Y95" t="e">
        <v>#VALUE!</v>
      </c>
      <c r="Z95">
        <v>-15008491</v>
      </c>
    </row>
    <row r="96" spans="1:26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W96" s="7">
        <v>43729</v>
      </c>
      <c r="X96">
        <v>-127450710</v>
      </c>
      <c r="Y96" t="e">
        <v>#VALUE!</v>
      </c>
      <c r="Z96">
        <v>96404999</v>
      </c>
    </row>
    <row r="97" spans="1:26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247</v>
      </c>
      <c r="G97" s="1">
        <v>-193949711</v>
      </c>
      <c r="H97" s="1">
        <v>84190390</v>
      </c>
      <c r="I97" s="1" t="s">
        <v>247</v>
      </c>
      <c r="J97" s="1">
        <v>105686000</v>
      </c>
      <c r="K97" s="1">
        <v>81715166</v>
      </c>
      <c r="L97" s="1" t="e">
        <f t="shared" si="1"/>
        <v>#VALUE!</v>
      </c>
      <c r="W97" s="7">
        <v>43730</v>
      </c>
      <c r="X97">
        <v>-230161844</v>
      </c>
      <c r="Y97">
        <v>16988693</v>
      </c>
      <c r="Z97">
        <v>-20557924</v>
      </c>
    </row>
    <row r="98" spans="1:26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247</v>
      </c>
      <c r="G98" s="1">
        <v>-194045121</v>
      </c>
      <c r="H98" s="1">
        <v>132069573</v>
      </c>
      <c r="I98" s="1" t="s">
        <v>247</v>
      </c>
      <c r="J98" s="1">
        <v>105686000</v>
      </c>
      <c r="K98" s="1">
        <v>81715166</v>
      </c>
      <c r="L98" s="1" t="e">
        <f t="shared" si="1"/>
        <v>#VALUE!</v>
      </c>
      <c r="W98" s="7">
        <v>43731</v>
      </c>
      <c r="X98">
        <v>-193949711</v>
      </c>
      <c r="Y98" t="e">
        <v>#VALUE!</v>
      </c>
      <c r="Z98">
        <v>84190390</v>
      </c>
    </row>
    <row r="99" spans="1:26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W99" s="7">
        <v>43732</v>
      </c>
      <c r="X99">
        <v>-194045121</v>
      </c>
      <c r="Y99" t="e">
        <v>#VALUE!</v>
      </c>
      <c r="Z99">
        <v>132069573</v>
      </c>
    </row>
    <row r="100" spans="1:26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W100" s="7">
        <v>43733</v>
      </c>
      <c r="X100">
        <v>-127549791</v>
      </c>
      <c r="Y100">
        <v>104378282</v>
      </c>
      <c r="Z100">
        <v>325351309</v>
      </c>
    </row>
    <row r="101" spans="1:26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W101" s="7">
        <v>43734</v>
      </c>
      <c r="X101">
        <v>-119513251</v>
      </c>
      <c r="Y101">
        <v>19851313</v>
      </c>
      <c r="Z101">
        <v>440350602</v>
      </c>
    </row>
    <row r="102" spans="1:26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W102" s="7">
        <v>43735</v>
      </c>
      <c r="X102">
        <v>-220129014</v>
      </c>
      <c r="Y102">
        <v>36213921</v>
      </c>
      <c r="Z102">
        <v>49261020</v>
      </c>
    </row>
    <row r="103" spans="1:26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W103" s="7">
        <v>43736</v>
      </c>
      <c r="X103">
        <v>-189142466</v>
      </c>
      <c r="Y103">
        <v>23210139</v>
      </c>
      <c r="Z103">
        <v>172246945</v>
      </c>
    </row>
    <row r="104" spans="1:26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W104" s="7">
        <v>43737</v>
      </c>
      <c r="X104">
        <v>-104542290</v>
      </c>
      <c r="Y104">
        <v>6424785</v>
      </c>
      <c r="Z104">
        <v>58971903</v>
      </c>
    </row>
    <row r="105" spans="1:26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W105" s="7">
        <v>43738</v>
      </c>
      <c r="X105">
        <v>-137400361</v>
      </c>
      <c r="Y105">
        <v>8946725</v>
      </c>
      <c r="Z105">
        <v>172001123</v>
      </c>
    </row>
    <row r="106" spans="1:26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t="shared" si="1"/>
        <v>9046326</v>
      </c>
      <c r="W106" s="7">
        <v>43739</v>
      </c>
      <c r="X106">
        <v>-131109354</v>
      </c>
      <c r="Y106">
        <v>6964593</v>
      </c>
      <c r="Z106">
        <v>140263401</v>
      </c>
    </row>
    <row r="107" spans="1:26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t="shared" si="1"/>
        <v>13750783</v>
      </c>
      <c r="W107" s="7">
        <v>43740</v>
      </c>
      <c r="X107">
        <v>-222533860</v>
      </c>
      <c r="Y107">
        <v>9046326</v>
      </c>
      <c r="Z107">
        <v>173228931</v>
      </c>
    </row>
    <row r="108" spans="1:26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t="shared" si="1"/>
        <v>11350395</v>
      </c>
      <c r="W108" s="7">
        <v>43741</v>
      </c>
      <c r="X108">
        <v>-183904648</v>
      </c>
      <c r="Y108">
        <v>13750783</v>
      </c>
      <c r="Z108">
        <v>80519699</v>
      </c>
    </row>
    <row r="109" spans="1:26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t="shared" si="1"/>
        <v>7378395</v>
      </c>
      <c r="W109" s="7">
        <v>43742</v>
      </c>
      <c r="X109">
        <v>-111613712</v>
      </c>
      <c r="Y109">
        <v>11350395</v>
      </c>
      <c r="Z109">
        <v>72018781</v>
      </c>
    </row>
    <row r="110" spans="1:26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t="shared" si="1"/>
        <v>8673431</v>
      </c>
      <c r="W110" s="7">
        <v>43743</v>
      </c>
      <c r="X110">
        <v>-107382601</v>
      </c>
      <c r="Y110">
        <v>7378395</v>
      </c>
      <c r="Z110">
        <v>63034568</v>
      </c>
    </row>
    <row r="111" spans="1:26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t="shared" si="1"/>
        <v>22540570</v>
      </c>
      <c r="W111" s="7">
        <v>43744</v>
      </c>
      <c r="X111">
        <v>-105555115</v>
      </c>
      <c r="Y111">
        <v>8673431</v>
      </c>
      <c r="Z111">
        <v>57064322</v>
      </c>
    </row>
    <row r="112" spans="1:26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t="shared" si="1"/>
        <v>20754461</v>
      </c>
      <c r="W112" s="7">
        <v>43745</v>
      </c>
      <c r="X112">
        <v>-207353729</v>
      </c>
      <c r="Y112">
        <v>22540570</v>
      </c>
      <c r="Z112">
        <v>68475349</v>
      </c>
    </row>
    <row r="113" spans="1:26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t="shared" si="1"/>
        <v>11984500</v>
      </c>
      <c r="W113" s="7">
        <v>43746</v>
      </c>
      <c r="X113">
        <v>-111995356</v>
      </c>
      <c r="Y113">
        <v>20754461</v>
      </c>
      <c r="Z113">
        <v>82739197</v>
      </c>
    </row>
    <row r="114" spans="1:26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t="shared" si="1"/>
        <v>21421661</v>
      </c>
      <c r="W114" s="7">
        <v>43747</v>
      </c>
      <c r="X114">
        <v>-131828606</v>
      </c>
      <c r="Y114">
        <v>11984500</v>
      </c>
      <c r="Z114">
        <v>87759104</v>
      </c>
    </row>
    <row r="115" spans="1:26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t="shared" si="1"/>
        <v>28686403</v>
      </c>
      <c r="W115" s="7">
        <v>43748</v>
      </c>
      <c r="X115">
        <v>-237941508</v>
      </c>
      <c r="Y115">
        <v>21421661</v>
      </c>
      <c r="Z115">
        <v>88923671</v>
      </c>
    </row>
    <row r="116" spans="1:26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t="shared" si="1"/>
        <v>23556988</v>
      </c>
      <c r="W116" s="7">
        <v>43749</v>
      </c>
      <c r="X116">
        <v>-208376339</v>
      </c>
      <c r="Y116">
        <v>28686403</v>
      </c>
      <c r="Z116">
        <v>100072593</v>
      </c>
    </row>
    <row r="117" spans="1:26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t="shared" si="1"/>
        <v>15601961</v>
      </c>
      <c r="W117" s="7">
        <v>43750</v>
      </c>
      <c r="X117">
        <v>-173431459</v>
      </c>
      <c r="Y117">
        <v>23556988</v>
      </c>
      <c r="Z117">
        <v>94199585</v>
      </c>
    </row>
    <row r="118" spans="1:26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t="shared" si="1"/>
        <v>15200148</v>
      </c>
      <c r="W118" s="7">
        <v>43751</v>
      </c>
      <c r="X118">
        <v>-114156781</v>
      </c>
      <c r="Y118">
        <v>15601961</v>
      </c>
      <c r="Z118">
        <v>103875641</v>
      </c>
    </row>
    <row r="119" spans="1:26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t="shared" si="1"/>
        <v>24453949</v>
      </c>
      <c r="W119" s="7">
        <v>43752</v>
      </c>
      <c r="X119">
        <v>-163239610</v>
      </c>
      <c r="Y119">
        <v>15200148</v>
      </c>
      <c r="Z119">
        <v>102934551</v>
      </c>
    </row>
    <row r="120" spans="1:26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t="shared" si="1"/>
        <v>26897754</v>
      </c>
      <c r="W120" s="7">
        <v>43753</v>
      </c>
      <c r="X120">
        <v>-150508362</v>
      </c>
      <c r="Y120">
        <v>24453949</v>
      </c>
      <c r="Z120">
        <v>113521361</v>
      </c>
    </row>
    <row r="121" spans="1:26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t="shared" si="1"/>
        <v>9909809</v>
      </c>
      <c r="W121" s="7">
        <v>43754</v>
      </c>
      <c r="X121">
        <v>-251571822</v>
      </c>
      <c r="Y121">
        <v>26897754</v>
      </c>
      <c r="Z121">
        <v>95210705</v>
      </c>
    </row>
    <row r="122" spans="1:26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t="shared" si="1"/>
        <v>10274219</v>
      </c>
      <c r="W122" s="7">
        <v>43755</v>
      </c>
      <c r="X122">
        <v>-136305582</v>
      </c>
      <c r="Y122">
        <v>9909809</v>
      </c>
      <c r="Z122">
        <v>90450368</v>
      </c>
    </row>
    <row r="123" spans="1:26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t="shared" si="1"/>
        <v>4261397</v>
      </c>
      <c r="W123" s="7">
        <v>43756</v>
      </c>
      <c r="X123">
        <v>-203673068</v>
      </c>
      <c r="Y123">
        <v>10274219</v>
      </c>
      <c r="Z123">
        <v>84063263</v>
      </c>
    </row>
    <row r="124" spans="1:26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t="shared" si="1"/>
        <v>6842423</v>
      </c>
      <c r="W124" s="7">
        <v>43757</v>
      </c>
      <c r="X124">
        <v>-105972232</v>
      </c>
      <c r="Y124">
        <v>4261397</v>
      </c>
      <c r="Z124">
        <v>69075418</v>
      </c>
    </row>
    <row r="125" spans="1:26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t="shared" si="1"/>
        <v>1047906</v>
      </c>
      <c r="W125" s="7">
        <v>43758</v>
      </c>
      <c r="X125">
        <v>-206110940</v>
      </c>
      <c r="Y125">
        <v>6842423</v>
      </c>
      <c r="Z125">
        <v>59214544</v>
      </c>
    </row>
    <row r="126" spans="1:26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t="shared" si="1"/>
        <v>2025617</v>
      </c>
      <c r="W126" s="7">
        <v>43759</v>
      </c>
      <c r="X126">
        <v>-111632060</v>
      </c>
      <c r="Y126">
        <v>1047906</v>
      </c>
      <c r="Z126">
        <v>52794643</v>
      </c>
    </row>
    <row r="127" spans="1:26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t="shared" si="1"/>
        <v>22272743</v>
      </c>
      <c r="M127" s="1"/>
      <c r="W127" s="7">
        <v>43760</v>
      </c>
      <c r="X127">
        <v>-183722389</v>
      </c>
      <c r="Y127">
        <v>2025617</v>
      </c>
      <c r="Z127">
        <v>47803925</v>
      </c>
    </row>
    <row r="128" spans="1:26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t="shared" si="1"/>
        <v>22214654</v>
      </c>
      <c r="W128" s="7">
        <v>43761</v>
      </c>
      <c r="X128">
        <v>-211352428</v>
      </c>
      <c r="Y128">
        <v>22272743</v>
      </c>
      <c r="Z128">
        <v>42881096</v>
      </c>
    </row>
    <row r="129" spans="1:26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t="shared" si="1"/>
        <v>15897494</v>
      </c>
      <c r="W129" s="7">
        <v>43762</v>
      </c>
      <c r="X129">
        <v>-214442276</v>
      </c>
      <c r="Y129">
        <v>22214654</v>
      </c>
      <c r="Z129">
        <v>43120825</v>
      </c>
    </row>
    <row r="130" spans="23:26">
      <c r="W130" s="7">
        <v>43763</v>
      </c>
      <c r="X130">
        <v>-208881527</v>
      </c>
      <c r="Y130">
        <v>15897494</v>
      </c>
      <c r="Z130">
        <v>49110622</v>
      </c>
    </row>
    <row r="131" spans="23:26">
      <c r="W131" t="s">
        <v>248</v>
      </c>
      <c r="X131">
        <v>-20036059026</v>
      </c>
      <c r="Y131" t="e">
        <v>#VALUE!</v>
      </c>
      <c r="Z131">
        <v>-9442522277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27"/>
  <sheetViews>
    <sheetView zoomScale="115" zoomScaleNormal="115" workbookViewId="0">
      <pane ySplit="3" topLeftCell="A124" activePane="bottomLeft" state="frozen"/>
      <selection/>
      <selection pane="bottomLeft" activeCell="I125" sqref="I125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296</v>
      </c>
    </row>
    <row r="2" ht="226" customHeight="1"/>
    <row r="3" ht="54" spans="1:29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6" t="s">
        <v>351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297</v>
      </c>
      <c r="AB3" t="s">
        <v>298</v>
      </c>
      <c r="AC3" t="s">
        <v>299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352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246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247</v>
      </c>
      <c r="G15" s="1">
        <v>-198734428</v>
      </c>
      <c r="H15" s="1">
        <v>-20796397</v>
      </c>
      <c r="I15" s="1" t="s">
        <v>247</v>
      </c>
      <c r="J15" s="1">
        <v>123966000</v>
      </c>
      <c r="K15" s="1">
        <v>95850328</v>
      </c>
      <c r="L15" s="1" t="e">
        <f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247</v>
      </c>
      <c r="G16" s="1">
        <v>-148291457</v>
      </c>
      <c r="H16" s="1">
        <v>-178556785</v>
      </c>
      <c r="I16" s="1" t="s">
        <v>247</v>
      </c>
      <c r="J16" s="1">
        <v>123966000</v>
      </c>
      <c r="K16" s="1">
        <v>95850328</v>
      </c>
      <c r="L16" s="1" t="e">
        <f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247</v>
      </c>
      <c r="G17" s="1">
        <v>-128238808</v>
      </c>
      <c r="H17" s="1">
        <v>-304363801</v>
      </c>
      <c r="I17" s="1" t="s">
        <v>247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247</v>
      </c>
      <c r="G18" s="1">
        <v>-121079199</v>
      </c>
      <c r="H18" s="1">
        <v>-438952056</v>
      </c>
      <c r="I18" s="1" t="s">
        <v>247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247</v>
      </c>
      <c r="G19" s="1">
        <v>-243485580</v>
      </c>
      <c r="H19" s="1">
        <v>-561489458</v>
      </c>
      <c r="I19" s="1" t="s">
        <v>247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247</v>
      </c>
      <c r="G20" s="1">
        <v>-139260878</v>
      </c>
      <c r="H20" s="1">
        <v>-712978456</v>
      </c>
      <c r="I20" s="1" t="s">
        <v>247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247</v>
      </c>
      <c r="G21" s="1">
        <v>-160284881</v>
      </c>
      <c r="H21" s="1">
        <v>-859956364</v>
      </c>
      <c r="I21" s="1" t="s">
        <v>247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247</v>
      </c>
      <c r="G22" s="1">
        <v>-235066222</v>
      </c>
      <c r="H22" s="1">
        <v>-979272468</v>
      </c>
      <c r="I22" s="1" t="s">
        <v>247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247</v>
      </c>
      <c r="G23" s="1">
        <v>-142390159</v>
      </c>
      <c r="H23" s="1">
        <v>-1036733104</v>
      </c>
      <c r="I23" s="1" t="s">
        <v>247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247</v>
      </c>
      <c r="G24" s="1">
        <v>-122419294</v>
      </c>
      <c r="H24" s="1">
        <v>-987026083</v>
      </c>
      <c r="I24" s="1" t="s">
        <v>247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247</v>
      </c>
      <c r="G25" s="1">
        <v>-240855606</v>
      </c>
      <c r="H25" s="1">
        <v>-1001058445</v>
      </c>
      <c r="I25" s="1" t="s">
        <v>247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247</v>
      </c>
      <c r="G26" s="1">
        <v>-227127519</v>
      </c>
      <c r="H26" s="1">
        <v>-988670453</v>
      </c>
      <c r="I26" s="1" t="s">
        <v>247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247</v>
      </c>
      <c r="G27" s="1">
        <v>-126766712</v>
      </c>
      <c r="H27" s="1">
        <v>-967168665</v>
      </c>
      <c r="I27" s="1" t="s">
        <v>247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247</v>
      </c>
      <c r="G28" s="1">
        <v>-131263349</v>
      </c>
      <c r="H28" s="1">
        <v>-959182614</v>
      </c>
      <c r="I28" s="1" t="s">
        <v>247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247</v>
      </c>
      <c r="G29" s="1">
        <v>-140550756</v>
      </c>
      <c r="H29" s="1">
        <v>-979509307</v>
      </c>
      <c r="I29" s="1" t="s">
        <v>247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247</v>
      </c>
      <c r="G30" s="1">
        <v>-127161281</v>
      </c>
      <c r="H30" s="1">
        <v>-991828429</v>
      </c>
      <c r="I30" s="1" t="s">
        <v>247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247</v>
      </c>
      <c r="G31" s="1">
        <v>-138590831</v>
      </c>
      <c r="H31" s="1">
        <v>-988029101</v>
      </c>
      <c r="I31" s="1" t="s">
        <v>247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247</v>
      </c>
      <c r="G32" s="1">
        <v>-126859974</v>
      </c>
      <c r="H32" s="1">
        <v>-1114889075</v>
      </c>
      <c r="I32" s="1" t="s">
        <v>247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247</v>
      </c>
      <c r="G33" s="1">
        <v>-218084028</v>
      </c>
      <c r="H33" s="1">
        <v>-1206113129</v>
      </c>
      <c r="I33" s="1" t="s">
        <v>247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247</v>
      </c>
      <c r="G34" s="1">
        <v>-144030126</v>
      </c>
      <c r="H34" s="1">
        <v>-1241452048</v>
      </c>
      <c r="I34" s="1" t="s">
        <v>247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247</v>
      </c>
      <c r="G35" s="1">
        <v>-265502458</v>
      </c>
      <c r="H35" s="1">
        <v>-1236157668</v>
      </c>
      <c r="I35" s="1" t="s">
        <v>247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25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247</v>
      </c>
      <c r="G86" s="13">
        <v>-183987639</v>
      </c>
      <c r="H86" s="1">
        <v>-19967875</v>
      </c>
      <c r="I86" s="1" t="s">
        <v>247</v>
      </c>
      <c r="J86" s="1">
        <v>123966000</v>
      </c>
      <c r="K86" s="1">
        <v>95850328</v>
      </c>
      <c r="L86" s="1" t="e">
        <f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247</v>
      </c>
      <c r="G87" s="13">
        <v>-137557781</v>
      </c>
      <c r="H87" s="1">
        <v>-200744034</v>
      </c>
      <c r="I87" s="1" t="s">
        <v>247</v>
      </c>
      <c r="J87" s="1">
        <v>123966000</v>
      </c>
      <c r="K87" s="1">
        <v>95850328</v>
      </c>
      <c r="L87" s="1" t="e">
        <f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247</v>
      </c>
      <c r="G89" s="13">
        <v>-211542812</v>
      </c>
      <c r="H89" s="1">
        <v>138744333</v>
      </c>
      <c r="I89" s="1" t="s">
        <v>247</v>
      </c>
      <c r="J89" s="1">
        <v>123966000</v>
      </c>
      <c r="K89" s="1">
        <v>95850328</v>
      </c>
      <c r="L89" s="1" t="e">
        <f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247</v>
      </c>
      <c r="G90" s="13">
        <v>-136226294</v>
      </c>
      <c r="H90" s="1">
        <v>-6887965</v>
      </c>
      <c r="I90" s="1" t="s">
        <v>247</v>
      </c>
      <c r="J90" s="1">
        <v>123966000</v>
      </c>
      <c r="K90" s="1">
        <v>95850328</v>
      </c>
      <c r="L90" s="1" t="e">
        <f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247</v>
      </c>
      <c r="G91" s="13">
        <v>-149495248</v>
      </c>
      <c r="H91" s="1">
        <v>128048846</v>
      </c>
      <c r="I91" s="1" t="s">
        <v>247</v>
      </c>
      <c r="J91" s="1">
        <v>123966000</v>
      </c>
      <c r="K91" s="1">
        <v>95850328</v>
      </c>
      <c r="L91" s="1" t="e">
        <f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247</v>
      </c>
      <c r="G93" s="13">
        <v>-227496261</v>
      </c>
      <c r="H93" s="1">
        <v>99664703</v>
      </c>
      <c r="I93" s="1" t="s">
        <v>247</v>
      </c>
      <c r="J93" s="1">
        <v>123966000</v>
      </c>
      <c r="K93" s="1">
        <v>95850328</v>
      </c>
      <c r="L93" s="1" t="e">
        <f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247</v>
      </c>
      <c r="G94" s="13">
        <v>-227605304</v>
      </c>
      <c r="H94" s="1">
        <v>155829623</v>
      </c>
      <c r="I94" s="1" t="s">
        <v>247</v>
      </c>
      <c r="J94" s="1">
        <v>123966000</v>
      </c>
      <c r="K94" s="1">
        <v>95850328</v>
      </c>
      <c r="L94" s="1" t="e">
        <f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26:29">
      <c r="Z126" s="7">
        <v>43763</v>
      </c>
      <c r="AA126">
        <v>-245012196</v>
      </c>
      <c r="AB126">
        <v>28892731</v>
      </c>
      <c r="AC126">
        <v>89930683</v>
      </c>
    </row>
    <row r="127" spans="26:29">
      <c r="Z127" t="s">
        <v>248</v>
      </c>
      <c r="AA127">
        <v>-22393738123</v>
      </c>
      <c r="AB127" t="e">
        <v>#VALUE!</v>
      </c>
      <c r="AC127">
        <v>-10819215014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27"/>
  <sheetViews>
    <sheetView zoomScale="115" zoomScaleNormal="115" workbookViewId="0">
      <pane ySplit="3" topLeftCell="A122" activePane="bottomLeft" state="frozen"/>
      <selection/>
      <selection pane="bottomLeft" activeCell="G122" sqref="G12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17" customHeight="1" spans="13:13">
      <c r="M1" s="9" t="s">
        <v>296</v>
      </c>
    </row>
    <row r="2" ht="217" customHeight="1"/>
    <row r="3" ht="40.5" spans="1:29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6" t="s">
        <v>251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297</v>
      </c>
      <c r="AB3" t="s">
        <v>298</v>
      </c>
      <c r="AC3" t="s">
        <v>299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353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246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247</v>
      </c>
      <c r="G15" s="1">
        <v>-132266516</v>
      </c>
      <c r="H15" s="1">
        <v>5132675</v>
      </c>
      <c r="I15" s="1" t="s">
        <v>247</v>
      </c>
      <c r="J15" s="1">
        <v>877711000</v>
      </c>
      <c r="K15" s="1">
        <v>63792421</v>
      </c>
      <c r="L15" s="1" t="e">
        <f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247</v>
      </c>
      <c r="G16" s="1">
        <v>-98694497</v>
      </c>
      <c r="H16" s="1">
        <v>-103188562</v>
      </c>
      <c r="I16" s="1" t="s">
        <v>247</v>
      </c>
      <c r="J16" s="1">
        <v>877711000</v>
      </c>
      <c r="K16" s="1">
        <v>63792421</v>
      </c>
      <c r="L16" s="1" t="e">
        <f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247</v>
      </c>
      <c r="G17" s="1">
        <v>-85348576</v>
      </c>
      <c r="H17" s="1">
        <v>-188264918</v>
      </c>
      <c r="I17" s="1" t="s">
        <v>247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247</v>
      </c>
      <c r="G18" s="1">
        <v>-80584495</v>
      </c>
      <c r="H18" s="1">
        <v>-273335362</v>
      </c>
      <c r="I18" s="1" t="s">
        <v>247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247</v>
      </c>
      <c r="G19" s="1">
        <v>-162051334</v>
      </c>
      <c r="H19" s="1">
        <v>-360391583</v>
      </c>
      <c r="I19" s="1" t="s">
        <v>247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247</v>
      </c>
      <c r="G20" s="1">
        <v>-92684249</v>
      </c>
      <c r="H20" s="1">
        <v>-464831167</v>
      </c>
      <c r="I20" s="1" t="s">
        <v>247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247</v>
      </c>
      <c r="G21" s="1">
        <v>-106676649</v>
      </c>
      <c r="H21" s="1">
        <v>-561595827</v>
      </c>
      <c r="I21" s="1" t="s">
        <v>247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247</v>
      </c>
      <c r="G22" s="1">
        <v>-156446926</v>
      </c>
      <c r="H22" s="1">
        <v>-651749987</v>
      </c>
      <c r="I22" s="1" t="s">
        <v>247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247</v>
      </c>
      <c r="G23" s="1">
        <v>-94766923</v>
      </c>
      <c r="H23" s="1">
        <v>-689992505</v>
      </c>
      <c r="I23" s="1" t="s">
        <v>247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247</v>
      </c>
      <c r="G24" s="1">
        <v>-81475433</v>
      </c>
      <c r="H24" s="1">
        <v>-655579205</v>
      </c>
      <c r="I24" s="1" t="s">
        <v>247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247</v>
      </c>
      <c r="G25" s="1">
        <v>-160300016</v>
      </c>
      <c r="H25" s="1">
        <v>-666249448</v>
      </c>
      <c r="I25" s="1" t="s">
        <v>247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247</v>
      </c>
      <c r="G26" s="1">
        <v>-151163369</v>
      </c>
      <c r="H26" s="1">
        <v>-658003739</v>
      </c>
      <c r="I26" s="1" t="s">
        <v>247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247</v>
      </c>
      <c r="G27" s="1">
        <v>-84368831</v>
      </c>
      <c r="H27" s="1">
        <v>-643693351</v>
      </c>
      <c r="I27" s="1" t="s">
        <v>247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247</v>
      </c>
      <c r="G28" s="1">
        <v>-87361541</v>
      </c>
      <c r="H28" s="1">
        <v>-638378283</v>
      </c>
      <c r="I28" s="1" t="s">
        <v>247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247</v>
      </c>
      <c r="G29" s="1">
        <v>-93542720</v>
      </c>
      <c r="H29" s="1">
        <v>-651906593</v>
      </c>
      <c r="I29" s="1" t="s">
        <v>247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247</v>
      </c>
      <c r="G30" s="1">
        <v>-84631434</v>
      </c>
      <c r="H30" s="1">
        <v>-660105511</v>
      </c>
      <c r="I30" s="1" t="s">
        <v>247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247</v>
      </c>
      <c r="G31" s="1">
        <v>-92238303</v>
      </c>
      <c r="H31" s="1">
        <v>-657576891</v>
      </c>
      <c r="I31" s="1" t="s">
        <v>247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247</v>
      </c>
      <c r="G32" s="1">
        <v>-84430901</v>
      </c>
      <c r="H32" s="1">
        <v>-742007792</v>
      </c>
      <c r="I32" s="1" t="s">
        <v>247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247</v>
      </c>
      <c r="G33" s="1">
        <v>-145144527</v>
      </c>
      <c r="H33" s="1">
        <v>-802721418</v>
      </c>
      <c r="I33" s="1" t="s">
        <v>247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247</v>
      </c>
      <c r="G34" s="1">
        <v>-95858394</v>
      </c>
      <c r="H34" s="1">
        <v>-826241026</v>
      </c>
      <c r="I34" s="1" t="s">
        <v>247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247</v>
      </c>
      <c r="G35" s="1">
        <v>-80845188</v>
      </c>
      <c r="H35" s="1">
        <v>-822717383</v>
      </c>
      <c r="I35" s="1" t="s">
        <v>247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25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247</v>
      </c>
      <c r="G86" s="1">
        <v>-122450923</v>
      </c>
      <c r="H86" s="1">
        <v>-6101713</v>
      </c>
      <c r="I86" t="s">
        <v>247</v>
      </c>
      <c r="J86" s="1">
        <v>877711000</v>
      </c>
      <c r="K86" s="1">
        <v>63792421</v>
      </c>
      <c r="L86" s="1" t="e">
        <f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247</v>
      </c>
      <c r="G87" s="1">
        <v>-91550762</v>
      </c>
      <c r="H87" s="1">
        <v>-129335867</v>
      </c>
      <c r="I87" t="s">
        <v>247</v>
      </c>
      <c r="J87" s="1">
        <v>877711000</v>
      </c>
      <c r="K87" s="1">
        <v>63792421</v>
      </c>
      <c r="L87" s="1" t="e">
        <f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247</v>
      </c>
      <c r="G89" s="1">
        <v>-140791060</v>
      </c>
      <c r="H89" s="1">
        <v>59740978</v>
      </c>
      <c r="I89" t="s">
        <v>247</v>
      </c>
      <c r="J89" s="1">
        <v>877711000</v>
      </c>
      <c r="K89" s="1">
        <v>63792421</v>
      </c>
      <c r="L89" s="1" t="e">
        <f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247</v>
      </c>
      <c r="G90" s="1">
        <v>-90664600</v>
      </c>
      <c r="H90" s="1">
        <v>-37336930</v>
      </c>
      <c r="I90" t="s">
        <v>247</v>
      </c>
      <c r="J90" s="1">
        <v>877711000</v>
      </c>
      <c r="K90" s="1">
        <v>63792421</v>
      </c>
      <c r="L90" s="1" t="e">
        <f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247</v>
      </c>
      <c r="G91" s="1">
        <v>-99946573</v>
      </c>
      <c r="H91" s="1">
        <v>56273086</v>
      </c>
      <c r="I91" t="s">
        <v>247</v>
      </c>
      <c r="J91" s="1">
        <v>877711000</v>
      </c>
      <c r="K91" s="1">
        <v>63792421</v>
      </c>
      <c r="L91" s="1" t="e">
        <f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247</v>
      </c>
      <c r="G93" s="1">
        <v>-151408783</v>
      </c>
      <c r="H93" s="1">
        <v>37449840</v>
      </c>
      <c r="I93" t="s">
        <v>247</v>
      </c>
      <c r="J93" s="1">
        <v>877711000</v>
      </c>
      <c r="K93" s="1">
        <v>63792421</v>
      </c>
      <c r="L93" s="1" t="e">
        <f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247</v>
      </c>
      <c r="G94" s="1">
        <v>-151482310</v>
      </c>
      <c r="H94" s="1">
        <v>74827204</v>
      </c>
      <c r="I94" t="s">
        <v>247</v>
      </c>
      <c r="J94" s="1">
        <v>877711000</v>
      </c>
      <c r="K94" s="1">
        <v>63792421</v>
      </c>
      <c r="L94" s="1" t="e">
        <f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26:29">
      <c r="Z126" s="7">
        <v>43763</v>
      </c>
      <c r="AA126">
        <v>-163066410</v>
      </c>
      <c r="AB126">
        <v>9323054</v>
      </c>
      <c r="AC126">
        <v>60459894</v>
      </c>
    </row>
    <row r="127" spans="26:29">
      <c r="Z127" t="s">
        <v>248</v>
      </c>
      <c r="AA127">
        <v>-14712782934</v>
      </c>
      <c r="AB127" t="e">
        <v>#VALUE!</v>
      </c>
      <c r="AC127">
        <v>-6262352446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08"/>
  <sheetViews>
    <sheetView workbookViewId="0">
      <pane ySplit="3" topLeftCell="A105" activePane="bottomLeft" state="frozen"/>
      <selection/>
      <selection pane="bottomLeft" activeCell="I107" sqref="I10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296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296</v>
      </c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6" t="s">
        <v>354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247</v>
      </c>
      <c r="G4" s="1">
        <v>-116233976</v>
      </c>
      <c r="H4" s="1">
        <v>-298588781</v>
      </c>
      <c r="I4" s="1" t="s">
        <v>247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246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247</v>
      </c>
      <c r="G5" s="1">
        <v>-70408135</v>
      </c>
      <c r="H5" s="1">
        <v>-368996916</v>
      </c>
      <c r="I5" s="1" t="s">
        <v>247</v>
      </c>
      <c r="J5" s="1">
        <v>105686000</v>
      </c>
      <c r="K5" s="1">
        <v>47394796</v>
      </c>
      <c r="L5" s="1" t="e">
        <f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247</v>
      </c>
      <c r="G6" s="1">
        <v>-60533075</v>
      </c>
      <c r="H6" s="1">
        <v>-429529991</v>
      </c>
      <c r="I6" s="1" t="s">
        <v>247</v>
      </c>
      <c r="J6" s="1">
        <v>105686000</v>
      </c>
      <c r="K6" s="1">
        <v>47394796</v>
      </c>
      <c r="L6" s="1" t="e">
        <f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247</v>
      </c>
      <c r="G7" s="1">
        <v>-119096672</v>
      </c>
      <c r="H7" s="1">
        <v>-488093588</v>
      </c>
      <c r="I7" s="1" t="s">
        <v>247</v>
      </c>
      <c r="J7" s="1">
        <v>105686000</v>
      </c>
      <c r="K7" s="1">
        <v>47394796</v>
      </c>
      <c r="L7" s="1" t="e">
        <f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247</v>
      </c>
      <c r="G8" s="1">
        <v>-112308499</v>
      </c>
      <c r="H8" s="1">
        <v>-488871163</v>
      </c>
      <c r="I8" s="1" t="s">
        <v>247</v>
      </c>
      <c r="J8" s="1">
        <v>105686000</v>
      </c>
      <c r="K8" s="1">
        <v>47394796</v>
      </c>
      <c r="L8" s="1" t="e">
        <f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247</v>
      </c>
      <c r="G9" s="1">
        <v>-62682757</v>
      </c>
      <c r="H9" s="1">
        <v>-478239102</v>
      </c>
      <c r="I9" s="1" t="s">
        <v>247</v>
      </c>
      <c r="J9" s="1">
        <v>105686000</v>
      </c>
      <c r="K9" s="1">
        <v>47394796</v>
      </c>
      <c r="L9" s="1" t="e">
        <f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247</v>
      </c>
      <c r="G10" s="1">
        <v>-64906224</v>
      </c>
      <c r="H10" s="1">
        <v>-474290214</v>
      </c>
      <c r="I10" s="1" t="s">
        <v>247</v>
      </c>
      <c r="J10" s="1">
        <v>105686000</v>
      </c>
      <c r="K10" s="1">
        <v>47394796</v>
      </c>
      <c r="L10" s="1" t="e">
        <f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247</v>
      </c>
      <c r="G11" s="1">
        <v>-69498599</v>
      </c>
      <c r="H11" s="1">
        <v>-484341221</v>
      </c>
      <c r="I11" s="1" t="s">
        <v>247</v>
      </c>
      <c r="J11" s="1">
        <v>105686000</v>
      </c>
      <c r="K11" s="1">
        <v>47394796</v>
      </c>
      <c r="L11" s="1" t="e">
        <f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247</v>
      </c>
      <c r="G12" s="1">
        <v>-62877861</v>
      </c>
      <c r="H12" s="1">
        <v>-490432698</v>
      </c>
      <c r="I12" s="1" t="s">
        <v>247</v>
      </c>
      <c r="J12" s="1">
        <v>105686000</v>
      </c>
      <c r="K12" s="1">
        <v>47394796</v>
      </c>
      <c r="L12" s="1" t="e">
        <f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247</v>
      </c>
      <c r="G13" s="1">
        <v>-68529469</v>
      </c>
      <c r="H13" s="1">
        <v>-488554032</v>
      </c>
      <c r="I13" s="1" t="s">
        <v>247</v>
      </c>
      <c r="J13" s="1">
        <v>105686000</v>
      </c>
      <c r="K13" s="1">
        <v>47394796</v>
      </c>
      <c r="L13" s="1" t="e">
        <f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247</v>
      </c>
      <c r="G14" s="1">
        <v>-62728873</v>
      </c>
      <c r="H14" s="1">
        <v>-551282905</v>
      </c>
      <c r="I14" s="1" t="s">
        <v>247</v>
      </c>
      <c r="J14" s="1">
        <v>105686000</v>
      </c>
      <c r="K14" s="1">
        <v>47394796</v>
      </c>
      <c r="L14" s="1" t="e">
        <f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247</v>
      </c>
      <c r="G15" s="1">
        <v>-107836734</v>
      </c>
      <c r="H15" s="1">
        <v>-596390766</v>
      </c>
      <c r="I15" s="1" t="s">
        <v>247</v>
      </c>
      <c r="J15" s="1">
        <v>105686000</v>
      </c>
      <c r="K15" s="1">
        <v>47394796</v>
      </c>
      <c r="L15" s="1" t="e">
        <f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247</v>
      </c>
      <c r="G16" s="1">
        <v>-71219055</v>
      </c>
      <c r="H16" s="1">
        <v>-613864919</v>
      </c>
      <c r="I16" s="1" t="s">
        <v>247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247</v>
      </c>
      <c r="G17" s="1">
        <v>-60064827</v>
      </c>
      <c r="H17" s="1">
        <v>-611246989</v>
      </c>
      <c r="I17" s="1" t="s">
        <v>247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247</v>
      </c>
      <c r="G68" s="13">
        <v>-90976269</v>
      </c>
      <c r="H68" s="1">
        <v>-12911654</v>
      </c>
      <c r="I68" s="1" t="s">
        <v>247</v>
      </c>
      <c r="J68" s="1">
        <v>105686000</v>
      </c>
      <c r="K68" s="1">
        <v>47394796</v>
      </c>
      <c r="L68" s="1" t="e">
        <f t="shared" ref="L68:L107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247</v>
      </c>
      <c r="G69" s="13">
        <v>-68018652</v>
      </c>
      <c r="H69" s="1">
        <v>-102382762</v>
      </c>
      <c r="I69" s="1" t="s">
        <v>247</v>
      </c>
      <c r="J69" s="1">
        <v>105686000</v>
      </c>
      <c r="K69" s="1">
        <v>47394796</v>
      </c>
      <c r="L69" s="1" t="e">
        <f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247</v>
      </c>
      <c r="G71" s="13">
        <v>-104602277</v>
      </c>
      <c r="H71" s="1">
        <v>57247375</v>
      </c>
      <c r="I71" s="1" t="s">
        <v>247</v>
      </c>
      <c r="J71" s="1">
        <v>105686000</v>
      </c>
      <c r="K71" s="1">
        <v>47394796</v>
      </c>
      <c r="L71" s="1" t="e">
        <f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247</v>
      </c>
      <c r="G72" s="13">
        <v>-67360268</v>
      </c>
      <c r="H72" s="1">
        <v>-14513007</v>
      </c>
      <c r="I72" s="1" t="s">
        <v>247</v>
      </c>
      <c r="J72" s="1">
        <v>105686000</v>
      </c>
      <c r="K72" s="1">
        <v>47394796</v>
      </c>
      <c r="L72" s="1" t="e">
        <f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247</v>
      </c>
      <c r="G73" s="13">
        <v>-73921412</v>
      </c>
      <c r="H73" s="1">
        <v>59706526</v>
      </c>
      <c r="I73" s="1" t="s">
        <v>247</v>
      </c>
      <c r="J73" s="1">
        <v>105686000</v>
      </c>
      <c r="K73" s="1">
        <v>47394796</v>
      </c>
      <c r="L73" s="1" t="e">
        <f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247</v>
      </c>
      <c r="G75" s="13">
        <v>-112490832</v>
      </c>
      <c r="H75" s="1">
        <v>64564506</v>
      </c>
      <c r="I75" s="1" t="s">
        <v>247</v>
      </c>
      <c r="J75" s="1">
        <v>105686000</v>
      </c>
      <c r="K75" s="1">
        <v>47394796</v>
      </c>
      <c r="L75" s="1" t="e">
        <f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247</v>
      </c>
      <c r="G76" s="13">
        <v>-112545459</v>
      </c>
      <c r="H76" s="1">
        <v>92334433</v>
      </c>
      <c r="I76" s="1" t="s">
        <v>247</v>
      </c>
      <c r="J76" s="1">
        <v>105686000</v>
      </c>
      <c r="K76" s="1">
        <v>47394796</v>
      </c>
      <c r="L76" s="1" t="e">
        <f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27:30">
      <c r="AA108" t="s">
        <v>248</v>
      </c>
      <c r="AB108">
        <v>-9536148766</v>
      </c>
      <c r="AC108" t="e">
        <v>#VALUE!</v>
      </c>
      <c r="AD108">
        <v>-3605296262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07"/>
  <sheetViews>
    <sheetView workbookViewId="0">
      <pane ySplit="3" topLeftCell="A101" activePane="bottomLeft" state="frozen"/>
      <selection/>
      <selection pane="bottomLeft" activeCell="I105" sqref="I10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296</v>
      </c>
    </row>
    <row r="2" ht="251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296</v>
      </c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6" t="s">
        <v>355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247</v>
      </c>
      <c r="G4" s="1">
        <v>-109585443</v>
      </c>
      <c r="H4" s="1">
        <v>-552535554</v>
      </c>
      <c r="I4" s="1" t="s">
        <v>247</v>
      </c>
      <c r="J4" s="1">
        <v>110970000</v>
      </c>
      <c r="K4" s="1">
        <v>85801874</v>
      </c>
      <c r="L4" s="1" t="e">
        <f>F4+G4</f>
        <v>#VALUE!</v>
      </c>
      <c r="M4" s="19" t="s">
        <v>356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246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247</v>
      </c>
      <c r="G5" s="1">
        <v>-215605461</v>
      </c>
      <c r="H5" s="1">
        <v>-658555572</v>
      </c>
      <c r="I5" s="1" t="s">
        <v>247</v>
      </c>
      <c r="J5" s="1">
        <v>110970000</v>
      </c>
      <c r="K5" s="1">
        <v>85801874</v>
      </c>
      <c r="L5" s="1" t="e">
        <f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247</v>
      </c>
      <c r="G6" s="1">
        <v>-203316561</v>
      </c>
      <c r="H6" s="1">
        <v>-755852115</v>
      </c>
      <c r="I6" s="1" t="s">
        <v>247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247</v>
      </c>
      <c r="G7" s="1">
        <v>-113477099</v>
      </c>
      <c r="H7" s="1">
        <v>-869329214</v>
      </c>
      <c r="I7" s="1" t="s">
        <v>247</v>
      </c>
      <c r="J7" s="1">
        <v>110970000</v>
      </c>
      <c r="K7" s="1">
        <v>85801874</v>
      </c>
      <c r="L7" s="1" t="e">
        <f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247</v>
      </c>
      <c r="G8" s="1">
        <v>-117502330</v>
      </c>
      <c r="H8" s="1">
        <v>-858626517</v>
      </c>
      <c r="I8" s="1" t="s">
        <v>247</v>
      </c>
      <c r="J8" s="1">
        <v>110970000</v>
      </c>
      <c r="K8" s="1">
        <v>85801874</v>
      </c>
      <c r="L8" s="1" t="e">
        <f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247</v>
      </c>
      <c r="G9" s="1">
        <v>-125816090</v>
      </c>
      <c r="H9" s="1">
        <v>-876822257</v>
      </c>
      <c r="I9" s="1" t="s">
        <v>247</v>
      </c>
      <c r="J9" s="1">
        <v>110970000</v>
      </c>
      <c r="K9" s="1">
        <v>85801874</v>
      </c>
      <c r="L9" s="1" t="e">
        <f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247</v>
      </c>
      <c r="G10" s="1">
        <v>-113830303</v>
      </c>
      <c r="H10" s="1">
        <v>-887849901</v>
      </c>
      <c r="I10" s="1" t="s">
        <v>247</v>
      </c>
      <c r="J10" s="1">
        <v>110970000</v>
      </c>
      <c r="K10" s="1">
        <v>85801874</v>
      </c>
      <c r="L10" s="1" t="e">
        <f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247</v>
      </c>
      <c r="G11" s="1">
        <v>-124061634</v>
      </c>
      <c r="H11" s="1">
        <v>-884448876</v>
      </c>
      <c r="I11" s="1" t="s">
        <v>247</v>
      </c>
      <c r="J11" s="1">
        <v>110970000</v>
      </c>
      <c r="K11" s="1">
        <v>85801874</v>
      </c>
      <c r="L11" s="1" t="e">
        <f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247</v>
      </c>
      <c r="G12" s="1">
        <v>-113560584</v>
      </c>
      <c r="H12" s="1">
        <v>-998009460</v>
      </c>
      <c r="I12" s="1" t="s">
        <v>247</v>
      </c>
      <c r="J12" s="1">
        <v>110970000</v>
      </c>
      <c r="K12" s="1">
        <v>85801874</v>
      </c>
      <c r="L12" s="1" t="e">
        <f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247</v>
      </c>
      <c r="G13" s="1">
        <v>-195221146</v>
      </c>
      <c r="H13" s="1">
        <v>-1079670022</v>
      </c>
      <c r="I13" s="1" t="s">
        <v>247</v>
      </c>
      <c r="J13" s="1">
        <v>110970000</v>
      </c>
      <c r="K13" s="1">
        <v>85801874</v>
      </c>
      <c r="L13" s="1" t="e">
        <f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247</v>
      </c>
      <c r="G14" s="1">
        <v>-128931984</v>
      </c>
      <c r="H14" s="1">
        <v>-1111305463</v>
      </c>
      <c r="I14" s="1" t="s">
        <v>247</v>
      </c>
      <c r="J14" s="1">
        <v>110970000</v>
      </c>
      <c r="K14" s="1">
        <v>85801874</v>
      </c>
      <c r="L14" s="1" t="e">
        <f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247</v>
      </c>
      <c r="G15" s="1">
        <v>-108737756</v>
      </c>
      <c r="H15" s="1">
        <v>-1106566120</v>
      </c>
      <c r="I15" s="1" t="s">
        <v>247</v>
      </c>
      <c r="J15" s="1">
        <v>110970000</v>
      </c>
      <c r="K15" s="1">
        <v>85801874</v>
      </c>
      <c r="L15" s="1" t="e">
        <f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247</v>
      </c>
      <c r="G66" s="13">
        <v>-164697974</v>
      </c>
      <c r="H66" s="1">
        <v>-50334372</v>
      </c>
      <c r="I66" s="1" t="s">
        <v>247</v>
      </c>
      <c r="J66" s="1">
        <v>110970000</v>
      </c>
      <c r="K66" s="1">
        <v>85801874</v>
      </c>
      <c r="L66" s="1" t="e">
        <f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247</v>
      </c>
      <c r="G67" s="13">
        <v>-123136884</v>
      </c>
      <c r="H67" s="1">
        <v>-220140028</v>
      </c>
      <c r="I67" s="1" t="s">
        <v>247</v>
      </c>
      <c r="J67" s="1">
        <v>110970000</v>
      </c>
      <c r="K67" s="1">
        <v>85801874</v>
      </c>
      <c r="L67" s="1" t="e">
        <f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247</v>
      </c>
      <c r="G69" s="13">
        <v>-189365680</v>
      </c>
      <c r="H69" s="1">
        <v>42712125</v>
      </c>
      <c r="I69" s="1" t="s">
        <v>247</v>
      </c>
      <c r="J69" s="1">
        <v>110970000</v>
      </c>
      <c r="K69" s="1">
        <v>85801874</v>
      </c>
      <c r="L69" s="1" t="e">
        <f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247</v>
      </c>
      <c r="G70" s="13">
        <v>-121944984</v>
      </c>
      <c r="H70" s="1">
        <v>-88211888</v>
      </c>
      <c r="I70" s="1" t="s">
        <v>247</v>
      </c>
      <c r="J70" s="1">
        <v>110970000</v>
      </c>
      <c r="K70" s="1">
        <v>85801874</v>
      </c>
      <c r="L70" s="1" t="e">
        <f t="shared" ref="L70:L105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247</v>
      </c>
      <c r="G71" s="13">
        <v>-133822884</v>
      </c>
      <c r="H71" s="1">
        <v>67128949</v>
      </c>
      <c r="I71" s="1" t="s">
        <v>247</v>
      </c>
      <c r="J71" s="1">
        <v>110970000</v>
      </c>
      <c r="K71" s="1">
        <v>85801874</v>
      </c>
      <c r="L71" s="1" t="e">
        <f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247</v>
      </c>
      <c r="G73" s="13">
        <v>-203645361</v>
      </c>
      <c r="H73" s="1">
        <v>87256735</v>
      </c>
      <c r="I73" s="1" t="s">
        <v>247</v>
      </c>
      <c r="J73" s="1">
        <v>110970000</v>
      </c>
      <c r="K73" s="1">
        <v>85801874</v>
      </c>
      <c r="L73" s="1" t="e">
        <f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247</v>
      </c>
      <c r="G74" s="13">
        <v>-203745542</v>
      </c>
      <c r="H74" s="1">
        <v>137529740</v>
      </c>
      <c r="I74" s="1" t="s">
        <v>247</v>
      </c>
      <c r="J74" s="1">
        <v>110970000</v>
      </c>
      <c r="K74" s="1">
        <v>85801874</v>
      </c>
      <c r="L74" s="1" t="e">
        <f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27:30">
      <c r="AA106" s="7">
        <v>43763</v>
      </c>
      <c r="AB106">
        <v>-219325010</v>
      </c>
      <c r="AC106">
        <v>21246525</v>
      </c>
      <c r="AD106">
        <v>71483705</v>
      </c>
    </row>
    <row r="107" spans="27:30">
      <c r="AA107" t="s">
        <v>248</v>
      </c>
      <c r="AB107">
        <v>-16647511443</v>
      </c>
      <c r="AC107" t="e">
        <v>#VALUE!</v>
      </c>
      <c r="AD107">
        <v>-6542938558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7"/>
  <sheetViews>
    <sheetView workbookViewId="0">
      <pane ySplit="3" topLeftCell="A101" activePane="bottomLeft" state="frozen"/>
      <selection/>
      <selection pane="bottomLeft" activeCell="I105" sqref="I10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296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296</v>
      </c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6" t="s">
        <v>357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247</v>
      </c>
      <c r="G4" s="1">
        <v>-104367371</v>
      </c>
      <c r="H4" s="1">
        <v>-525933411</v>
      </c>
      <c r="I4" s="1" t="s">
        <v>247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358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246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247</v>
      </c>
      <c r="G5" s="1">
        <v>-205339090</v>
      </c>
      <c r="H5" s="1">
        <v>-626905130</v>
      </c>
      <c r="I5" s="1" t="s">
        <v>247</v>
      </c>
      <c r="J5" s="1">
        <v>105686000</v>
      </c>
      <c r="K5" s="1">
        <v>81715165</v>
      </c>
      <c r="L5" s="1" t="e">
        <f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247</v>
      </c>
      <c r="G6" s="1">
        <v>-193635344</v>
      </c>
      <c r="H6" s="1">
        <v>-719568755</v>
      </c>
      <c r="I6" s="1" t="s">
        <v>247</v>
      </c>
      <c r="J6" s="1">
        <v>105686000</v>
      </c>
      <c r="K6" s="1">
        <v>81715165</v>
      </c>
      <c r="L6" s="1" t="e">
        <f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247</v>
      </c>
      <c r="G7" s="1">
        <v>-108074943</v>
      </c>
      <c r="H7" s="1">
        <v>-827643698</v>
      </c>
      <c r="I7" s="1" t="s">
        <v>247</v>
      </c>
      <c r="J7" s="1">
        <v>105686000</v>
      </c>
      <c r="K7" s="1">
        <v>81715165</v>
      </c>
      <c r="L7" s="1" t="e">
        <f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247</v>
      </c>
      <c r="G8" s="1">
        <v>-111908507</v>
      </c>
      <c r="H8" s="1">
        <v>-817742975</v>
      </c>
      <c r="I8" s="1" t="s">
        <v>247</v>
      </c>
      <c r="J8" s="1">
        <v>105686000</v>
      </c>
      <c r="K8" s="1">
        <v>81715165</v>
      </c>
      <c r="L8" s="1" t="e">
        <f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247</v>
      </c>
      <c r="G9" s="1">
        <v>-119825172</v>
      </c>
      <c r="H9" s="1">
        <v>-835072299</v>
      </c>
      <c r="I9" s="1" t="s">
        <v>247</v>
      </c>
      <c r="J9" s="1">
        <v>105686000</v>
      </c>
      <c r="K9" s="1">
        <v>81715165</v>
      </c>
      <c r="L9" s="1" t="e">
        <f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247</v>
      </c>
      <c r="G10" s="1">
        <v>-108411328</v>
      </c>
      <c r="H10" s="1">
        <v>-845576068</v>
      </c>
      <c r="I10" s="1" t="s">
        <v>247</v>
      </c>
      <c r="J10" s="1">
        <v>105686000</v>
      </c>
      <c r="K10" s="1">
        <v>81715165</v>
      </c>
      <c r="L10" s="1" t="e">
        <f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247</v>
      </c>
      <c r="G11" s="1">
        <v>-118154256</v>
      </c>
      <c r="H11" s="1">
        <v>-842336987</v>
      </c>
      <c r="I11" s="1" t="s">
        <v>247</v>
      </c>
      <c r="J11" s="1">
        <v>105686000</v>
      </c>
      <c r="K11" s="1">
        <v>81715165</v>
      </c>
      <c r="L11" s="1" t="e">
        <f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247</v>
      </c>
      <c r="G12" s="1">
        <v>-108153229</v>
      </c>
      <c r="H12" s="1">
        <v>-950490216</v>
      </c>
      <c r="I12" s="1" t="s">
        <v>247</v>
      </c>
      <c r="J12" s="1">
        <v>105686000</v>
      </c>
      <c r="K12" s="1">
        <v>81715165</v>
      </c>
      <c r="L12" s="1" t="e">
        <f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247</v>
      </c>
      <c r="G13" s="1">
        <v>-185925403</v>
      </c>
      <c r="H13" s="1">
        <v>-1028262390</v>
      </c>
      <c r="I13" s="1" t="s">
        <v>247</v>
      </c>
      <c r="J13" s="1">
        <v>105686000</v>
      </c>
      <c r="K13" s="1">
        <v>81715165</v>
      </c>
      <c r="L13" s="1" t="e">
        <f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247</v>
      </c>
      <c r="G14" s="1">
        <v>-122792698</v>
      </c>
      <c r="H14" s="1">
        <v>-1058391463</v>
      </c>
      <c r="I14" s="1" t="s">
        <v>247</v>
      </c>
      <c r="J14" s="1">
        <v>105686000</v>
      </c>
      <c r="K14" s="1">
        <v>81715165</v>
      </c>
      <c r="L14" s="1" t="e">
        <f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247</v>
      </c>
      <c r="G15" s="1">
        <v>-103560047</v>
      </c>
      <c r="H15" s="1">
        <v>-1053876567</v>
      </c>
      <c r="I15" s="1" t="s">
        <v>247</v>
      </c>
      <c r="J15" s="1">
        <v>105686000</v>
      </c>
      <c r="K15" s="1">
        <v>81715165</v>
      </c>
      <c r="L15" s="1" t="e">
        <f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247</v>
      </c>
      <c r="G66" s="13">
        <v>-156855637</v>
      </c>
      <c r="H66" s="1">
        <v>-44752157</v>
      </c>
      <c r="I66" s="1" t="s">
        <v>247</v>
      </c>
      <c r="J66" s="1">
        <v>105686000</v>
      </c>
      <c r="K66" s="1">
        <v>81715165</v>
      </c>
      <c r="L66" s="1" t="e">
        <f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247</v>
      </c>
      <c r="G67" s="13">
        <v>-117273539</v>
      </c>
      <c r="H67" s="1">
        <v>-195195130</v>
      </c>
      <c r="I67" s="1" t="s">
        <v>247</v>
      </c>
      <c r="J67" s="1">
        <v>105686000</v>
      </c>
      <c r="K67" s="1">
        <v>81715165</v>
      </c>
      <c r="L67" s="1" t="e">
        <f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105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247</v>
      </c>
      <c r="G69" s="13">
        <v>-180348754</v>
      </c>
      <c r="H69" s="1">
        <v>39338782</v>
      </c>
      <c r="I69" s="1" t="s">
        <v>247</v>
      </c>
      <c r="J69" s="1">
        <v>105686000</v>
      </c>
      <c r="K69" s="1">
        <v>81715165</v>
      </c>
      <c r="L69" s="1" t="e">
        <f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247</v>
      </c>
      <c r="G70" s="13">
        <v>-116138394</v>
      </c>
      <c r="H70" s="1">
        <v>-95881460</v>
      </c>
      <c r="I70" s="1" t="s">
        <v>247</v>
      </c>
      <c r="J70" s="1">
        <v>105686000</v>
      </c>
      <c r="K70" s="1">
        <v>81715165</v>
      </c>
      <c r="L70" s="1" t="e">
        <f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247</v>
      </c>
      <c r="G71" s="13">
        <v>-172540710</v>
      </c>
      <c r="H71" s="1">
        <v>38983935</v>
      </c>
      <c r="I71" s="1" t="s">
        <v>247</v>
      </c>
      <c r="J71" s="1">
        <v>105686000</v>
      </c>
      <c r="K71" s="1">
        <v>81715165</v>
      </c>
      <c r="L71" s="1" t="e">
        <f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247</v>
      </c>
      <c r="G73" s="13">
        <v>-193949711</v>
      </c>
      <c r="H73" s="1">
        <v>46340306</v>
      </c>
      <c r="I73" s="1" t="s">
        <v>247</v>
      </c>
      <c r="J73" s="1">
        <v>105686000</v>
      </c>
      <c r="K73" s="1">
        <v>81715165</v>
      </c>
      <c r="L73" s="1" t="e">
        <f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247</v>
      </c>
      <c r="G74" s="13">
        <v>-194045121</v>
      </c>
      <c r="H74" s="1">
        <v>94219489</v>
      </c>
      <c r="I74" s="1" t="s">
        <v>247</v>
      </c>
      <c r="J74" s="1">
        <v>105686000</v>
      </c>
      <c r="K74" s="1">
        <v>81715165</v>
      </c>
      <c r="L74" s="1" t="e">
        <f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27:30">
      <c r="AA106" s="7">
        <v>43763</v>
      </c>
      <c r="AB106">
        <v>-208881527</v>
      </c>
      <c r="AC106">
        <v>22321616</v>
      </c>
      <c r="AD106">
        <v>66905140</v>
      </c>
    </row>
    <row r="107" spans="27:30">
      <c r="AA107" t="s">
        <v>248</v>
      </c>
      <c r="AB107">
        <v>-15899467554</v>
      </c>
      <c r="AC107" t="e">
        <v>#VALUE!</v>
      </c>
      <c r="AD107">
        <v>-6783820014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4"/>
  <sheetViews>
    <sheetView workbookViewId="0">
      <pane ySplit="3" topLeftCell="A90" activePane="bottomLeft" state="frozen"/>
      <selection/>
      <selection pane="bottomLeft" activeCell="L102" sqref="L102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296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t="s">
        <v>133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247</v>
      </c>
      <c r="G4" s="1">
        <v>-161226885</v>
      </c>
      <c r="H4" s="1">
        <v>-161226885</v>
      </c>
      <c r="I4" s="1" t="s">
        <v>247</v>
      </c>
      <c r="L4" s="1" t="e">
        <f t="shared" ref="L4:L22" si="0">F4+G4</f>
        <v>#VALUE!</v>
      </c>
      <c r="M4" s="16" t="s">
        <v>359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246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247</v>
      </c>
      <c r="G5" s="1">
        <v>-196036310</v>
      </c>
      <c r="H5" s="1">
        <v>-318654625</v>
      </c>
      <c r="I5" s="1" t="s">
        <v>247</v>
      </c>
      <c r="L5" s="1" t="e">
        <f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247</v>
      </c>
      <c r="G6" s="1">
        <v>-209904368</v>
      </c>
      <c r="H6" s="1">
        <v>-528558993</v>
      </c>
      <c r="I6" s="1" t="s">
        <v>247</v>
      </c>
      <c r="L6" s="1" t="e">
        <f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247</v>
      </c>
      <c r="G7" s="1">
        <v>-189907966</v>
      </c>
      <c r="H7" s="1">
        <v>-718466959</v>
      </c>
      <c r="I7" s="1" t="s">
        <v>247</v>
      </c>
      <c r="L7" s="1" t="e">
        <f t="shared" si="0"/>
        <v>#VALUE!</v>
      </c>
      <c r="M7" s="16"/>
      <c r="R7" s="18" t="s">
        <v>360</v>
      </c>
      <c r="S7" s="16" t="s">
        <v>361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247</v>
      </c>
      <c r="G8" s="1">
        <v>-206977333</v>
      </c>
      <c r="H8" s="1">
        <v>-925444292</v>
      </c>
      <c r="I8" s="1" t="s">
        <v>247</v>
      </c>
      <c r="L8" s="1" t="e">
        <f t="shared" si="0"/>
        <v>#VALUE!</v>
      </c>
      <c r="M8" s="16"/>
      <c r="R8" s="18" t="s">
        <v>362</v>
      </c>
      <c r="S8" s="16" t="s">
        <v>363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247</v>
      </c>
      <c r="G9" s="1">
        <v>-189457982</v>
      </c>
      <c r="H9" s="1">
        <v>-1114902274</v>
      </c>
      <c r="I9" s="1" t="s">
        <v>247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364</v>
      </c>
      <c r="S9" s="16" t="s">
        <v>365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247</v>
      </c>
      <c r="G10" s="1">
        <v>-325695793</v>
      </c>
      <c r="H10" s="1">
        <v>-1251140085</v>
      </c>
      <c r="I10" s="1" t="s">
        <v>247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366</v>
      </c>
      <c r="S10" s="16" t="s">
        <v>367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247</v>
      </c>
      <c r="G11" s="1">
        <v>-215102747</v>
      </c>
      <c r="H11" s="1">
        <v>-1466242832</v>
      </c>
      <c r="I11" s="1" t="s">
        <v>247</v>
      </c>
      <c r="J11" s="1">
        <v>185136000</v>
      </c>
      <c r="K11" s="1">
        <v>143145285</v>
      </c>
      <c r="L11" s="1" t="e">
        <f t="shared" si="0"/>
        <v>#VALUE!</v>
      </c>
      <c r="M11" s="17" t="s">
        <v>368</v>
      </c>
      <c r="R11" s="18" t="s">
        <v>369</v>
      </c>
      <c r="S11" s="16" t="s">
        <v>370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247</v>
      </c>
      <c r="G12" s="1">
        <v>-181411852</v>
      </c>
      <c r="H12" s="1">
        <v>-1486427799</v>
      </c>
      <c r="I12" s="1" t="s">
        <v>247</v>
      </c>
      <c r="J12" s="1">
        <v>185136000</v>
      </c>
      <c r="K12" s="1">
        <v>143145285</v>
      </c>
      <c r="L12" s="1" t="e">
        <f t="shared" si="0"/>
        <v>#VALUE!</v>
      </c>
      <c r="M12" s="17" t="s">
        <v>371</v>
      </c>
      <c r="R12" s="18" t="s">
        <v>372</v>
      </c>
      <c r="S12" s="16" t="s">
        <v>373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374</v>
      </c>
      <c r="R13" s="18" t="s">
        <v>375</v>
      </c>
      <c r="S13" s="16" t="s">
        <v>376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247</v>
      </c>
      <c r="G63" s="1">
        <v>-303060896</v>
      </c>
      <c r="H63" s="1">
        <v>-89798983</v>
      </c>
      <c r="I63" s="1" t="s">
        <v>247</v>
      </c>
      <c r="J63" s="1">
        <v>204196000</v>
      </c>
      <c r="K63" s="1">
        <v>649126285</v>
      </c>
      <c r="L63" s="1" t="e">
        <f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247</v>
      </c>
      <c r="G64" s="1">
        <v>-216674073</v>
      </c>
      <c r="H64" s="1">
        <v>-380900010</v>
      </c>
      <c r="I64" s="1" t="s">
        <v>247</v>
      </c>
      <c r="J64" s="1">
        <v>192415000</v>
      </c>
      <c r="K64" s="1">
        <v>336394285</v>
      </c>
      <c r="L64" s="1" t="e">
        <f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247</v>
      </c>
      <c r="G66" s="1">
        <v>-328348179</v>
      </c>
      <c r="H66" s="1">
        <v>116469895</v>
      </c>
      <c r="I66" s="1" t="s">
        <v>247</v>
      </c>
      <c r="J66" s="1">
        <v>192415000</v>
      </c>
      <c r="K66" s="1">
        <v>336394285</v>
      </c>
      <c r="L66" s="1" t="e">
        <f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247</v>
      </c>
      <c r="G67" s="1">
        <v>-228733933</v>
      </c>
      <c r="H67" s="1">
        <v>-114678537</v>
      </c>
      <c r="I67" s="1" t="s">
        <v>247</v>
      </c>
      <c r="J67" s="1">
        <v>208148000</v>
      </c>
      <c r="K67" s="1">
        <v>754039285</v>
      </c>
      <c r="L67" s="1" t="e">
        <f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247</v>
      </c>
      <c r="G68" s="1">
        <v>-521013478</v>
      </c>
      <c r="H68" s="1">
        <v>141560400</v>
      </c>
      <c r="I68" s="1" t="s">
        <v>247</v>
      </c>
      <c r="J68" s="1">
        <v>208148000</v>
      </c>
      <c r="K68" s="1">
        <v>754039285</v>
      </c>
      <c r="L68" s="1" t="e">
        <f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247</v>
      </c>
      <c r="G70" s="1">
        <v>-400763135</v>
      </c>
      <c r="H70" s="1">
        <v>97208153</v>
      </c>
      <c r="I70" s="1" t="s">
        <v>247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247</v>
      </c>
      <c r="G71" s="1">
        <v>-400962812</v>
      </c>
      <c r="H71" s="1">
        <v>175915089</v>
      </c>
      <c r="I71" s="1" t="s">
        <v>247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t="shared" ref="L87:L102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27:30">
      <c r="AA103" s="7">
        <v>43763</v>
      </c>
      <c r="AB103">
        <v>-412178896</v>
      </c>
      <c r="AC103">
        <v>58071734</v>
      </c>
      <c r="AD103">
        <v>173426565</v>
      </c>
    </row>
    <row r="104" spans="27:30">
      <c r="AA104" t="s">
        <v>248</v>
      </c>
      <c r="AB104">
        <v>-29161978761</v>
      </c>
      <c r="AC104" t="e">
        <v>#VALUE!</v>
      </c>
      <c r="AD104">
        <v>-603167699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4"/>
  <sheetViews>
    <sheetView workbookViewId="0">
      <pane ySplit="3" topLeftCell="A92" activePane="bottomLeft" state="frozen"/>
      <selection/>
      <selection pane="bottomLeft" activeCell="L102" sqref="L102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1.5"/>
    <col min="28" max="30" width="26.625"/>
  </cols>
  <sheetData>
    <row r="1" ht="211" customHeight="1" spans="12:13">
      <c r="L1" s="1"/>
      <c r="M1" s="9" t="s">
        <v>296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6" t="s">
        <v>134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298</v>
      </c>
      <c r="AC3" t="s">
        <v>297</v>
      </c>
      <c r="AD3" t="s">
        <v>299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247</v>
      </c>
      <c r="G4" s="1">
        <v>0</v>
      </c>
      <c r="H4" s="1">
        <v>0</v>
      </c>
      <c r="I4" s="1" t="s">
        <v>247</v>
      </c>
      <c r="L4" s="1" t="e">
        <f t="shared" ref="L4:L67" si="0">F4+G4</f>
        <v>#VALUE!</v>
      </c>
      <c r="M4" s="16" t="s">
        <v>377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246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247</v>
      </c>
      <c r="G5" s="1">
        <v>-172234335</v>
      </c>
      <c r="H5" s="1">
        <v>-172234335</v>
      </c>
      <c r="I5" s="1" t="s">
        <v>247</v>
      </c>
      <c r="L5" s="1" t="e">
        <f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247</v>
      </c>
      <c r="G6" s="1">
        <v>-209904368</v>
      </c>
      <c r="H6" s="1">
        <v>-382138703</v>
      </c>
      <c r="I6" s="1" t="s">
        <v>247</v>
      </c>
      <c r="L6" s="1" t="e">
        <f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247</v>
      </c>
      <c r="G7" s="1">
        <v>-189910108</v>
      </c>
      <c r="H7" s="1">
        <v>-572048811</v>
      </c>
      <c r="I7" s="1" t="s">
        <v>247</v>
      </c>
      <c r="L7" s="1" t="e">
        <f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247</v>
      </c>
      <c r="G8" s="1">
        <v>-206977333</v>
      </c>
      <c r="H8" s="1">
        <v>-779026144</v>
      </c>
      <c r="I8" s="1" t="s">
        <v>247</v>
      </c>
      <c r="L8" s="1" t="e">
        <f t="shared" si="0"/>
        <v>#VALUE!</v>
      </c>
      <c r="M8" s="16"/>
      <c r="S8" s="18" t="s">
        <v>360</v>
      </c>
      <c r="T8" s="16" t="s">
        <v>361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247</v>
      </c>
      <c r="G9" s="1">
        <v>-189457982</v>
      </c>
      <c r="H9" s="1">
        <v>-968484126</v>
      </c>
      <c r="I9" s="1" t="s">
        <v>247</v>
      </c>
      <c r="L9" s="1" t="e">
        <f t="shared" si="0"/>
        <v>#VALUE!</v>
      </c>
      <c r="M9" s="16"/>
      <c r="S9" s="18" t="s">
        <v>362</v>
      </c>
      <c r="T9" s="16" t="s">
        <v>378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247</v>
      </c>
      <c r="G10" s="1">
        <v>-325695793</v>
      </c>
      <c r="H10" s="1">
        <v>-1104721937</v>
      </c>
      <c r="I10" s="1" t="s">
        <v>247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364</v>
      </c>
      <c r="T10" s="16" t="s">
        <v>379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247</v>
      </c>
      <c r="G11" s="1">
        <v>-215102747</v>
      </c>
      <c r="H11" s="1">
        <v>-1319824684</v>
      </c>
      <c r="I11" s="1" t="s">
        <v>247</v>
      </c>
      <c r="J11" s="1">
        <v>185136000</v>
      </c>
      <c r="K11" s="1">
        <v>143145285</v>
      </c>
      <c r="L11" s="1" t="e">
        <f t="shared" si="0"/>
        <v>#VALUE!</v>
      </c>
      <c r="M11" s="17" t="s">
        <v>380</v>
      </c>
      <c r="S11" s="18" t="s">
        <v>366</v>
      </c>
      <c r="T11" s="16" t="s">
        <v>381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247</v>
      </c>
      <c r="G12" s="1">
        <v>-181411852</v>
      </c>
      <c r="H12" s="1">
        <v>-1501236536</v>
      </c>
      <c r="I12" s="1" t="s">
        <v>247</v>
      </c>
      <c r="J12" s="1">
        <v>185136000</v>
      </c>
      <c r="K12" s="1">
        <v>143145285</v>
      </c>
      <c r="L12" s="1" t="e">
        <f t="shared" si="0"/>
        <v>#VALUE!</v>
      </c>
      <c r="M12" s="17" t="s">
        <v>382</v>
      </c>
      <c r="S12" s="18" t="s">
        <v>369</v>
      </c>
      <c r="T12" s="16" t="s">
        <v>383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384</v>
      </c>
      <c r="S13" s="18" t="s">
        <v>372</v>
      </c>
      <c r="T13" s="16" t="s">
        <v>385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375</v>
      </c>
      <c r="T14" s="16" t="s">
        <v>386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247</v>
      </c>
      <c r="G63" s="1">
        <v>-303060896</v>
      </c>
      <c r="H63" s="1">
        <v>-108571184</v>
      </c>
      <c r="I63" s="1" t="s">
        <v>247</v>
      </c>
      <c r="J63" s="1">
        <v>204196000</v>
      </c>
      <c r="K63" s="1">
        <v>649126285</v>
      </c>
      <c r="L63" s="1" t="e">
        <f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247</v>
      </c>
      <c r="G64" s="1">
        <v>-216674073</v>
      </c>
      <c r="H64" s="1">
        <v>-371582215</v>
      </c>
      <c r="I64" s="1" t="s">
        <v>247</v>
      </c>
      <c r="J64" s="1">
        <v>192415000</v>
      </c>
      <c r="K64" s="1">
        <v>336394285</v>
      </c>
      <c r="L64" s="1" t="e">
        <f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247</v>
      </c>
      <c r="G66" s="1">
        <v>-328348179</v>
      </c>
      <c r="H66" s="1">
        <v>95381636</v>
      </c>
      <c r="I66" s="1" t="s">
        <v>247</v>
      </c>
      <c r="J66" s="1">
        <v>192415000</v>
      </c>
      <c r="K66" s="1">
        <v>336394285</v>
      </c>
      <c r="L66" s="1" t="e">
        <f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247</v>
      </c>
      <c r="G67" s="1">
        <v>-228733933</v>
      </c>
      <c r="H67" s="1">
        <v>-166660664</v>
      </c>
      <c r="I67" s="1" t="s">
        <v>247</v>
      </c>
      <c r="J67" s="1">
        <v>208148000</v>
      </c>
      <c r="K67" s="1">
        <v>754039285</v>
      </c>
      <c r="L67" s="1" t="e">
        <f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247</v>
      </c>
      <c r="G68" s="1">
        <v>-251013478</v>
      </c>
      <c r="H68" s="1">
        <v>123828520</v>
      </c>
      <c r="I68" s="1" t="s">
        <v>247</v>
      </c>
      <c r="J68" s="1">
        <v>208148000</v>
      </c>
      <c r="K68" s="1">
        <v>754039285</v>
      </c>
      <c r="L68" s="1" t="e">
        <f t="shared" ref="L68:L102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247</v>
      </c>
      <c r="G70" s="1">
        <v>-400765662</v>
      </c>
      <c r="H70" s="1">
        <v>98619751</v>
      </c>
      <c r="I70" s="1" t="s">
        <v>247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247</v>
      </c>
      <c r="G71" s="1">
        <v>-400962812</v>
      </c>
      <c r="H71" s="1">
        <v>177326687</v>
      </c>
      <c r="I71" s="1" t="s">
        <v>247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27:30">
      <c r="AA103" s="7">
        <v>43763</v>
      </c>
      <c r="AB103">
        <v>16582208</v>
      </c>
      <c r="AC103">
        <v>-412176485</v>
      </c>
      <c r="AD103">
        <v>200756257</v>
      </c>
    </row>
    <row r="104" spans="27:30">
      <c r="AA104" t="s">
        <v>248</v>
      </c>
      <c r="AB104" t="e">
        <v>#VALUE!</v>
      </c>
      <c r="AC104">
        <v>-28300450032</v>
      </c>
      <c r="AD104">
        <v>673388030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9"/>
  <sheetViews>
    <sheetView workbookViewId="0">
      <pane ySplit="3" topLeftCell="A69" activePane="bottomLeft" state="frozen"/>
      <selection/>
      <selection pane="bottomLeft" activeCell="I77" sqref="I7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296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9" t="s">
        <v>296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246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247</v>
      </c>
      <c r="G38" s="13">
        <v>-164697974</v>
      </c>
      <c r="H38" s="1">
        <v>-51933839</v>
      </c>
      <c r="I38" s="1" t="s">
        <v>247</v>
      </c>
      <c r="J38" s="1">
        <v>110970000</v>
      </c>
      <c r="K38" s="1">
        <v>85801841</v>
      </c>
      <c r="L38" s="1" t="e">
        <f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247</v>
      </c>
      <c r="G39" s="13">
        <v>-123136884</v>
      </c>
      <c r="H39" s="1">
        <v>-205095981</v>
      </c>
      <c r="I39" s="1" t="s">
        <v>247</v>
      </c>
      <c r="J39" s="1">
        <v>110970000</v>
      </c>
      <c r="K39" s="1">
        <v>85801874</v>
      </c>
      <c r="L39" s="1" t="e">
        <f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247</v>
      </c>
      <c r="G41" s="13">
        <v>-189365680</v>
      </c>
      <c r="H41" s="1">
        <v>51488667</v>
      </c>
      <c r="I41" s="1" t="s">
        <v>247</v>
      </c>
      <c r="J41" s="1">
        <v>110970000</v>
      </c>
      <c r="K41" s="1">
        <v>85801874</v>
      </c>
      <c r="L41" s="1" t="e">
        <f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247</v>
      </c>
      <c r="G42" s="13">
        <v>-121944984</v>
      </c>
      <c r="H42" s="1">
        <v>-91227484</v>
      </c>
      <c r="I42" s="1" t="s">
        <v>247</v>
      </c>
      <c r="J42" s="1">
        <v>110970000</v>
      </c>
      <c r="K42" s="1">
        <v>85801874</v>
      </c>
      <c r="L42" s="1" t="e">
        <f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247</v>
      </c>
      <c r="G43" s="13">
        <v>-133822884</v>
      </c>
      <c r="H43" s="1">
        <v>29414608</v>
      </c>
      <c r="I43" s="1" t="s">
        <v>247</v>
      </c>
      <c r="J43" s="1">
        <v>110970000</v>
      </c>
      <c r="K43" s="1">
        <v>85801874</v>
      </c>
      <c r="L43" s="1" t="e">
        <f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247</v>
      </c>
      <c r="G45" s="13">
        <v>-203646646</v>
      </c>
      <c r="H45" s="1">
        <v>47591815</v>
      </c>
      <c r="I45" s="1" t="s">
        <v>247</v>
      </c>
      <c r="J45" s="1">
        <v>110970000</v>
      </c>
      <c r="K45" s="1">
        <v>85801874</v>
      </c>
      <c r="L45" s="1" t="e">
        <f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247</v>
      </c>
      <c r="G46" s="13">
        <v>-203745542</v>
      </c>
      <c r="H46" s="1">
        <v>97864820</v>
      </c>
      <c r="I46" s="1" t="s">
        <v>247</v>
      </c>
      <c r="J46" s="1">
        <v>110970000</v>
      </c>
      <c r="K46" s="1">
        <v>85801874</v>
      </c>
      <c r="L46" s="1" t="e">
        <f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t="shared" ref="L68:L77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27:30">
      <c r="AA78" s="7">
        <v>43763</v>
      </c>
      <c r="AB78">
        <v>-219326297</v>
      </c>
      <c r="AC78">
        <v>26545559</v>
      </c>
      <c r="AD78">
        <v>58303850</v>
      </c>
    </row>
    <row r="79" spans="27:30">
      <c r="AA79" t="s">
        <v>248</v>
      </c>
      <c r="AB79">
        <v>-12147654628</v>
      </c>
      <c r="AC79" t="e">
        <v>#VALUE!</v>
      </c>
      <c r="AD79">
        <v>4099085462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9"/>
  <sheetViews>
    <sheetView workbookViewId="0">
      <pane ySplit="3" topLeftCell="A70" activePane="bottomLeft" state="frozen"/>
      <selection/>
      <selection pane="bottomLeft" activeCell="I74" sqref="I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296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9" t="s">
        <v>296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246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247</v>
      </c>
      <c r="G38" s="13">
        <v>-156855637</v>
      </c>
      <c r="H38" s="1">
        <v>-16878939</v>
      </c>
      <c r="I38" s="1" t="s">
        <v>247</v>
      </c>
      <c r="J38" s="1">
        <v>105686000</v>
      </c>
      <c r="K38" s="1">
        <v>81715165</v>
      </c>
      <c r="L38" s="1" t="e">
        <f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247</v>
      </c>
      <c r="G39" s="13">
        <v>-117273539</v>
      </c>
      <c r="H39" s="1">
        <v>-179202754</v>
      </c>
      <c r="I39" s="1" t="s">
        <v>247</v>
      </c>
      <c r="J39" s="1">
        <v>105686000</v>
      </c>
      <c r="K39" s="1">
        <v>81715165</v>
      </c>
      <c r="L39" s="1" t="e">
        <f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247</v>
      </c>
      <c r="G41" s="13">
        <v>-180348754</v>
      </c>
      <c r="H41" s="1">
        <v>99861987</v>
      </c>
      <c r="I41" s="1" t="s">
        <v>247</v>
      </c>
      <c r="J41" s="1">
        <v>105686000</v>
      </c>
      <c r="K41" s="1">
        <v>81715165</v>
      </c>
      <c r="L41" s="1" t="e">
        <f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247</v>
      </c>
      <c r="G42" s="13">
        <v>-116138394</v>
      </c>
      <c r="H42" s="1">
        <v>-19752267</v>
      </c>
      <c r="I42" s="1" t="s">
        <v>247</v>
      </c>
      <c r="J42" s="1">
        <v>105686000</v>
      </c>
      <c r="K42" s="1">
        <v>81715165</v>
      </c>
      <c r="L42" s="1" t="e">
        <f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247</v>
      </c>
      <c r="G43" s="13">
        <v>-127450710</v>
      </c>
      <c r="H43" s="1">
        <v>85740943</v>
      </c>
      <c r="I43" s="1" t="s">
        <v>247</v>
      </c>
      <c r="J43" s="1">
        <v>105686000</v>
      </c>
      <c r="K43" s="1">
        <v>81715165</v>
      </c>
      <c r="L43" s="1" t="e">
        <f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247</v>
      </c>
      <c r="G45" s="13">
        <v>-193949711</v>
      </c>
      <c r="H45" s="1">
        <v>79945243</v>
      </c>
      <c r="I45" s="1" t="s">
        <v>247</v>
      </c>
      <c r="J45" s="1">
        <v>105686000</v>
      </c>
      <c r="K45" s="1">
        <v>81715165</v>
      </c>
      <c r="L45" s="1" t="e">
        <f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247</v>
      </c>
      <c r="G46" s="13">
        <v>-194045121</v>
      </c>
      <c r="H46" s="1">
        <v>127824426</v>
      </c>
      <c r="I46" s="1" t="s">
        <v>247</v>
      </c>
      <c r="J46" s="1">
        <v>105686000</v>
      </c>
      <c r="K46" s="1">
        <v>81715165</v>
      </c>
      <c r="L46" s="1" t="e">
        <f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t="shared" ref="L68:L77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27:30">
      <c r="AA78" s="7">
        <v>43763</v>
      </c>
      <c r="AB78">
        <v>-208882750</v>
      </c>
      <c r="AC78">
        <v>27866235</v>
      </c>
      <c r="AD78">
        <v>89933401</v>
      </c>
    </row>
    <row r="79" spans="27:30">
      <c r="AA79" t="s">
        <v>248</v>
      </c>
      <c r="AB79">
        <v>-11568834779</v>
      </c>
      <c r="AC79" t="e">
        <v>#VALUE!</v>
      </c>
      <c r="AD79">
        <v>5615988630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8"/>
  <sheetViews>
    <sheetView workbookViewId="0">
      <pane ySplit="3" topLeftCell="A72" activePane="bottomLeft" state="frozen"/>
      <selection/>
      <selection pane="bottomLeft" activeCell="I76" sqref="I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296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9" t="s">
        <v>296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246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387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247</v>
      </c>
      <c r="G37" s="13">
        <v>-164697974</v>
      </c>
      <c r="H37" s="1">
        <v>-54776790</v>
      </c>
      <c r="I37" s="1" t="s">
        <v>247</v>
      </c>
      <c r="J37" s="1">
        <v>110970000</v>
      </c>
      <c r="K37" s="1">
        <v>85801874</v>
      </c>
      <c r="L37" s="1" t="e">
        <f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247</v>
      </c>
      <c r="G38" s="13">
        <v>-123136884</v>
      </c>
      <c r="H38" s="1">
        <v>-203966049</v>
      </c>
      <c r="I38" s="1" t="s">
        <v>247</v>
      </c>
      <c r="J38" s="1">
        <v>110970000</v>
      </c>
      <c r="K38" s="1">
        <v>85801874</v>
      </c>
      <c r="L38" s="1" t="e">
        <f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247</v>
      </c>
      <c r="G40" s="13">
        <v>-189365680</v>
      </c>
      <c r="H40" s="1">
        <v>30401984</v>
      </c>
      <c r="I40" s="1" t="s">
        <v>247</v>
      </c>
      <c r="J40" s="1">
        <v>110970000</v>
      </c>
      <c r="K40" s="1">
        <v>85801874</v>
      </c>
      <c r="L40" s="1" t="e">
        <f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247</v>
      </c>
      <c r="G41" s="13">
        <v>-121944984</v>
      </c>
      <c r="H41" s="1">
        <v>-105105929</v>
      </c>
      <c r="I41" s="1" t="s">
        <v>247</v>
      </c>
      <c r="J41" s="1">
        <v>110970000</v>
      </c>
      <c r="K41" s="1">
        <v>85801874</v>
      </c>
      <c r="L41" s="1" t="e">
        <f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247</v>
      </c>
      <c r="G42" s="13">
        <v>-138322884</v>
      </c>
      <c r="H42" s="1">
        <v>18715633</v>
      </c>
      <c r="I42" s="1" t="s">
        <v>247</v>
      </c>
      <c r="J42" s="1">
        <v>110970000</v>
      </c>
      <c r="K42" s="1">
        <v>85801874</v>
      </c>
      <c r="L42" s="1" t="e">
        <f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247</v>
      </c>
      <c r="G44" s="13">
        <v>-203645361</v>
      </c>
      <c r="H44" s="1">
        <v>20895262</v>
      </c>
      <c r="I44" s="1" t="s">
        <v>247</v>
      </c>
      <c r="J44" s="1">
        <v>110970000</v>
      </c>
      <c r="K44" s="1">
        <v>85801874</v>
      </c>
      <c r="L44" s="1" t="e">
        <f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247</v>
      </c>
      <c r="G45" s="13">
        <v>-203746827</v>
      </c>
      <c r="H45" s="1">
        <v>71168267</v>
      </c>
      <c r="I45" s="1" t="s">
        <v>247</v>
      </c>
      <c r="J45" s="1">
        <v>110970000</v>
      </c>
      <c r="K45" s="1">
        <v>85801874</v>
      </c>
      <c r="L45" s="1" t="e">
        <f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t="shared" ref="L68:L76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27:30">
      <c r="AA77" s="7">
        <v>43763</v>
      </c>
      <c r="AB77">
        <v>-219325010</v>
      </c>
      <c r="AC77">
        <v>10986365</v>
      </c>
      <c r="AD77">
        <v>61955692</v>
      </c>
    </row>
    <row r="78" spans="27:30">
      <c r="AA78" t="s">
        <v>248</v>
      </c>
      <c r="AB78">
        <v>-11784957325</v>
      </c>
      <c r="AC78" t="e">
        <v>#VALUE!</v>
      </c>
      <c r="AD78">
        <v>4492763949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5"/>
  <sheetViews>
    <sheetView workbookViewId="0">
      <pane ySplit="3" topLeftCell="A67" activePane="bottomLeft" state="frozen"/>
      <selection/>
      <selection pane="bottomLeft" activeCell="I73" sqref="I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296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9" t="s">
        <v>296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67" si="0">F4+G4</f>
        <v>-40476894</v>
      </c>
      <c r="M4" t="s">
        <v>344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246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247</v>
      </c>
      <c r="G34" s="13">
        <v>-72238843</v>
      </c>
      <c r="H34" s="1">
        <v>-17605622</v>
      </c>
      <c r="I34" s="1" t="s">
        <v>247</v>
      </c>
      <c r="J34" s="1">
        <v>48673000</v>
      </c>
      <c r="K34" s="1">
        <v>37633042</v>
      </c>
      <c r="L34" s="1" t="e">
        <f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247</v>
      </c>
      <c r="G35" s="13">
        <v>-54009565</v>
      </c>
      <c r="H35" s="1">
        <v>-92713711</v>
      </c>
      <c r="I35" s="1" t="s">
        <v>247</v>
      </c>
      <c r="J35" s="1">
        <v>48673000</v>
      </c>
      <c r="K35" s="1">
        <v>37633042</v>
      </c>
      <c r="L35" s="1" t="e">
        <f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247</v>
      </c>
      <c r="G37" s="13">
        <v>-83057445</v>
      </c>
      <c r="H37" s="1">
        <v>25608381</v>
      </c>
      <c r="I37" s="1" t="s">
        <v>247</v>
      </c>
      <c r="J37" s="1">
        <v>48673000</v>
      </c>
      <c r="K37" s="1">
        <v>37633042</v>
      </c>
      <c r="L37" s="1" t="e">
        <f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247</v>
      </c>
      <c r="G38" s="13">
        <v>-53486782</v>
      </c>
      <c r="H38" s="1">
        <v>-32849956</v>
      </c>
      <c r="I38" s="1" t="s">
        <v>247</v>
      </c>
      <c r="J38" s="1">
        <v>48673000</v>
      </c>
      <c r="K38" s="1">
        <v>37633042</v>
      </c>
      <c r="L38" s="1" t="e">
        <f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247</v>
      </c>
      <c r="G39" s="13">
        <v>-58696595</v>
      </c>
      <c r="H39" s="1">
        <v>26065454</v>
      </c>
      <c r="I39" s="1" t="s">
        <v>247</v>
      </c>
      <c r="J39" s="1">
        <v>48673000</v>
      </c>
      <c r="K39" s="1">
        <v>37633042</v>
      </c>
      <c r="L39" s="1" t="e">
        <f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247</v>
      </c>
      <c r="G41" s="13">
        <v>-89322278</v>
      </c>
      <c r="H41" s="1">
        <v>17234934</v>
      </c>
      <c r="I41" s="1" t="s">
        <v>247</v>
      </c>
      <c r="J41" s="1">
        <v>48673000</v>
      </c>
      <c r="K41" s="1">
        <v>37633042</v>
      </c>
      <c r="L41" s="1" t="e">
        <f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247</v>
      </c>
      <c r="G42" s="13">
        <v>-89365090</v>
      </c>
      <c r="H42" s="1">
        <v>39285944</v>
      </c>
      <c r="I42" s="1" t="s">
        <v>247</v>
      </c>
      <c r="J42" s="1">
        <v>48673000</v>
      </c>
      <c r="K42" s="1">
        <v>37633042</v>
      </c>
      <c r="L42" s="1" t="e">
        <f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t="shared" ref="L68:L73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27:30">
      <c r="AA74" s="7">
        <v>43763</v>
      </c>
      <c r="AB74">
        <v>-96199591</v>
      </c>
      <c r="AC74">
        <v>10928471</v>
      </c>
      <c r="AD74">
        <v>39110322</v>
      </c>
    </row>
    <row r="75" spans="27:30">
      <c r="AA75" t="s">
        <v>248</v>
      </c>
      <c r="AB75">
        <v>-5038168773</v>
      </c>
      <c r="AC75" t="e">
        <v>#VALUE!</v>
      </c>
      <c r="AD75">
        <v>1984053060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9"/>
  <sheetViews>
    <sheetView workbookViewId="0">
      <pane ySplit="3" topLeftCell="A67" activePane="bottomLeft" state="frozen"/>
      <selection/>
      <selection pane="bottomLeft" activeCell="I67" sqref="I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296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2" t="s">
        <v>388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246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389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247</v>
      </c>
      <c r="G28" s="13">
        <v>-156855637</v>
      </c>
      <c r="H28" s="1">
        <v>-13036559</v>
      </c>
      <c r="I28" s="1" t="s">
        <v>247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247</v>
      </c>
      <c r="G29" s="13">
        <v>-117273539</v>
      </c>
      <c r="H29" s="1">
        <v>-169758391</v>
      </c>
      <c r="I29" s="1" t="s">
        <v>247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247</v>
      </c>
      <c r="G31" s="13">
        <v>-180348754</v>
      </c>
      <c r="H31" s="1">
        <v>101049163</v>
      </c>
      <c r="I31" s="1" t="s">
        <v>247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247</v>
      </c>
      <c r="G32" s="13">
        <v>-116138394</v>
      </c>
      <c r="H32" s="1">
        <v>-31260927</v>
      </c>
      <c r="I32" s="1" t="s">
        <v>247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247</v>
      </c>
      <c r="G33" s="13">
        <v>-127450710</v>
      </c>
      <c r="H33" s="1">
        <v>94519387</v>
      </c>
      <c r="I33" s="1" t="s">
        <v>247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247</v>
      </c>
      <c r="G35" s="13">
        <v>-193949711</v>
      </c>
      <c r="H35" s="1">
        <v>91247768</v>
      </c>
      <c r="I35" s="1" t="s">
        <v>247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247</v>
      </c>
      <c r="G36" s="13">
        <v>-194042674</v>
      </c>
      <c r="H36" s="1">
        <v>139129398</v>
      </c>
      <c r="I36" s="1" t="s">
        <v>247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27:30">
      <c r="AA68" s="7">
        <v>43763</v>
      </c>
      <c r="AB68">
        <v>-208882750</v>
      </c>
      <c r="AC68">
        <v>11546644</v>
      </c>
      <c r="AD68">
        <v>54831078</v>
      </c>
    </row>
    <row r="69" spans="27:30">
      <c r="AA69" t="s">
        <v>248</v>
      </c>
      <c r="AB69">
        <v>-10010353128</v>
      </c>
      <c r="AC69" t="e">
        <v>#VALUE!</v>
      </c>
      <c r="AD69">
        <v>5550461430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9"/>
  <sheetViews>
    <sheetView workbookViewId="0">
      <pane ySplit="3" topLeftCell="A66" activePane="bottomLeft" state="frozen"/>
      <selection/>
      <selection pane="bottomLeft" activeCell="I67" sqref="I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71" customHeight="1" spans="4:13">
      <c r="D1" s="1"/>
      <c r="E1" s="1"/>
      <c r="F1" s="1"/>
      <c r="G1" s="1"/>
      <c r="H1" s="1"/>
      <c r="I1" s="1"/>
      <c r="J1" s="1"/>
      <c r="K1" s="1"/>
      <c r="M1" s="9" t="s">
        <v>296</v>
      </c>
    </row>
    <row r="2" ht="27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2" t="s">
        <v>390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246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247</v>
      </c>
      <c r="G28" s="13">
        <v>-156855637</v>
      </c>
      <c r="H28" s="1">
        <v>-32662583</v>
      </c>
      <c r="I28" s="1" t="s">
        <v>247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247</v>
      </c>
      <c r="G29" s="13">
        <v>-117273539</v>
      </c>
      <c r="H29" s="1">
        <v>-180464817</v>
      </c>
      <c r="I29" s="1" t="s">
        <v>247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247</v>
      </c>
      <c r="G31" s="13">
        <v>-180348754</v>
      </c>
      <c r="H31" s="1">
        <v>116430768</v>
      </c>
      <c r="I31" s="1" t="s">
        <v>247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247</v>
      </c>
      <c r="G32" s="13">
        <v>-116138394</v>
      </c>
      <c r="H32" s="1">
        <v>-2209772</v>
      </c>
      <c r="I32" s="1" t="s">
        <v>247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247</v>
      </c>
      <c r="G33" s="13">
        <v>-127450710</v>
      </c>
      <c r="H33" s="1">
        <v>124215329</v>
      </c>
      <c r="I33" s="1" t="s">
        <v>247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247</v>
      </c>
      <c r="G35" s="13">
        <v>-193949711</v>
      </c>
      <c r="H35" s="1">
        <v>121271932</v>
      </c>
      <c r="I35" s="1" t="s">
        <v>247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247</v>
      </c>
      <c r="G36" s="13">
        <v>-194042674</v>
      </c>
      <c r="H36" s="1">
        <v>169152339</v>
      </c>
      <c r="I36" s="1" t="s">
        <v>247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27:30">
      <c r="AA68" s="7">
        <v>43763</v>
      </c>
      <c r="AB68">
        <v>-208882750</v>
      </c>
      <c r="AC68">
        <v>22251753</v>
      </c>
      <c r="AD68">
        <v>74430047</v>
      </c>
    </row>
    <row r="69" spans="27:30">
      <c r="AA69" t="s">
        <v>248</v>
      </c>
      <c r="AB69">
        <v>-9943866985</v>
      </c>
      <c r="AC69" t="e">
        <v>#VALUE!</v>
      </c>
      <c r="AD69">
        <v>4623270552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9"/>
  <sheetViews>
    <sheetView workbookViewId="0">
      <pane ySplit="3" topLeftCell="A66" activePane="bottomLeft" state="frozen"/>
      <selection/>
      <selection pane="bottomLeft" activeCell="I67" sqref="I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70" customHeight="1" spans="4:13">
      <c r="D1" s="1"/>
      <c r="E1" s="1"/>
      <c r="F1" s="1"/>
      <c r="G1" s="1"/>
      <c r="H1" s="1"/>
      <c r="I1" s="1"/>
      <c r="J1" s="1"/>
      <c r="K1" s="1"/>
      <c r="M1" s="9" t="s">
        <v>296</v>
      </c>
    </row>
    <row r="2" ht="27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2" t="s">
        <v>391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246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247</v>
      </c>
      <c r="G28" s="13">
        <v>-156855637</v>
      </c>
      <c r="H28" s="1">
        <v>-52888064</v>
      </c>
      <c r="I28" s="1" t="s">
        <v>247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247</v>
      </c>
      <c r="G29" s="13">
        <v>-117273539</v>
      </c>
      <c r="H29" s="1">
        <v>-190622291</v>
      </c>
      <c r="I29" s="1" t="s">
        <v>247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247</v>
      </c>
      <c r="G31" s="13">
        <v>-180348754</v>
      </c>
      <c r="H31" s="1">
        <v>19961716</v>
      </c>
      <c r="I31" s="1" t="s">
        <v>247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247</v>
      </c>
      <c r="G32" s="13">
        <v>-116138394</v>
      </c>
      <c r="H32" s="1">
        <v>-103094187</v>
      </c>
      <c r="I32" s="1" t="s">
        <v>247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247</v>
      </c>
      <c r="G33" s="13">
        <v>-127450710</v>
      </c>
      <c r="H33" s="1">
        <v>16653482</v>
      </c>
      <c r="I33" s="1" t="s">
        <v>247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247</v>
      </c>
      <c r="G35" s="13">
        <v>-193948488</v>
      </c>
      <c r="H35" s="1">
        <v>8244302</v>
      </c>
      <c r="I35" s="1" t="s">
        <v>247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247</v>
      </c>
      <c r="G36" s="13">
        <v>-194045121</v>
      </c>
      <c r="H36" s="1">
        <v>56123485</v>
      </c>
      <c r="I36" s="1" t="s">
        <v>247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27:30">
      <c r="AA68" s="7">
        <v>43763</v>
      </c>
      <c r="AB68">
        <v>-208882750</v>
      </c>
      <c r="AC68">
        <v>17091540</v>
      </c>
      <c r="AD68">
        <v>76412381</v>
      </c>
    </row>
    <row r="69" spans="27:30">
      <c r="AA69" t="s">
        <v>248</v>
      </c>
      <c r="AB69">
        <v>-9943164072</v>
      </c>
      <c r="AC69" t="e">
        <v>#VALUE!</v>
      </c>
      <c r="AD69">
        <v>4011980044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9"/>
  <sheetViews>
    <sheetView workbookViewId="0">
      <pane ySplit="3" topLeftCell="A66" activePane="bottomLeft" state="frozen"/>
      <selection/>
      <selection pane="bottomLeft" activeCell="I67" sqref="I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8" customHeight="1" spans="4:13">
      <c r="D1" s="1"/>
      <c r="E1" s="1"/>
      <c r="F1" s="1"/>
      <c r="G1" s="1"/>
      <c r="H1" s="1"/>
      <c r="I1" s="1"/>
      <c r="J1" s="1"/>
      <c r="K1" s="1"/>
      <c r="M1" s="9" t="s">
        <v>296</v>
      </c>
    </row>
    <row r="2" ht="26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2" t="s">
        <v>390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246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247</v>
      </c>
      <c r="G28" s="13">
        <v>-156855637</v>
      </c>
      <c r="H28" s="1">
        <v>-64603081</v>
      </c>
      <c r="I28" s="1" t="s">
        <v>247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247</v>
      </c>
      <c r="G29" s="13">
        <v>-117273539</v>
      </c>
      <c r="H29" s="1">
        <v>-204205470</v>
      </c>
      <c r="I29" s="1" t="s">
        <v>247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247</v>
      </c>
      <c r="G31" s="13">
        <v>-180348754</v>
      </c>
      <c r="H31" s="1">
        <v>49471222</v>
      </c>
      <c r="I31" s="1" t="s">
        <v>247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247</v>
      </c>
      <c r="G32" s="13">
        <v>-116138394</v>
      </c>
      <c r="H32" s="1">
        <v>-75512222</v>
      </c>
      <c r="I32" s="1" t="s">
        <v>247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247</v>
      </c>
      <c r="G33" s="13">
        <v>-127450710</v>
      </c>
      <c r="H33" s="1">
        <v>67977654</v>
      </c>
      <c r="I33" s="1" t="s">
        <v>247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247</v>
      </c>
      <c r="G35" s="13">
        <v>-193948488</v>
      </c>
      <c r="H35" s="1">
        <v>74114722</v>
      </c>
      <c r="I35" s="1" t="s">
        <v>247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247</v>
      </c>
      <c r="G36" s="13">
        <v>-194043897</v>
      </c>
      <c r="H36" s="1">
        <v>121993906</v>
      </c>
      <c r="I36" s="1" t="s">
        <v>247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27:30">
      <c r="AA68" s="7">
        <v>43763</v>
      </c>
      <c r="AB68">
        <v>-208881527</v>
      </c>
      <c r="AC68">
        <v>30572665</v>
      </c>
      <c r="AD68">
        <v>84658717</v>
      </c>
    </row>
    <row r="69" spans="27:30">
      <c r="AA69" t="s">
        <v>248</v>
      </c>
      <c r="AB69">
        <v>-9942388394</v>
      </c>
      <c r="AC69" t="e">
        <v>#VALUE!</v>
      </c>
      <c r="AD69">
        <v>4590847494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9"/>
  <sheetViews>
    <sheetView workbookViewId="0">
      <pane ySplit="3" topLeftCell="A66" activePane="bottomLeft" state="frozen"/>
      <selection/>
      <selection pane="bottomLeft" activeCell="I67" sqref="I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296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2" t="s">
        <v>390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246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247</v>
      </c>
      <c r="G28" s="13">
        <v>-156855637</v>
      </c>
      <c r="H28" s="1">
        <v>-28841378</v>
      </c>
      <c r="I28" s="1" t="s">
        <v>247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247</v>
      </c>
      <c r="G29" s="13">
        <v>-117273539</v>
      </c>
      <c r="H29" s="1">
        <v>-182773541</v>
      </c>
      <c r="I29" s="1" t="s">
        <v>247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247</v>
      </c>
      <c r="G31" s="13">
        <v>-180348754</v>
      </c>
      <c r="H31" s="1">
        <v>86366479</v>
      </c>
      <c r="I31" s="1" t="s">
        <v>247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247</v>
      </c>
      <c r="G32" s="13">
        <v>-116138394</v>
      </c>
      <c r="H32" s="1">
        <v>-36659796</v>
      </c>
      <c r="I32" s="1" t="s">
        <v>247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247</v>
      </c>
      <c r="G33" s="13">
        <v>-127450710</v>
      </c>
      <c r="H33" s="1">
        <v>107012313</v>
      </c>
      <c r="I33" s="1" t="s">
        <v>247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247</v>
      </c>
      <c r="G35" s="13">
        <v>-193949711</v>
      </c>
      <c r="H35" s="1">
        <v>122153553</v>
      </c>
      <c r="I35" s="1" t="s">
        <v>247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247</v>
      </c>
      <c r="G36" s="13">
        <v>-194042674</v>
      </c>
      <c r="H36" s="1">
        <v>170033960</v>
      </c>
      <c r="I36" s="1" t="s">
        <v>247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27:30">
      <c r="AA68" s="7">
        <v>43763</v>
      </c>
      <c r="AB68">
        <v>-208882750</v>
      </c>
      <c r="AC68">
        <v>20991710</v>
      </c>
      <c r="AD68">
        <v>85746498</v>
      </c>
    </row>
    <row r="69" spans="27:30">
      <c r="AA69" t="s">
        <v>248</v>
      </c>
      <c r="AB69">
        <v>-9940838558</v>
      </c>
      <c r="AC69" t="e">
        <v>#VALUE!</v>
      </c>
      <c r="AD69">
        <v>4915287808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0"/>
  <sheetViews>
    <sheetView zoomScale="85" zoomScaleNormal="85" workbookViewId="0">
      <pane ySplit="3" topLeftCell="A58" activePane="bottomLeft" state="frozen"/>
      <selection/>
      <selection pane="bottomLeft" activeCell="I58" sqref="I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84" customHeight="1" spans="4:13">
      <c r="D1" s="1"/>
      <c r="E1" s="1"/>
      <c r="F1" s="1"/>
      <c r="G1" s="1"/>
      <c r="H1" s="1"/>
      <c r="I1" s="1"/>
      <c r="J1" s="1"/>
      <c r="K1" s="1"/>
      <c r="M1" s="9" t="s">
        <v>296</v>
      </c>
    </row>
    <row r="2" ht="28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2" t="s">
        <v>390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58" si="0">F4+G4</f>
        <v>0</v>
      </c>
      <c r="M4" s="12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246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247</v>
      </c>
      <c r="G19" s="13">
        <v>-164697974</v>
      </c>
      <c r="H19" s="1">
        <v>-18275527</v>
      </c>
      <c r="I19" s="1" t="s">
        <v>247</v>
      </c>
      <c r="J19" s="1">
        <v>110970000</v>
      </c>
      <c r="K19" s="1">
        <v>85801874</v>
      </c>
      <c r="L19" s="1" t="e">
        <f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247</v>
      </c>
      <c r="G20" s="13">
        <v>-123136884</v>
      </c>
      <c r="H20" s="1">
        <v>-177402576</v>
      </c>
      <c r="I20" s="1" t="s">
        <v>247</v>
      </c>
      <c r="J20" s="1">
        <v>110970000</v>
      </c>
      <c r="K20" s="1">
        <v>85801874</v>
      </c>
      <c r="L20" s="1" t="e">
        <f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247</v>
      </c>
      <c r="G22" s="13">
        <v>-189365680</v>
      </c>
      <c r="H22" s="1">
        <v>116335432</v>
      </c>
      <c r="I22" s="1" t="s">
        <v>247</v>
      </c>
      <c r="J22" s="1">
        <v>110970000</v>
      </c>
      <c r="K22" s="1">
        <v>85801874</v>
      </c>
      <c r="L22" s="1" t="e">
        <f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247</v>
      </c>
      <c r="G23" s="13">
        <v>-121944984</v>
      </c>
      <c r="H23" s="1">
        <v>-22708117</v>
      </c>
      <c r="I23" s="1" t="s">
        <v>247</v>
      </c>
      <c r="J23" s="1">
        <v>110970000</v>
      </c>
      <c r="K23" s="1">
        <v>85801874</v>
      </c>
      <c r="L23" s="1" t="e">
        <f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247</v>
      </c>
      <c r="G24" s="13">
        <v>-133822884</v>
      </c>
      <c r="H24" s="1">
        <v>80160720</v>
      </c>
      <c r="I24" s="1" t="s">
        <v>247</v>
      </c>
      <c r="J24" s="1">
        <v>110970000</v>
      </c>
      <c r="K24" s="1">
        <v>85801874</v>
      </c>
      <c r="L24" s="1" t="e">
        <f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247</v>
      </c>
      <c r="G26" s="13">
        <v>-203646646</v>
      </c>
      <c r="H26" s="1">
        <v>67495887</v>
      </c>
      <c r="I26" s="1" t="s">
        <v>247</v>
      </c>
      <c r="J26" s="1">
        <v>110970000</v>
      </c>
      <c r="K26" s="1">
        <v>85801874</v>
      </c>
      <c r="L26" s="1" t="e">
        <f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247</v>
      </c>
      <c r="G27" s="13">
        <v>-203744257</v>
      </c>
      <c r="H27" s="1">
        <v>117770177</v>
      </c>
      <c r="I27" s="1" t="s">
        <v>247</v>
      </c>
      <c r="J27" s="1">
        <v>110970000</v>
      </c>
      <c r="K27" s="1">
        <v>85801874</v>
      </c>
      <c r="L27" s="1" t="e">
        <f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27:30">
      <c r="AA59" s="7">
        <v>43763</v>
      </c>
      <c r="AB59">
        <v>-219326294</v>
      </c>
      <c r="AC59">
        <v>21006154</v>
      </c>
      <c r="AD59">
        <v>95310631</v>
      </c>
    </row>
    <row r="60" spans="27:30">
      <c r="AA60" t="s">
        <v>248</v>
      </c>
      <c r="AB60">
        <v>-8773055684</v>
      </c>
      <c r="AC60" t="e">
        <v>#VALUE!</v>
      </c>
      <c r="AD60">
        <v>3376208390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8"/>
  <sheetViews>
    <sheetView workbookViewId="0">
      <pane ySplit="3" topLeftCell="A49" activePane="bottomLeft" state="frozen"/>
      <selection/>
      <selection pane="bottomLeft" activeCell="I56" sqref="I5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296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2" t="s">
        <v>390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56" si="0">F4+G4</f>
        <v>-102227963</v>
      </c>
      <c r="M4" s="12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246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247</v>
      </c>
      <c r="G17" s="13">
        <v>-156855637</v>
      </c>
      <c r="H17" s="1">
        <v>-46833651</v>
      </c>
      <c r="I17" s="1" t="s">
        <v>247</v>
      </c>
      <c r="J17" s="1">
        <v>105686000</v>
      </c>
      <c r="K17" s="1">
        <v>81715165</v>
      </c>
      <c r="L17" s="1" t="e">
        <f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247</v>
      </c>
      <c r="G18" s="13">
        <v>-117273539</v>
      </c>
      <c r="H18" s="1">
        <v>-185616807</v>
      </c>
      <c r="I18" s="1" t="s">
        <v>247</v>
      </c>
      <c r="J18" s="1">
        <v>105686000</v>
      </c>
      <c r="K18" s="1">
        <v>81715165</v>
      </c>
      <c r="L18" s="1" t="e">
        <f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247</v>
      </c>
      <c r="G20" s="13">
        <v>-180348754</v>
      </c>
      <c r="H20" s="1">
        <v>48344674</v>
      </c>
      <c r="I20" s="1" t="s">
        <v>247</v>
      </c>
      <c r="J20" s="1">
        <v>105686000</v>
      </c>
      <c r="K20" s="1">
        <v>81715165</v>
      </c>
      <c r="L20" s="1" t="e">
        <f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247</v>
      </c>
      <c r="G21" s="13">
        <v>-116138394</v>
      </c>
      <c r="H21" s="1">
        <v>-79525777</v>
      </c>
      <c r="I21" s="1" t="s">
        <v>247</v>
      </c>
      <c r="J21" s="1">
        <v>105686000</v>
      </c>
      <c r="K21" s="1">
        <v>81715165</v>
      </c>
      <c r="L21" s="1" t="e">
        <f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247</v>
      </c>
      <c r="G22" s="13">
        <v>-127450710</v>
      </c>
      <c r="H22" s="1">
        <v>37563106</v>
      </c>
      <c r="I22" s="1" t="s">
        <v>247</v>
      </c>
      <c r="J22" s="1">
        <v>105686000</v>
      </c>
      <c r="K22" s="1">
        <v>81715165</v>
      </c>
      <c r="L22" s="1" t="e">
        <f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247</v>
      </c>
      <c r="G24" s="13">
        <v>-193949711</v>
      </c>
      <c r="H24" s="1">
        <v>46083270</v>
      </c>
      <c r="I24" s="1" t="s">
        <v>247</v>
      </c>
      <c r="J24" s="1">
        <v>105686000</v>
      </c>
      <c r="K24" s="1">
        <v>81715165</v>
      </c>
      <c r="L24" s="1" t="e">
        <f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247</v>
      </c>
      <c r="G25" s="13">
        <v>-194042674</v>
      </c>
      <c r="H25" s="1">
        <v>93963677</v>
      </c>
      <c r="I25" s="1" t="s">
        <v>247</v>
      </c>
      <c r="J25" s="1">
        <v>105686000</v>
      </c>
      <c r="K25" s="1">
        <v>81715165</v>
      </c>
      <c r="L25" s="1" t="e">
        <f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392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t="shared" si="0"/>
        <v>10317636</v>
      </c>
      <c r="AA35" t="s">
        <v>392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27:30">
      <c r="AA57" s="7">
        <v>43763</v>
      </c>
      <c r="AB57">
        <v>-208882750</v>
      </c>
      <c r="AC57">
        <v>9466063</v>
      </c>
      <c r="AD57">
        <v>43213749</v>
      </c>
    </row>
    <row r="58" spans="27:30">
      <c r="AA58" t="s">
        <v>248</v>
      </c>
      <c r="AB58">
        <v>-8124972048</v>
      </c>
      <c r="AC58" t="e">
        <v>#VALUE!</v>
      </c>
      <c r="AD58">
        <v>3145735466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0"/>
  <sheetViews>
    <sheetView workbookViewId="0">
      <pane ySplit="3" topLeftCell="A43" activePane="bottomLeft" state="frozen"/>
      <selection/>
      <selection pane="bottomLeft" activeCell="I48" sqref="I4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296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2" t="s">
        <v>393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48" si="0">F4+G4</f>
        <v>-102901967</v>
      </c>
      <c r="M4" s="12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246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247</v>
      </c>
      <c r="G9" s="1">
        <v>-188912153</v>
      </c>
      <c r="H9" s="1">
        <v>-713952463</v>
      </c>
      <c r="I9" s="1" t="s">
        <v>247</v>
      </c>
      <c r="J9" s="1">
        <v>127285000</v>
      </c>
      <c r="K9" s="1">
        <v>98416059</v>
      </c>
      <c r="L9" s="1" t="e">
        <f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247</v>
      </c>
      <c r="G10" s="1">
        <v>-141240680</v>
      </c>
      <c r="H10" s="1">
        <v>-882320758</v>
      </c>
      <c r="I10" s="1" t="s">
        <v>247</v>
      </c>
      <c r="J10" s="1">
        <v>127285000</v>
      </c>
      <c r="K10" s="1">
        <v>98416059</v>
      </c>
      <c r="L10" s="1" t="e">
        <f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247</v>
      </c>
      <c r="G12" s="1">
        <v>-217206548</v>
      </c>
      <c r="H12" s="1">
        <v>52699945</v>
      </c>
      <c r="I12" s="1" t="s">
        <v>247</v>
      </c>
      <c r="J12" s="1">
        <v>127285000</v>
      </c>
      <c r="K12" s="1">
        <v>98416059</v>
      </c>
      <c r="L12" s="1" t="e">
        <f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247</v>
      </c>
      <c r="G13" s="1">
        <v>-139873545</v>
      </c>
      <c r="H13" s="1">
        <v>38420159</v>
      </c>
      <c r="I13" s="1" t="s">
        <v>247</v>
      </c>
      <c r="J13" s="1">
        <v>127285000</v>
      </c>
      <c r="K13" s="1">
        <v>98416059</v>
      </c>
      <c r="L13" s="1" t="e">
        <f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247</v>
      </c>
      <c r="G14" s="1">
        <v>-153497754</v>
      </c>
      <c r="H14" s="1">
        <v>288495545</v>
      </c>
      <c r="I14" s="1" t="s">
        <v>247</v>
      </c>
      <c r="J14" s="1">
        <v>127285000</v>
      </c>
      <c r="K14" s="1">
        <v>98416059</v>
      </c>
      <c r="L14" s="1" t="e">
        <f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247</v>
      </c>
      <c r="G16" s="1">
        <v>-233587125</v>
      </c>
      <c r="H16" s="1">
        <v>575502207</v>
      </c>
      <c r="I16" s="1" t="s">
        <v>247</v>
      </c>
      <c r="J16" s="1">
        <v>127285000</v>
      </c>
      <c r="K16" s="1">
        <v>98416059</v>
      </c>
      <c r="L16" s="1" t="e">
        <f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247</v>
      </c>
      <c r="G17" s="1">
        <v>-233699088</v>
      </c>
      <c r="H17" s="1">
        <v>633169384</v>
      </c>
      <c r="I17" s="1" t="s">
        <v>247</v>
      </c>
      <c r="J17" s="1">
        <v>127285000</v>
      </c>
      <c r="K17" s="1">
        <v>98416059</v>
      </c>
      <c r="L17" s="1" t="e">
        <f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27:30">
      <c r="AA49" s="7">
        <v>43763</v>
      </c>
      <c r="AB49">
        <v>-251572023</v>
      </c>
      <c r="AC49">
        <v>17471076</v>
      </c>
      <c r="AD49">
        <v>84845765</v>
      </c>
    </row>
    <row r="50" spans="27:30">
      <c r="AA50" t="s">
        <v>248</v>
      </c>
      <c r="AB50">
        <v>-8486278266</v>
      </c>
      <c r="AC50" t="e">
        <v>#VALUE!</v>
      </c>
      <c r="AD50">
        <v>2445584832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9"/>
  <sheetViews>
    <sheetView workbookViewId="0">
      <pane ySplit="3" topLeftCell="A41" activePane="bottomLeft" state="frozen"/>
      <selection/>
      <selection pane="bottomLeft" activeCell="I47" sqref="I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296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2" t="s">
        <v>394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47" si="0">F4+G4</f>
        <v>-99664931</v>
      </c>
      <c r="M4" s="12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246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395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247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247</v>
      </c>
      <c r="G9" s="1">
        <v>-123136884</v>
      </c>
      <c r="H9" s="1">
        <v>-669684681</v>
      </c>
      <c r="I9" s="1" t="s">
        <v>247</v>
      </c>
      <c r="J9" s="1">
        <v>110970000</v>
      </c>
      <c r="K9" s="1">
        <v>85801874</v>
      </c>
      <c r="L9" s="1" t="e">
        <f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247</v>
      </c>
      <c r="G11" s="1">
        <v>-189365680</v>
      </c>
      <c r="H11" s="1">
        <v>48533648</v>
      </c>
      <c r="I11" s="1" t="s">
        <v>247</v>
      </c>
      <c r="J11" s="1">
        <v>110970000</v>
      </c>
      <c r="K11" s="1">
        <v>85801874</v>
      </c>
      <c r="L11" s="1" t="e">
        <f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247</v>
      </c>
      <c r="G12" s="1">
        <v>-121944984</v>
      </c>
      <c r="H12" s="1">
        <v>26253595</v>
      </c>
      <c r="I12" s="1" t="s">
        <v>247</v>
      </c>
      <c r="J12" s="1">
        <v>110970000</v>
      </c>
      <c r="K12" s="1">
        <v>85801874</v>
      </c>
      <c r="L12" s="1" t="e">
        <f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247</v>
      </c>
      <c r="G13" s="1">
        <v>-133822884</v>
      </c>
      <c r="H13" s="1">
        <v>273196147</v>
      </c>
      <c r="I13" s="1" t="s">
        <v>247</v>
      </c>
      <c r="J13" s="1">
        <v>110970000</v>
      </c>
      <c r="K13" s="1">
        <v>85801874</v>
      </c>
      <c r="L13" s="1" t="e">
        <f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247</v>
      </c>
      <c r="G15" s="1">
        <v>-203646646</v>
      </c>
      <c r="H15" s="1">
        <v>496067038</v>
      </c>
      <c r="I15" s="1" t="s">
        <v>247</v>
      </c>
      <c r="J15" s="1">
        <v>110970000</v>
      </c>
      <c r="K15" s="1">
        <v>85801874</v>
      </c>
      <c r="L15" s="1" t="e">
        <f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247</v>
      </c>
      <c r="G16" s="1">
        <v>-203746827</v>
      </c>
      <c r="H16" s="1">
        <v>546340043</v>
      </c>
      <c r="I16" s="1" t="s">
        <v>247</v>
      </c>
      <c r="J16" s="1">
        <v>110970000</v>
      </c>
      <c r="K16" s="1">
        <v>85801874</v>
      </c>
      <c r="L16" s="1" t="e">
        <f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27:30">
      <c r="AA48" s="7">
        <v>43763</v>
      </c>
      <c r="AB48">
        <v>-219326294</v>
      </c>
      <c r="AC48">
        <v>6472433</v>
      </c>
      <c r="AD48">
        <v>44349018</v>
      </c>
    </row>
    <row r="49" spans="27:30">
      <c r="AA49" t="s">
        <v>248</v>
      </c>
      <c r="AB49">
        <v>-7200162544</v>
      </c>
      <c r="AC49" t="e">
        <v>#VALUE!</v>
      </c>
      <c r="AD49">
        <v>2601931613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3"/>
  <sheetViews>
    <sheetView workbookViewId="0">
      <pane ySplit="3" topLeftCell="A37" activePane="bottomLeft" state="frozen"/>
      <selection/>
      <selection pane="bottomLeft" activeCell="I41" sqref="I4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296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0" t="s">
        <v>396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41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246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247</v>
      </c>
      <c r="G9" s="1">
        <v>-203645361</v>
      </c>
      <c r="H9" s="1">
        <v>122076292</v>
      </c>
      <c r="I9" s="1" t="s">
        <v>247</v>
      </c>
      <c r="J9" s="1">
        <v>110970000</v>
      </c>
      <c r="K9" s="1">
        <v>85801877</v>
      </c>
      <c r="L9" s="1" t="e">
        <f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247</v>
      </c>
      <c r="G10" s="1">
        <v>-203746827</v>
      </c>
      <c r="H10" s="1">
        <v>14129711</v>
      </c>
      <c r="I10" s="1" t="s">
        <v>247</v>
      </c>
      <c r="J10" s="1">
        <v>110970000</v>
      </c>
      <c r="K10" s="1">
        <v>85801877</v>
      </c>
      <c r="L10" s="1" t="e">
        <f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27:30">
      <c r="AA42" s="7">
        <v>43763</v>
      </c>
      <c r="AB42">
        <v>-219326294</v>
      </c>
      <c r="AC42">
        <v>30538001</v>
      </c>
      <c r="AD42">
        <v>100507248</v>
      </c>
    </row>
    <row r="43" spans="27:30">
      <c r="AA43" t="s">
        <v>248</v>
      </c>
      <c r="AB43">
        <v>-6410385726</v>
      </c>
      <c r="AC43" t="e">
        <v>#VALUE!</v>
      </c>
      <c r="AD43">
        <v>3707192436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3"/>
  <sheetViews>
    <sheetView workbookViewId="0">
      <pane ySplit="3" topLeftCell="A37" activePane="bottomLeft" state="frozen"/>
      <selection/>
      <selection pane="bottomLeft" activeCell="I41" sqref="I4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296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0" t="s">
        <v>397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1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246</v>
      </c>
    </row>
    <row r="5" spans="1:30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10"/>
      <c r="AA5" s="7">
        <v>43726</v>
      </c>
      <c r="AB5">
        <v>0</v>
      </c>
      <c r="AC5">
        <v>0</v>
      </c>
      <c r="AD5">
        <v>0</v>
      </c>
    </row>
    <row r="6" spans="1:30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10"/>
      <c r="AA6" s="7">
        <v>43727</v>
      </c>
      <c r="AB6">
        <v>-83170233</v>
      </c>
      <c r="AC6">
        <v>-83170233</v>
      </c>
      <c r="AD6">
        <v>-83170233</v>
      </c>
    </row>
    <row r="7" spans="1:30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10"/>
      <c r="AA7" s="7">
        <v>43728</v>
      </c>
      <c r="AB7">
        <v>-116138394</v>
      </c>
      <c r="AC7">
        <v>-116138394</v>
      </c>
      <c r="AD7">
        <v>-199308627</v>
      </c>
    </row>
    <row r="8" spans="1:30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10"/>
      <c r="AA8" s="7">
        <v>43729</v>
      </c>
      <c r="AB8">
        <v>-127450710</v>
      </c>
      <c r="AC8">
        <v>-127450710</v>
      </c>
      <c r="AD8">
        <v>-326759337</v>
      </c>
    </row>
    <row r="9" spans="1:30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247</v>
      </c>
      <c r="G9" s="1">
        <v>-193949711</v>
      </c>
      <c r="H9" s="1">
        <v>97031206</v>
      </c>
      <c r="I9" s="1" t="s">
        <v>247</v>
      </c>
      <c r="J9" s="1">
        <v>105686000</v>
      </c>
      <c r="K9" s="1">
        <v>81715168</v>
      </c>
      <c r="L9" s="1" t="e">
        <f t="shared" si="0"/>
        <v>#VALUE!</v>
      </c>
      <c r="AA9" s="7">
        <v>43730</v>
      </c>
      <c r="AB9">
        <v>-230161844</v>
      </c>
      <c r="AC9">
        <v>-230161844</v>
      </c>
      <c r="AD9">
        <v>-429470471</v>
      </c>
    </row>
    <row r="10" spans="1:30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247</v>
      </c>
      <c r="G10" s="1">
        <v>-194042674</v>
      </c>
      <c r="H10" s="1">
        <v>-5772891</v>
      </c>
      <c r="I10" s="1" t="s">
        <v>247</v>
      </c>
      <c r="J10" s="1">
        <v>105686000</v>
      </c>
      <c r="K10" s="1">
        <v>81715168</v>
      </c>
      <c r="L10" s="1" t="e">
        <f t="shared" si="0"/>
        <v>#VALUE!</v>
      </c>
      <c r="AA10" s="7">
        <v>43731</v>
      </c>
      <c r="AB10">
        <v>-193949711</v>
      </c>
      <c r="AC10" t="e">
        <v>#VALUE!</v>
      </c>
      <c r="AD10">
        <v>97031206</v>
      </c>
    </row>
    <row r="11" spans="1:30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7">
        <v>43732</v>
      </c>
      <c r="AB11">
        <v>-194042674</v>
      </c>
      <c r="AC11" t="e">
        <v>#VALUE!</v>
      </c>
      <c r="AD11">
        <v>-5772891</v>
      </c>
    </row>
    <row r="12" spans="1:30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7">
        <v>43733</v>
      </c>
      <c r="AB12">
        <v>-127549791</v>
      </c>
      <c r="AC12">
        <v>121078531</v>
      </c>
      <c r="AD12">
        <v>115305640</v>
      </c>
    </row>
    <row r="13" spans="1:30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7">
        <v>43734</v>
      </c>
      <c r="AB13">
        <v>-119513251</v>
      </c>
      <c r="AC13">
        <v>-1310720</v>
      </c>
      <c r="AD13">
        <v>113994920</v>
      </c>
    </row>
    <row r="14" spans="1:30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7">
        <v>43735</v>
      </c>
      <c r="AB14">
        <v>-220127790</v>
      </c>
      <c r="AC14">
        <v>16418793</v>
      </c>
      <c r="AD14">
        <v>214894666</v>
      </c>
    </row>
    <row r="15" spans="1:30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7">
        <v>43736</v>
      </c>
      <c r="AB15">
        <v>-189141242</v>
      </c>
      <c r="AC15">
        <v>33658563</v>
      </c>
      <c r="AD15">
        <v>346962110</v>
      </c>
    </row>
    <row r="16" spans="1:30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7">
        <v>43737</v>
      </c>
      <c r="AB16">
        <v>-104541067</v>
      </c>
      <c r="AC16">
        <v>10142974</v>
      </c>
      <c r="AD16">
        <v>484555794</v>
      </c>
    </row>
    <row r="17" spans="1:30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7">
        <v>43738</v>
      </c>
      <c r="AB17">
        <v>-137400361</v>
      </c>
      <c r="AC17">
        <v>15651576</v>
      </c>
      <c r="AD17">
        <v>594238783</v>
      </c>
    </row>
    <row r="18" spans="1:30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t="shared" si="0"/>
        <v>22067497</v>
      </c>
      <c r="AA18" s="7">
        <v>43739</v>
      </c>
      <c r="AB18">
        <v>-131109354</v>
      </c>
      <c r="AC18">
        <v>18414901</v>
      </c>
      <c r="AD18">
        <v>150783530</v>
      </c>
    </row>
    <row r="19" spans="1:30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t="shared" si="0"/>
        <v>8186301</v>
      </c>
      <c r="AA19" s="7">
        <v>43740</v>
      </c>
      <c r="AB19">
        <v>-222533860</v>
      </c>
      <c r="AC19">
        <v>22067497</v>
      </c>
      <c r="AD19">
        <v>192608700</v>
      </c>
    </row>
    <row r="20" spans="1:30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t="shared" si="0"/>
        <v>10531216</v>
      </c>
      <c r="AA20" s="7">
        <v>43741</v>
      </c>
      <c r="AB20">
        <v>-183905871</v>
      </c>
      <c r="AC20">
        <v>8186301</v>
      </c>
      <c r="AD20">
        <v>76063874</v>
      </c>
    </row>
    <row r="21" spans="1:30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t="shared" si="0"/>
        <v>7433534</v>
      </c>
      <c r="AA21" s="7">
        <v>43742</v>
      </c>
      <c r="AB21">
        <v>-111614935</v>
      </c>
      <c r="AC21">
        <v>10531216</v>
      </c>
      <c r="AD21">
        <v>87905810</v>
      </c>
    </row>
    <row r="22" spans="1:30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t="shared" si="0"/>
        <v>6974821</v>
      </c>
      <c r="AA22" s="7">
        <v>43743</v>
      </c>
      <c r="AB22">
        <v>-107383825</v>
      </c>
      <c r="AC22">
        <v>7433534</v>
      </c>
      <c r="AD22">
        <v>77609831</v>
      </c>
    </row>
    <row r="23" spans="1:30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t="shared" si="0"/>
        <v>5441330</v>
      </c>
      <c r="AA23" s="7">
        <v>43744</v>
      </c>
      <c r="AB23">
        <v>-105555115</v>
      </c>
      <c r="AC23">
        <v>6974821</v>
      </c>
      <c r="AD23">
        <v>67192349</v>
      </c>
    </row>
    <row r="24" spans="1:30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t="shared" si="0"/>
        <v>17386631</v>
      </c>
      <c r="AA24" s="7">
        <v>43745</v>
      </c>
      <c r="AB24">
        <v>-207354952</v>
      </c>
      <c r="AC24">
        <v>5441330</v>
      </c>
      <c r="AD24">
        <v>53440106</v>
      </c>
    </row>
    <row r="25" spans="1:30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t="shared" si="0"/>
        <v>20581178</v>
      </c>
      <c r="AA25" s="7">
        <v>43746</v>
      </c>
      <c r="AB25">
        <v>-111995356</v>
      </c>
      <c r="AC25">
        <v>17386631</v>
      </c>
      <c r="AD25">
        <v>67393913</v>
      </c>
    </row>
    <row r="26" spans="1:30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t="shared" si="0"/>
        <v>26642430</v>
      </c>
      <c r="AA26" s="7">
        <v>43747</v>
      </c>
      <c r="AB26">
        <v>-131828606</v>
      </c>
      <c r="AC26">
        <v>20581178</v>
      </c>
      <c r="AD26">
        <v>69560190</v>
      </c>
    </row>
    <row r="27" spans="1:30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t="shared" si="0"/>
        <v>22285027</v>
      </c>
      <c r="AA27" s="7">
        <v>43748</v>
      </c>
      <c r="AB27">
        <v>-237942732</v>
      </c>
      <c r="AC27">
        <v>26642430</v>
      </c>
      <c r="AD27">
        <v>70223364</v>
      </c>
    </row>
    <row r="28" spans="1:30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t="shared" si="0"/>
        <v>15702762</v>
      </c>
      <c r="AA28" s="7">
        <v>43749</v>
      </c>
      <c r="AB28">
        <v>-208377563</v>
      </c>
      <c r="AC28">
        <v>22285027</v>
      </c>
      <c r="AD28">
        <v>74574440</v>
      </c>
    </row>
    <row r="29" spans="1:30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t="shared" si="0"/>
        <v>7985013</v>
      </c>
      <c r="AA29" s="7">
        <v>43750</v>
      </c>
      <c r="AB29">
        <v>-173430236</v>
      </c>
      <c r="AC29">
        <v>15702762</v>
      </c>
      <c r="AD29">
        <v>72562670</v>
      </c>
    </row>
    <row r="30" spans="1:30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t="shared" si="0"/>
        <v>15682755</v>
      </c>
      <c r="AA30" s="7">
        <v>43751</v>
      </c>
      <c r="AB30">
        <v>-114156781</v>
      </c>
      <c r="AC30">
        <v>7985013</v>
      </c>
      <c r="AD30">
        <v>73158166</v>
      </c>
    </row>
    <row r="31" spans="1:30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t="shared" si="0"/>
        <v>8778321</v>
      </c>
      <c r="AA31" s="7">
        <v>43752</v>
      </c>
      <c r="AB31">
        <v>-163238387</v>
      </c>
      <c r="AC31">
        <v>15682755</v>
      </c>
      <c r="AD31">
        <v>75445933</v>
      </c>
    </row>
    <row r="32" spans="1:30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t="shared" si="0"/>
        <v>25213110</v>
      </c>
      <c r="AA32" s="7">
        <v>43753</v>
      </c>
      <c r="AB32">
        <v>-150507139</v>
      </c>
      <c r="AC32">
        <v>8778321</v>
      </c>
      <c r="AD32">
        <v>85757745</v>
      </c>
    </row>
    <row r="33" spans="1:30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t="shared" si="0"/>
        <v>2842160</v>
      </c>
      <c r="AA33" s="7">
        <v>43754</v>
      </c>
      <c r="AB33">
        <v>-251571822</v>
      </c>
      <c r="AC33">
        <v>25213110</v>
      </c>
      <c r="AD33">
        <v>84805903</v>
      </c>
    </row>
    <row r="34" spans="1:30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t="shared" si="0"/>
        <v>8910973</v>
      </c>
      <c r="AA34" s="7">
        <v>43755</v>
      </c>
      <c r="AB34">
        <v>-136305581</v>
      </c>
      <c r="AC34">
        <v>2842160</v>
      </c>
      <c r="AD34">
        <v>62788909</v>
      </c>
    </row>
    <row r="35" spans="1:30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t="shared" si="0"/>
        <v>14925809</v>
      </c>
      <c r="AA35" s="7">
        <v>43756</v>
      </c>
      <c r="AB35">
        <v>-203670621</v>
      </c>
      <c r="AC35">
        <v>8910973</v>
      </c>
      <c r="AD35">
        <v>67074446</v>
      </c>
    </row>
    <row r="36" spans="1:30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t="shared" si="0"/>
        <v>20195052</v>
      </c>
      <c r="AA36" s="7">
        <v>43757</v>
      </c>
      <c r="AB36">
        <v>-105971009</v>
      </c>
      <c r="AC36">
        <v>14925809</v>
      </c>
      <c r="AD36">
        <v>65776480</v>
      </c>
    </row>
    <row r="37" spans="1:30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t="shared" si="0"/>
        <v>7603586</v>
      </c>
      <c r="AA37" s="7">
        <v>43758</v>
      </c>
      <c r="AB37">
        <v>-206109717</v>
      </c>
      <c r="AC37">
        <v>20195052</v>
      </c>
      <c r="AD37">
        <v>70001890</v>
      </c>
    </row>
    <row r="38" spans="1:30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t="shared" si="0"/>
        <v>16015624</v>
      </c>
      <c r="AA38" s="7">
        <v>43759</v>
      </c>
      <c r="AB38">
        <v>-111633283</v>
      </c>
      <c r="AC38">
        <v>7603586</v>
      </c>
      <c r="AD38">
        <v>71185309</v>
      </c>
    </row>
    <row r="39" spans="1:30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t="shared" si="0"/>
        <v>1907463</v>
      </c>
      <c r="AA39" s="7">
        <v>43760</v>
      </c>
      <c r="AB39">
        <v>-106457850</v>
      </c>
      <c r="AC39">
        <v>16015624</v>
      </c>
      <c r="AD39">
        <v>77938345</v>
      </c>
    </row>
    <row r="40" spans="1:30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t="shared" si="0"/>
        <v>3953041</v>
      </c>
      <c r="AA40" s="7">
        <v>43761</v>
      </c>
      <c r="AB40">
        <v>-104893355</v>
      </c>
      <c r="AC40">
        <v>1907463</v>
      </c>
      <c r="AD40">
        <v>71067487</v>
      </c>
    </row>
    <row r="41" spans="1:30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t="shared" si="0"/>
        <v>15194043</v>
      </c>
      <c r="AA41" s="7">
        <v>43762</v>
      </c>
      <c r="AB41">
        <v>-109550144</v>
      </c>
      <c r="AC41">
        <v>3953041</v>
      </c>
      <c r="AD41">
        <v>58585739</v>
      </c>
    </row>
    <row r="42" spans="27:30">
      <c r="AA42" s="7">
        <v>43763</v>
      </c>
      <c r="AB42">
        <v>-208882750</v>
      </c>
      <c r="AC42">
        <v>15194043</v>
      </c>
      <c r="AD42">
        <v>71262557</v>
      </c>
    </row>
    <row r="43" spans="27:30">
      <c r="AA43" t="s">
        <v>248</v>
      </c>
      <c r="AB43">
        <v>-5749167912</v>
      </c>
      <c r="AC43" t="e">
        <v>#VALUE!</v>
      </c>
      <c r="AD43">
        <v>2917269246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0"/>
  <sheetViews>
    <sheetView workbookViewId="0">
      <pane ySplit="3" topLeftCell="A32" activePane="bottomLeft" state="frozen"/>
      <selection/>
      <selection pane="bottomLeft" activeCell="L38" sqref="L3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296</v>
      </c>
    </row>
    <row r="2" ht="233" customHeight="1"/>
    <row r="3" ht="54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0" t="s">
        <v>203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38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246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247</v>
      </c>
      <c r="G6" s="1">
        <v>-400763135</v>
      </c>
      <c r="H6" s="1">
        <v>-637560394</v>
      </c>
      <c r="L6" s="1" t="e">
        <f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247</v>
      </c>
      <c r="G7" s="1">
        <v>-400962812</v>
      </c>
      <c r="H7" s="1">
        <v>-849993466</v>
      </c>
      <c r="L7" s="1" t="e">
        <f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27:30">
      <c r="AA39" s="7">
        <v>43763</v>
      </c>
      <c r="AB39">
        <v>-412176485</v>
      </c>
      <c r="AC39">
        <v>52337204</v>
      </c>
      <c r="AD39">
        <v>184686513</v>
      </c>
    </row>
    <row r="40" spans="27:30">
      <c r="AA40" t="s">
        <v>248</v>
      </c>
      <c r="AB40">
        <v>-11376130509</v>
      </c>
      <c r="AC40" t="e">
        <v>#VALUE!</v>
      </c>
      <c r="AD40">
        <v>7050036793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6"/>
  <sheetViews>
    <sheetView workbookViewId="0">
      <pane ySplit="3" topLeftCell="A28" activePane="bottomLeft" state="frozen"/>
      <selection/>
      <selection pane="bottomLeft" activeCell="I34" sqref="I3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296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0" t="s">
        <v>346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3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246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27:30">
      <c r="AA35" s="7">
        <v>43763</v>
      </c>
      <c r="AB35">
        <v>-96978312</v>
      </c>
      <c r="AC35">
        <v>10084566</v>
      </c>
      <c r="AD35">
        <v>29963464</v>
      </c>
    </row>
    <row r="36" spans="27:30">
      <c r="AA36" t="s">
        <v>248</v>
      </c>
      <c r="AB36">
        <v>-2228962152</v>
      </c>
      <c r="AC36">
        <v>83246022</v>
      </c>
      <c r="AD36">
        <v>986026745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6"/>
  <sheetViews>
    <sheetView workbookViewId="0">
      <pane ySplit="3" topLeftCell="A31" activePane="bottomLeft" state="frozen"/>
      <selection/>
      <selection pane="bottomLeft" activeCell="I34" sqref="I3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296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0" t="s">
        <v>346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34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246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27:30">
      <c r="AA35" s="7">
        <v>43763</v>
      </c>
      <c r="AB35">
        <v>-99341559</v>
      </c>
      <c r="AC35">
        <v>12471526</v>
      </c>
      <c r="AD35">
        <v>47621940</v>
      </c>
    </row>
    <row r="36" spans="27:30">
      <c r="AA36" t="s">
        <v>248</v>
      </c>
      <c r="AB36">
        <v>-2283156598</v>
      </c>
      <c r="AC36">
        <v>68699721</v>
      </c>
      <c r="AD36">
        <v>782413597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6"/>
  <sheetViews>
    <sheetView workbookViewId="0">
      <pane ySplit="3" topLeftCell="A30" activePane="bottomLeft" state="frozen"/>
      <selection/>
      <selection pane="bottomLeft" activeCell="I34" sqref="I3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296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0" t="s">
        <v>346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34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246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27:30">
      <c r="AA35" s="7">
        <v>43763</v>
      </c>
      <c r="AB35">
        <v>-80814930</v>
      </c>
      <c r="AC35">
        <v>12161439</v>
      </c>
      <c r="AD35">
        <v>40013217</v>
      </c>
    </row>
    <row r="36" spans="27:30">
      <c r="AA36" t="s">
        <v>248</v>
      </c>
      <c r="AB36">
        <v>-1857127717</v>
      </c>
      <c r="AC36">
        <v>76637657</v>
      </c>
      <c r="AD36">
        <v>781688465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6"/>
  <sheetViews>
    <sheetView workbookViewId="0">
      <pane ySplit="3" topLeftCell="A33" activePane="bottomLeft" state="frozen"/>
      <selection/>
      <selection pane="bottomLeft" activeCell="I34" sqref="I3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296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0" t="s">
        <v>346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34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246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27:30">
      <c r="AA35" s="7">
        <v>43763</v>
      </c>
      <c r="AB35">
        <v>-92157757</v>
      </c>
      <c r="AC35">
        <v>14132239</v>
      </c>
      <c r="AD35">
        <v>37508636</v>
      </c>
    </row>
    <row r="36" spans="27:30">
      <c r="AA36" t="s">
        <v>248</v>
      </c>
      <c r="AB36">
        <v>-2117085486</v>
      </c>
      <c r="AC36">
        <v>871925963</v>
      </c>
      <c r="AD36">
        <v>823984139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5"/>
  <sheetViews>
    <sheetView workbookViewId="0">
      <pane ySplit="3" topLeftCell="A30" activePane="bottomLeft" state="frozen"/>
      <selection/>
      <selection pane="bottomLeft" activeCell="I33" sqref="I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296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0" t="s">
        <v>398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3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246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27:30">
      <c r="AA34" s="7">
        <v>43763</v>
      </c>
      <c r="AB34">
        <v>-80814457</v>
      </c>
      <c r="AC34">
        <v>10807427</v>
      </c>
      <c r="AD34">
        <v>35567054</v>
      </c>
    </row>
    <row r="35" spans="27:30">
      <c r="AA35" t="s">
        <v>248</v>
      </c>
      <c r="AB35">
        <v>-1716690097</v>
      </c>
      <c r="AC35">
        <v>46126857</v>
      </c>
      <c r="AD35">
        <v>567778242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3"/>
  <sheetViews>
    <sheetView workbookViewId="0">
      <pane ySplit="3" topLeftCell="A25" activePane="bottomLeft" state="frozen"/>
      <selection/>
      <selection pane="bottomLeft" activeCell="I31" sqref="I3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296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0" t="s">
        <v>212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1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246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27:30">
      <c r="AA32" s="7">
        <v>43763</v>
      </c>
      <c r="AB32">
        <v>-80814456</v>
      </c>
      <c r="AC32">
        <v>1543813</v>
      </c>
      <c r="AD32">
        <v>30259513</v>
      </c>
    </row>
    <row r="33" spans="27:30">
      <c r="AA33" t="s">
        <v>248</v>
      </c>
      <c r="AB33">
        <v>-1604524092</v>
      </c>
      <c r="AC33">
        <v>226626297</v>
      </c>
      <c r="AD33">
        <v>846547975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8"/>
  <sheetViews>
    <sheetView workbookViewId="0">
      <pane ySplit="3" topLeftCell="A18" activePane="bottomLeft" state="frozen"/>
      <selection/>
      <selection pane="bottomLeft" activeCell="I26" sqref="I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296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2" t="s">
        <v>399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t="shared" ref="L4:L26" si="0">G4+F4</f>
        <v>-52392855</v>
      </c>
      <c r="M4" s="12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246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t="shared" si="0"/>
        <v>-111614935</v>
      </c>
      <c r="M5" s="12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t="shared" si="0"/>
        <v>-107383825</v>
      </c>
      <c r="M6" s="12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t="shared" si="0"/>
        <v>-105555115</v>
      </c>
      <c r="M7" s="12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t="shared" si="0"/>
        <v>-207353729</v>
      </c>
      <c r="M8" s="12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27:30">
      <c r="AA27" s="7">
        <v>43763</v>
      </c>
      <c r="AB27">
        <v>-208881527</v>
      </c>
      <c r="AC27">
        <v>16729967</v>
      </c>
      <c r="AD27">
        <v>68986808</v>
      </c>
    </row>
    <row r="28" spans="27:30">
      <c r="AA28" t="s">
        <v>248</v>
      </c>
      <c r="AB28">
        <v>-3420828283</v>
      </c>
      <c r="AC28">
        <v>205777636</v>
      </c>
      <c r="AD28">
        <v>1816115100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7"/>
  <sheetViews>
    <sheetView workbookViewId="0">
      <pane ySplit="3" topLeftCell="A23" activePane="bottomLeft" state="frozen"/>
      <selection/>
      <selection pane="bottomLeft" activeCell="I25" sqref="I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296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2" t="s">
        <v>400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t="shared" ref="L4:L25" si="0">G4+F4</f>
        <v>-56560358</v>
      </c>
      <c r="M4" s="12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246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t="shared" si="0"/>
        <v>-107383825</v>
      </c>
      <c r="M5" s="12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t="shared" si="0"/>
        <v>-105555115</v>
      </c>
      <c r="M6" s="12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t="shared" si="0"/>
        <v>-207353729</v>
      </c>
      <c r="M7" s="12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t="shared" si="0"/>
        <v>-111995356</v>
      </c>
      <c r="M8" s="12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27:30">
      <c r="AA26" s="7">
        <v>43763</v>
      </c>
      <c r="AB26">
        <v>-208882750</v>
      </c>
      <c r="AC26">
        <v>18613827</v>
      </c>
      <c r="AD26">
        <v>91344987</v>
      </c>
    </row>
    <row r="27" spans="27:30">
      <c r="AA27" t="s">
        <v>248</v>
      </c>
      <c r="AB27">
        <v>-3313382074</v>
      </c>
      <c r="AC27">
        <v>854228440</v>
      </c>
      <c r="AD27">
        <v>2060402895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6"/>
  <sheetViews>
    <sheetView workbookViewId="0">
      <pane ySplit="3" topLeftCell="A16" activePane="bottomLeft" state="frozen"/>
      <selection/>
      <selection pane="bottomLeft" activeCell="I24" sqref="I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296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2" t="s">
        <v>401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t="shared" ref="L4:L24" si="0">G4+F4</f>
        <v>-79889563</v>
      </c>
      <c r="M4" s="12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246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t="shared" si="0"/>
        <v>-105555115</v>
      </c>
      <c r="M5" s="12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t="shared" si="0"/>
        <v>-207354952</v>
      </c>
      <c r="M6" s="12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t="shared" si="0"/>
        <v>-111995356</v>
      </c>
      <c r="M7" s="12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t="shared" si="0"/>
        <v>461867955</v>
      </c>
      <c r="M8" s="12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27:30">
      <c r="AA25" s="7">
        <v>43763</v>
      </c>
      <c r="AB25">
        <v>-208882750</v>
      </c>
      <c r="AC25">
        <v>18933408</v>
      </c>
      <c r="AD25">
        <v>64581334</v>
      </c>
    </row>
    <row r="26" spans="27:30">
      <c r="AA26" t="s">
        <v>248</v>
      </c>
      <c r="AB26">
        <v>-3229322562</v>
      </c>
      <c r="AC26">
        <v>596782520</v>
      </c>
      <c r="AD26">
        <v>1204931258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"/>
  <sheetViews>
    <sheetView workbookViewId="0">
      <pane ySplit="3" topLeftCell="A13" activePane="bottomLeft" state="frozen"/>
      <selection/>
      <selection pane="bottomLeft" activeCell="I17" sqref="I1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296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2" t="s">
        <v>402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t="shared" ref="L4:L17" si="0">G4+F4</f>
        <v>-66876975</v>
      </c>
      <c r="M4" s="12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246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t="shared" si="0"/>
        <v>-114156781</v>
      </c>
      <c r="M5" s="12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27:30">
      <c r="AA18" s="7">
        <v>43763</v>
      </c>
      <c r="AB18">
        <v>-208881527</v>
      </c>
      <c r="AC18">
        <v>19904576</v>
      </c>
      <c r="AD18">
        <v>80620961</v>
      </c>
    </row>
    <row r="19" spans="27:30">
      <c r="AA19" t="s">
        <v>248</v>
      </c>
      <c r="AB19">
        <v>-2039829083</v>
      </c>
      <c r="AC19">
        <v>446197616</v>
      </c>
      <c r="AD19">
        <v>642387327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"/>
  <sheetViews>
    <sheetView workbookViewId="0">
      <pane ySplit="3" topLeftCell="A15" activePane="bottomLeft" state="frozen"/>
      <selection/>
      <selection pane="bottomLeft" activeCell="I16" sqref="I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73" customHeight="1" spans="6:13">
      <c r="F1" s="1"/>
      <c r="M1" s="9" t="s">
        <v>296</v>
      </c>
    </row>
    <row r="2" ht="273" customHeight="1" spans="6:6">
      <c r="F2" s="1"/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0" t="s">
        <v>403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t="shared" ref="L4:L16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246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27:30">
      <c r="AA17" s="7">
        <v>43763</v>
      </c>
      <c r="AB17">
        <v>-1420841682</v>
      </c>
      <c r="AC17">
        <v>118169784</v>
      </c>
      <c r="AD17">
        <v>2752271718</v>
      </c>
    </row>
    <row r="18" spans="27:30">
      <c r="AA18" t="s">
        <v>248</v>
      </c>
      <c r="AB18">
        <v>-13066584799</v>
      </c>
      <c r="AC18">
        <v>-3834788080</v>
      </c>
      <c r="AD18">
        <v>-19132214329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"/>
  <sheetViews>
    <sheetView workbookViewId="0">
      <selection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296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0" t="s">
        <v>221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43759</v>
      </c>
      <c r="B4" s="5">
        <v>0.793055555555556</v>
      </c>
      <c r="C4" s="6">
        <v>0.468</v>
      </c>
      <c r="D4" s="1">
        <v>10385179155</v>
      </c>
      <c r="E4" s="1"/>
      <c r="F4" s="1">
        <v>0</v>
      </c>
      <c r="G4" s="1">
        <v>-398892019</v>
      </c>
      <c r="H4" s="1">
        <v>-398892019</v>
      </c>
      <c r="I4" s="1"/>
      <c r="J4" s="1"/>
      <c r="K4" s="1"/>
      <c r="L4" s="1">
        <f t="shared" ref="L4:L8" si="0">G4+F4</f>
        <v>-398892019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246</v>
      </c>
    </row>
    <row r="5" spans="1:30">
      <c r="A5" s="7">
        <v>43760</v>
      </c>
      <c r="B5" s="8">
        <v>0.829166666666667</v>
      </c>
      <c r="C5" s="6">
        <v>0.468</v>
      </c>
      <c r="D5" s="1">
        <v>10385179155</v>
      </c>
      <c r="E5" s="1"/>
      <c r="F5" s="1">
        <v>0</v>
      </c>
      <c r="G5" s="1">
        <v>-394065307</v>
      </c>
      <c r="H5" s="1">
        <v>-792957326</v>
      </c>
      <c r="I5" s="1"/>
      <c r="J5" s="1"/>
      <c r="K5" s="1"/>
      <c r="L5" s="1">
        <f t="shared" si="0"/>
        <v>-394065307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43761</v>
      </c>
      <c r="B6" s="8">
        <v>0.819444444444444</v>
      </c>
      <c r="C6" s="6">
        <v>0.468</v>
      </c>
      <c r="D6" s="1">
        <v>10385179155</v>
      </c>
      <c r="F6" s="1">
        <v>0</v>
      </c>
      <c r="G6" s="1">
        <v>-388274158</v>
      </c>
      <c r="H6" s="1">
        <v>-1181231484</v>
      </c>
      <c r="I6" s="1"/>
      <c r="J6" s="1"/>
      <c r="K6" s="1"/>
      <c r="L6" s="1">
        <f t="shared" si="0"/>
        <v>-388274158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43762</v>
      </c>
      <c r="B7" s="8">
        <v>0.811805555555556</v>
      </c>
      <c r="C7" s="6">
        <v>0.468</v>
      </c>
      <c r="D7" s="1">
        <v>10385179155</v>
      </c>
      <c r="F7" s="1">
        <v>0</v>
      </c>
      <c r="G7" s="1">
        <v>-405511770</v>
      </c>
      <c r="H7" s="1">
        <v>-1586743254</v>
      </c>
      <c r="I7" s="1"/>
      <c r="J7" s="1"/>
      <c r="K7" s="1"/>
      <c r="L7" s="1">
        <f t="shared" si="0"/>
        <v>-405511770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43763</v>
      </c>
      <c r="B8" s="8">
        <v>0.746527777777778</v>
      </c>
      <c r="C8" s="6">
        <v>0.468</v>
      </c>
      <c r="D8" s="1">
        <v>10385179155</v>
      </c>
      <c r="F8" s="1">
        <v>0</v>
      </c>
      <c r="G8" s="1">
        <v>-773202217</v>
      </c>
      <c r="H8" s="1">
        <v>-1954433701</v>
      </c>
      <c r="I8" s="1"/>
      <c r="J8" s="1"/>
      <c r="K8" s="1"/>
      <c r="L8" s="1">
        <f t="shared" si="0"/>
        <v>-773202217</v>
      </c>
      <c r="AA8" s="7">
        <v>43762</v>
      </c>
      <c r="AB8">
        <v>-405511770</v>
      </c>
      <c r="AC8">
        <v>-405511770</v>
      </c>
      <c r="AD8">
        <v>-1586743254</v>
      </c>
    </row>
    <row r="9" spans="27:30">
      <c r="AA9" s="7">
        <v>43763</v>
      </c>
      <c r="AB9">
        <v>-773202217</v>
      </c>
      <c r="AC9">
        <v>-773202217</v>
      </c>
      <c r="AD9">
        <v>-1954433701</v>
      </c>
    </row>
    <row r="10" spans="27:30">
      <c r="AA10" t="s">
        <v>248</v>
      </c>
      <c r="AB10">
        <v>-2359945471</v>
      </c>
      <c r="AC10">
        <v>-2359945471</v>
      </c>
      <c r="AD10">
        <v>-5914257784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5"/>
  <sheetViews>
    <sheetView tabSelected="1" workbookViewId="0">
      <selection activeCell="E2" sqref="E2"/>
    </sheetView>
  </sheetViews>
  <sheetFormatPr defaultColWidth="9" defaultRowHeight="13.5" outlineLevelRow="4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M1" s="9" t="s">
        <v>296</v>
      </c>
    </row>
    <row r="2" ht="234" customHeight="1" spans="4:11">
      <c r="D2" s="1"/>
      <c r="E2" s="1"/>
      <c r="F2" s="1"/>
      <c r="G2" s="1"/>
      <c r="H2" s="1"/>
      <c r="I2" s="1"/>
      <c r="J2" s="1"/>
      <c r="K2" s="1"/>
    </row>
    <row r="3" ht="49" customHeight="1" spans="1:25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0" t="s">
        <v>223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</row>
    <row r="4" spans="1:25">
      <c r="A4" s="4">
        <v>43762</v>
      </c>
      <c r="B4" s="5">
        <v>0.824305555555556</v>
      </c>
      <c r="C4" s="6">
        <v>0.84</v>
      </c>
      <c r="D4" s="1">
        <v>18640064778</v>
      </c>
      <c r="E4" s="1"/>
      <c r="F4" s="1">
        <v>0</v>
      </c>
      <c r="G4" s="1">
        <v>-676901908</v>
      </c>
      <c r="H4" s="1">
        <v>-676901908</v>
      </c>
      <c r="I4" s="1"/>
      <c r="J4" s="1"/>
      <c r="K4" s="1"/>
      <c r="L4" s="1">
        <f>G4+F4</f>
        <v>-676901908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</row>
    <row r="5" spans="1:12">
      <c r="A5" s="7">
        <v>43763</v>
      </c>
      <c r="B5" s="8">
        <v>0.747222222222222</v>
      </c>
      <c r="C5" s="6">
        <v>0.84</v>
      </c>
      <c r="D5" s="1">
        <v>18640064778</v>
      </c>
      <c r="E5" s="1"/>
      <c r="F5" s="1">
        <v>0</v>
      </c>
      <c r="G5" s="1">
        <v>-1336859121</v>
      </c>
      <c r="H5" s="1">
        <v>-1336859121</v>
      </c>
      <c r="I5" s="1"/>
      <c r="J5" s="1"/>
      <c r="K5" s="1"/>
      <c r="L5" s="1">
        <f>G5+F5</f>
        <v>-1336859121</v>
      </c>
    </row>
  </sheetData>
  <hyperlinks>
    <hyperlink ref="M1" location="小计!A1" display="回目录"/>
  </hyperlinks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��zMR�b�N�b�N���R
N~vRKNAS�vzz)Y�k)Y�����N�Qb,g�v0R�e�Nz�^�[bz�c�QBl-��b�N��Sb�e:�N�)Y�k)Y�����N�Qb,g�v0R�e�Nz�^�[bz
</file>

<file path=customXml/item2.xml>��
</file>

<file path=customXml/item3.xml>��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06A0048C-2381-489B-AA07-9611017176EA}">
  <ds:schemaRefs/>
</ds:datastoreItem>
</file>

<file path=customXml/itemProps2.xml><?xml version="1.0" encoding="utf-8"?>
<ds:datastoreItem xmlns:ds="http://schemas.openxmlformats.org/officeDocument/2006/customXml" ds:itemID="{9F91F69C-6E8C-4246-BC25-297BFDC75D90}">
  <ds:schemaRefs/>
</ds:datastoreItem>
</file>

<file path=customXml/itemProps3.xml><?xml version="1.0" encoding="utf-8"?>
<ds:datastoreItem xmlns:ds="http://schemas.openxmlformats.org/officeDocument/2006/customXml" ds:itemID="{DC3875BF-13D6-4817-9B69-0B22B651B2C7}">
  <ds:schemaRefs/>
</ds:datastoreItem>
</file>

<file path=customXml/itemProps4.xml><?xml version="1.0" encoding="utf-8"?>
<ds:datastoreItem xmlns:ds="http://schemas.openxmlformats.org/officeDocument/2006/customXml" ds:itemID="{5A5607D9-04D2-4DE1-AC0E-A7772F01BC71}">
  <ds:schemaRefs/>
</ds:datastoreItem>
</file>

<file path=customXml/itemProps5.xml><?xml version="1.0" encoding="utf-8"?>
<ds:datastoreItem xmlns:ds="http://schemas.openxmlformats.org/officeDocument/2006/customXml" ds:itemID="{224D003E-15C9-4FFE-AB16-9E66474EAE4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88</vt:i4>
      </vt:variant>
    </vt:vector>
  </HeadingPairs>
  <TitlesOfParts>
    <vt:vector size="88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湖泉列岛</vt:lpstr>
      <vt:lpstr>Lambertisland</vt:lpstr>
      <vt:lpstr>小金山列岛</vt:lpstr>
      <vt:lpstr>ISLASANTAY</vt:lpstr>
      <vt:lpstr>Deneysville</vt:lpstr>
      <vt:lpstr>宾夕法尼亚州</vt:lpstr>
      <vt:lpstr>甘尼森岛</vt:lpstr>
      <vt:lpstr>斯壮结</vt:lpstr>
      <vt:lpstr>Kugluktuk</vt:lpstr>
      <vt:lpstr>Moosonee</vt:lpstr>
      <vt:lpstr>螺洲岛</vt:lpstr>
      <vt:lpstr>果州群岛</vt:lpstr>
      <vt:lpstr>庙湾岛</vt:lpstr>
      <vt:lpstr>Barrio</vt:lpstr>
      <vt:lpstr>向岛</vt:lpstr>
      <vt:lpstr>岛田岛</vt:lpstr>
      <vt:lpstr>小槌岛</vt:lpstr>
      <vt:lpstr>爷婆岛</vt:lpstr>
      <vt:lpstr>高岛</vt:lpstr>
      <vt:lpstr>平郡岛</vt:lpstr>
      <vt:lpstr>三角岛</vt:lpstr>
      <vt:lpstr>狗骨岛</vt:lpstr>
      <vt:lpstr>普拉兰岛</vt:lpstr>
      <vt:lpstr>法伊拉卡岛</vt:lpstr>
      <vt:lpstr>Nakhiloo岛</vt:lpstr>
      <vt:lpstr>巴赫达尔机场</vt:lpstr>
      <vt:lpstr>第一区</vt:lpstr>
      <vt:lpstr>中开罗</vt:lpstr>
      <vt:lpstr>BASHBISH</vt:lpstr>
      <vt:lpstr>IBRAHIMIYA</vt:lpstr>
      <vt:lpstr>开封龙亭区</vt:lpstr>
      <vt:lpstr>Phakalene</vt:lpstr>
      <vt:lpstr>Ukerewe</vt:lpstr>
      <vt:lpstr>Juma岛</vt:lpstr>
      <vt:lpstr>鲁邦多岛</vt:lpstr>
      <vt:lpstr>富埃特文图拉岛</vt:lpstr>
      <vt:lpstr>丹戎乌班市</vt:lpstr>
      <vt:lpstr>玛格丽特</vt:lpstr>
      <vt:lpstr>萨比卡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2019-10-25T10:53:36Z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2052-11.1.0.9098</vt:lpwstr>
  </property>
</Properties>
</file>