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4100" tabRatio="808" firstSheet="100" activeTab="111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ISLASANTAY" sheetId="44" r:id="rId82"/>
    <sheet name="甘尼森岛" sheetId="47" r:id="rId83"/>
    <sheet name="Kugluktuk" sheetId="53" r:id="rId84"/>
    <sheet name="螺洲岛" sheetId="55" r:id="rId85"/>
    <sheet name="庙湾岛" sheetId="58" r:id="rId86"/>
    <sheet name="平郡岛" sheetId="67" r:id="rId87"/>
    <sheet name="狗骨岛" sheetId="69" r:id="rId88"/>
    <sheet name="普拉兰岛" sheetId="70" r:id="rId89"/>
    <sheet name="法伊拉卡岛" sheetId="71" r:id="rId90"/>
    <sheet name="巴赫达尔机场" sheetId="73" r:id="rId91"/>
    <sheet name="丹戎乌班市" sheetId="86" r:id="rId92"/>
    <sheet name="霍马利格岛" sheetId="91" r:id="rId93"/>
    <sheet name="卡尔尼科巴机场" sheetId="93" r:id="rId94"/>
    <sheet name="锡纳邦机场" sheetId="94" r:id="rId95"/>
    <sheet name="五结乡" sheetId="95" r:id="rId96"/>
    <sheet name="阿勒格尼县机场" sheetId="96" r:id="rId97"/>
    <sheet name="伊维桑" sheetId="97" r:id="rId98"/>
    <sheet name="菲利宾BCCM" sheetId="98" r:id="rId99"/>
    <sheet name="池田町" sheetId="99" r:id="rId100"/>
    <sheet name="切列波维茨机场" sheetId="100" r:id="rId101"/>
    <sheet name="麦迪逊市" sheetId="101" r:id="rId102"/>
    <sheet name="佩里哈圣何塞" sheetId="102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  <sheet name="Glumovo" sheetId="109" r:id="rId109"/>
    <sheet name="HookerCreek机场" sheetId="110" r:id="rId110"/>
    <sheet name="米灵吉姆彼机场" sheetId="111" r:id="rId111"/>
    <sheet name="基特曼斯胡普机场" sheetId="112" r:id="rId112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8"/>
    <pivotCache cacheId="1" r:id="rId119"/>
    <pivotCache cacheId="2" r:id="rId120"/>
    <pivotCache cacheId="3" r:id="rId121"/>
    <pivotCache cacheId="4" r:id="rId122"/>
    <pivotCache cacheId="5" r:id="rId123"/>
    <pivotCache cacheId="6" r:id="rId124"/>
    <pivotCache cacheId="7" r:id="rId125"/>
    <pivotCache cacheId="8" r:id="rId126"/>
    <pivotCache cacheId="9" r:id="rId127"/>
    <pivotCache cacheId="10" r:id="rId128"/>
    <pivotCache cacheId="11" r:id="rId129"/>
    <pivotCache cacheId="12" r:id="rId130"/>
    <pivotCache cacheId="13" r:id="rId131"/>
    <pivotCache cacheId="14" r:id="rId132"/>
    <pivotCache cacheId="15" r:id="rId133"/>
    <pivotCache cacheId="16" r:id="rId134"/>
    <pivotCache cacheId="17" r:id="rId135"/>
    <pivotCache cacheId="18" r:id="rId136"/>
    <pivotCache cacheId="19" r:id="rId137"/>
    <pivotCache cacheId="20" r:id="rId138"/>
    <pivotCache cacheId="21" r:id="rId139"/>
    <pivotCache cacheId="22" r:id="rId140"/>
    <pivotCache cacheId="23" r:id="rId141"/>
    <pivotCache cacheId="24" r:id="rId142"/>
    <pivotCache cacheId="25" r:id="rId143"/>
    <pivotCache cacheId="26" r:id="rId144"/>
    <pivotCache cacheId="27" r:id="rId145"/>
    <pivotCache cacheId="28" r:id="rId146"/>
    <pivotCache cacheId="29" r:id="rId147"/>
    <pivotCache cacheId="30" r:id="rId148"/>
    <pivotCache cacheId="31" r:id="rId149"/>
    <pivotCache cacheId="32" r:id="rId150"/>
    <pivotCache cacheId="33" r:id="rId151"/>
    <pivotCache cacheId="34" r:id="rId152"/>
    <pivotCache cacheId="35" r:id="rId153"/>
    <pivotCache cacheId="36" r:id="rId154"/>
    <pivotCache cacheId="37" r:id="rId155"/>
    <pivotCache cacheId="38" r:id="rId156"/>
    <pivotCache cacheId="39" r:id="rId157"/>
    <pivotCache cacheId="40" r:id="rId158"/>
    <pivotCache cacheId="41" r:id="rId159"/>
    <pivotCache cacheId="42" r:id="rId160"/>
    <pivotCache cacheId="43" r:id="rId161"/>
    <pivotCache cacheId="44" r:id="rId162"/>
    <pivotCache cacheId="45" r:id="rId163"/>
    <pivotCache cacheId="46" r:id="rId164"/>
    <pivotCache cacheId="47" r:id="rId165"/>
    <pivotCache cacheId="48" r:id="rId166"/>
    <pivotCache cacheId="49" r:id="rId167"/>
    <pivotCache cacheId="50" r:id="rId168"/>
    <pivotCache cacheId="51" r:id="rId169"/>
    <pivotCache cacheId="52" r:id="rId170"/>
    <pivotCache cacheId="53" r:id="rId171"/>
    <pivotCache cacheId="54" r:id="rId172"/>
    <pivotCache cacheId="55" r:id="rId173"/>
    <pivotCache cacheId="56" r:id="rId174"/>
    <pivotCache cacheId="57" r:id="rId175"/>
    <pivotCache cacheId="58" r:id="rId176"/>
    <pivotCache cacheId="59" r:id="rId177"/>
    <pivotCache cacheId="60" r:id="rId178"/>
    <pivotCache cacheId="61" r:id="rId179"/>
    <pivotCache cacheId="62" r:id="rId180"/>
    <pivotCache cacheId="63" r:id="rId181"/>
    <pivotCache cacheId="64" r:id="rId182"/>
    <pivotCache cacheId="65" r:id="rId183"/>
    <pivotCache cacheId="66" r:id="rId184"/>
    <pivotCache cacheId="67" r:id="rId185"/>
    <pivotCache cacheId="68" r:id="rId186"/>
    <pivotCache cacheId="69" r:id="rId187"/>
    <pivotCache cacheId="70" r:id="rId188"/>
    <pivotCache cacheId="71" r:id="rId189"/>
    <pivotCache cacheId="72" r:id="rId190"/>
    <pivotCache cacheId="73" r:id="rId191"/>
    <pivotCache cacheId="74" r:id="rId192"/>
    <pivotCache cacheId="75" r:id="rId193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<sst xmlns="http://schemas.openxmlformats.org/spreadsheetml/2006/main" count="7320" uniqueCount="492">
  <si>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</si>
  <si>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</si>
  <si>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</si>
  <si>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</si>
  <si>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</si>
  <si>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</si>
  <si>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</si>
  <si>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</si>
  <si>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</si>
  <si>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</si>
  <si>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</si>
  <si>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</si>
  <si>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</si>
  <si>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</si>
  <si>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</si>
  <si>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</si>
  <si>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</si>
  <si>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</si>
  <si>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</si>
  <si>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</si>
  <si>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</si>
  <si>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</si>
  <si>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</si>
  <si>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</si>
  <si>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</si>
  <si>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</si>
  <si>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</si>
  <si>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</si>
  <si>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</si>
  <si>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</si>
  <si>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</si>
  <si>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</si>
  <si>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</si>
  <si>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</si>
  <si>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</si>
  <si>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</si>
  <si>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</si>
  <si>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</si>
  <si>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</si>
  <si>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</si>
  <si>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</si>
  <si>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</si>
  <si>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</si>
  <si>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</si>
  <si>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</si>
  <si>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</si>
  <si>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</si>
  <si>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</si>
  <si>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</si>
  <si>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</si>
  <si>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</si>
  <si>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</si>
  <si>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</si>
  <si>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</si>
  <si>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</si>
  <si>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</si>
  <si>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</si>
  <si>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</si>
  <si>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</si>
  <si>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</si>
  <si>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</si>
  <si>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</si>
  <si>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</si>
  <si>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</si>
  <si>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</si>
  <si>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</si>
  <si>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</si>
  <si>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</si>
  <si>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</si>
  <si>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</si>
  <si>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</si>
  <si>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</si>
  <si>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</si>
  <si>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</si>
  <si>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</si>
  <si>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</si>
  <si>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</si>
  <si>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</si>
  <si>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</si>
  <si>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</si>
  <si>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</si>
  <si>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</si>
  <si>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</si>
  <si>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</si>
  <si>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</si>
  <si>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</si>
  <si>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</si>
  <si>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</si>
  <si>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</si>
  <si>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</si>
  <si>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</si>
  <si>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</si>
  <si>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</si>
  <si>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</si>
  <si>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</si>
  <si>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</si>
  <si>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</si>
  <si>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</si>
  <si>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</si>
  <si>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</si>
  <si>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</si>
  <si>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</si>
  <si>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</si>
  <si>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</si>
  <si>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</si>
  <si>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</si>
  <si>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</si>
  <si>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</si>
  <si>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</si>
  <si>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</si>
  <si>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</si>
  <si>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</si>
  <si>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</si>
  <si>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</si>
  <si>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</si>
  <si>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</si>
  <si>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</si>
  <si>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</si>
  <si>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</si>
  <si>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</si>
  <si>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</si>
  <si>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</si>
  <si>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</si>
  <si>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</si>
  <si>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</si>
  <si>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</si>
  <si>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</si>
  <si>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</si>
  <si>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</si>
  <si>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</si>
  <si>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</si>
  <si>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</si>
  <si>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</si>
  <si>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</si>
  <si>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</si>
  <si>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</si>
  <si>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</si>
  <si>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</si>
  <si>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</si>
  <si>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</si>
  <si>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</si>
  <si>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</si>
  <si>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</si>
  <si>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</si>
  <si>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</si>
  <si>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</si>
  <si>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</si>
  <si>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</si>
  <si>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</si>
  <si>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</si>
  <si>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</si>
  <si>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</si>
  <si>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</si>
  <si>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</si>
  <si>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</si>
  <si>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</si>
  <si>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</si>
  <si>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</si>
  <si>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</si>
  <si>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</si>
  <si>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</si>
  <si>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</si>
  <si>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</si>
  <si>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</si>
  <si>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</si>
  <si>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</si>
  <si>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</si>
  <si>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</si>
  <si>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</si>
  <si>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</si>
  <si>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</si>
  <si>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</si>
  <si>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</si>
  <si>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</si>
  <si>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</si>
  <si>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</si>
  <si>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</si>
  <si>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</si>
  <si>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</si>
  <si>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</si>
  <si>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</si>
  <si>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</si>
  <si>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</si>
  <si>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</si>
  <si>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</si>
  <si>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</si>
  <si>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</si>
  <si>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</si>
  <si>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</si>
  <si>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</si>
  <si>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</si>
  <si>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</si>
  <si>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</si>
  <si>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</si>
  <si>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</si>
  <si>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</si>
  <si>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</si>
  <si>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</si>
  <si>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</si>
  <si>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</si>
  <si>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</si>
  <si>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</si>
  <si>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</si>
  <si>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</si>
  <si>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</si>
  <si>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</si>
  <si>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</si>
  <si>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</si>
  <si>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</si>
  <si>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</si>
  <si>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</si>
  <si>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</si>
  <si>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</si>
  <si>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</si>
  <si>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</si>
  <si>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</si>
  <si>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</si>
  <si>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</si>
  <si>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</si>
  <si>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</si>
  <si>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</si>
  <si>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</si>
  <si>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</si>
  <si>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</si>
  <si>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</si>
  <si>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</si>
  <si>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</si>
  <si>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</si>
  <si>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</si>
  <si>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</si>
  <si>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</si>
  <si>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</si>
  <si>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</si>
  <si>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</si>
  <si>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</si>
  <si>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</si>
  <si>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</si>
  <si>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</si>
  <si>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</si>
  <si>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</si>
  <si>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</si>
  <si>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</si>
  <si>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</si>
  <si>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</si>
  <si>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</si>
  <si>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</si>
  <si>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</si>
  <si>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</si>
  <si>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</si>
  <si>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</si>
  <si>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</si>
  <si>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</si>
  <si>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</si>
  <si>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</si>
  <si>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</si>
  <si>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</si>
  <si>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</si>
  <si>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</si>
  <si>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</si>
  <si>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</si>
  <si>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</si>
  <si>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</si>
  <si>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</si>
  <si>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</si>
  <si>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</si>
  <si>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</si>
  <si>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</si>
  <si>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</si>
  <si>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</si>
  <si>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</si>
  <si>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</si>
  <si>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</si>
  <si>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</si>
  <si>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</si>
  <si>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</si>
  <si>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</si>
  <si>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</si>
  <si>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</si>
  <si>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</si>
  <si>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</si>
  <si>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</si>
  <si>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</si>
  <si>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</si>
  <si>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</si>
  <si>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</si>
  <si>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</si>
  <si>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</si>
  <si>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</si>
  <si>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</si>
  <si>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</si>
  <si>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</si>
  <si>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</si>
  <si>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</si>
  <si>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</si>
  <si>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</si>
  <si>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</si>
  <si>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</si>
  <si>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</si>
  <si>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</si>
  <si>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</si>
  <si>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</si>
  <si>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</si>
  <si>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</si>
  <si>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</si>
  <si>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</si>
  <si>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</si>
  <si>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</si>
  <si>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</si>
  <si>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九十九里町</t>
  </si>
  <si>
    <t>甘尼森岛</t>
  </si>
  <si>
    <t>法伊拉卡岛</t>
  </si>
  <si>
    <t>Kugluktuk机场</t>
  </si>
  <si>
    <t>螺洲岛</t>
  </si>
  <si>
    <t>狗骨岛</t>
  </si>
  <si>
    <t>普拉兰岛</t>
  </si>
  <si>
    <t>巴赫达尔机场</t>
  </si>
  <si>
    <t>阿勒格尼县机场</t>
  </si>
  <si>
    <t>丹戎乌班市</t>
  </si>
  <si>
    <t>hasbahce</t>
  </si>
  <si>
    <t>霍马利格岛</t>
  </si>
  <si>
    <t>卡尔尼科巴机场</t>
  </si>
  <si>
    <t>Melodica</t>
  </si>
  <si>
    <t>锡纳邦机场</t>
  </si>
  <si>
    <t>MUGHALGARDENS</t>
  </si>
  <si>
    <t>基特曼斯胡普机场</t>
  </si>
  <si>
    <t>五结乡</t>
  </si>
  <si>
    <t>假伊斯坦布尔机场</t>
  </si>
  <si>
    <t>秦山核电站方家山堆场</t>
  </si>
  <si>
    <t>伊维桑</t>
  </si>
  <si>
    <t>米灵吉姆彼机场</t>
  </si>
  <si>
    <t>菲利宾BCCM</t>
  </si>
  <si>
    <t>基苏木Ndogo</t>
  </si>
  <si>
    <t>切列波维茨机场</t>
  </si>
  <si>
    <t>麦迪逊市</t>
  </si>
  <si>
    <t>PuertoQuito</t>
  </si>
  <si>
    <t>佩里哈圣何塞</t>
  </si>
  <si>
    <t>鹿谷乡</t>
  </si>
  <si>
    <t>Glumovo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</si>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</sst>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26" formatCode="\$#,##0.00_);[Red]\(\$#,##0.00\)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11" fillId="0" borderId="0" applyFont="0" applyFill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2" fillId="7" borderId="9" applyNumberFormat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16" fillId="0" borderId="0" applyNumberFormat="0" applyFill="0" applyBorder="0" applyAlignment="0" applyProtection="0">
      <alignment vertical="center"/>
    </xf>
    <xf numFmtId="0" fontId="11" fillId="19" borderId="12" applyNumberFormat="0" applyFont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3" fillId="0" borderId="14" applyNumberFormat="0" applyFill="0" applyAlignment="0" applyProtection="0">
      <alignment vertical="center"/>
    </xf>
    <xf numFmtId="0" fontId="26" fillId="0" borderId="14" applyNumberFormat="0" applyFill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4" fillId="0" borderId="10" applyNumberFormat="0" applyFill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25" fillId="6" borderId="16" applyNumberFormat="0" applyAlignment="0" applyProtection="0">
      <alignment vertical="center"/>
    </xf>
    <xf numFmtId="0" fontId="13" fillId="6" borderId="9" applyNumberFormat="0" applyAlignment="0" applyProtection="0">
      <alignment vertical="center"/>
    </xf>
    <xf numFmtId="0" fontId="21" fillId="18" borderId="11" applyNumberFormat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22" fillId="0" borderId="13" applyNumberFormat="0" applyFill="0" applyAlignment="0" applyProtection="0">
      <alignment vertical="center"/>
    </xf>
    <xf numFmtId="0" fontId="24" fillId="0" borderId="15" applyNumberFormat="0" applyFill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8" fillId="33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8" fillId="36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6" Type="http://schemas.openxmlformats.org/officeDocument/2006/relationships/sharedStrings" Target="sharedStrings.xml"/><Relationship Id="rId195" Type="http://schemas.openxmlformats.org/officeDocument/2006/relationships/styles" Target="styles.xml"/><Relationship Id="rId194" Type="http://schemas.openxmlformats.org/officeDocument/2006/relationships/theme" Target="theme/theme1.xml"/><Relationship Id="rId193" Type="http://schemas.openxmlformats.org/officeDocument/2006/relationships/pivotCacheDefinition" Target="pivotCache/pivotCacheDefinition76.xml"/><Relationship Id="rId192" Type="http://schemas.openxmlformats.org/officeDocument/2006/relationships/pivotCacheDefinition" Target="pivotCache/pivotCacheDefinition75.xml"/><Relationship Id="rId191" Type="http://schemas.openxmlformats.org/officeDocument/2006/relationships/pivotCacheDefinition" Target="pivotCache/pivotCacheDefinition74.xml"/><Relationship Id="rId190" Type="http://schemas.openxmlformats.org/officeDocument/2006/relationships/pivotCacheDefinition" Target="pivotCache/pivotCacheDefinition73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72.xml"/><Relationship Id="rId188" Type="http://schemas.openxmlformats.org/officeDocument/2006/relationships/pivotCacheDefinition" Target="pivotCache/pivotCacheDefinition71.xml"/><Relationship Id="rId187" Type="http://schemas.openxmlformats.org/officeDocument/2006/relationships/pivotCacheDefinition" Target="pivotCache/pivotCacheDefinition70.xml"/><Relationship Id="rId186" Type="http://schemas.openxmlformats.org/officeDocument/2006/relationships/pivotCacheDefinition" Target="pivotCache/pivotCacheDefinition69.xml"/><Relationship Id="rId185" Type="http://schemas.openxmlformats.org/officeDocument/2006/relationships/pivotCacheDefinition" Target="pivotCache/pivotCacheDefinition68.xml"/><Relationship Id="rId184" Type="http://schemas.openxmlformats.org/officeDocument/2006/relationships/pivotCacheDefinition" Target="pivotCache/pivotCacheDefinition67.xml"/><Relationship Id="rId183" Type="http://schemas.openxmlformats.org/officeDocument/2006/relationships/pivotCacheDefinition" Target="pivotCache/pivotCacheDefinition66.xml"/><Relationship Id="rId182" Type="http://schemas.openxmlformats.org/officeDocument/2006/relationships/pivotCacheDefinition" Target="pivotCache/pivotCacheDefinition65.xml"/><Relationship Id="rId181" Type="http://schemas.openxmlformats.org/officeDocument/2006/relationships/pivotCacheDefinition" Target="pivotCache/pivotCacheDefinition64.xml"/><Relationship Id="rId180" Type="http://schemas.openxmlformats.org/officeDocument/2006/relationships/pivotCacheDefinition" Target="pivotCache/pivotCacheDefinition63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2.xml"/><Relationship Id="rId178" Type="http://schemas.openxmlformats.org/officeDocument/2006/relationships/pivotCacheDefinition" Target="pivotCache/pivotCacheDefinition61.xml"/><Relationship Id="rId177" Type="http://schemas.openxmlformats.org/officeDocument/2006/relationships/pivotCacheDefinition" Target="pivotCache/pivotCacheDefinition60.xml"/><Relationship Id="rId176" Type="http://schemas.openxmlformats.org/officeDocument/2006/relationships/pivotCacheDefinition" Target="pivotCache/pivotCacheDefinition59.xml"/><Relationship Id="rId175" Type="http://schemas.openxmlformats.org/officeDocument/2006/relationships/pivotCacheDefinition" Target="pivotCache/pivotCacheDefinition58.xml"/><Relationship Id="rId174" Type="http://schemas.openxmlformats.org/officeDocument/2006/relationships/pivotCacheDefinition" Target="pivotCache/pivotCacheDefinition57.xml"/><Relationship Id="rId173" Type="http://schemas.openxmlformats.org/officeDocument/2006/relationships/pivotCacheDefinition" Target="pivotCache/pivotCacheDefinition56.xml"/><Relationship Id="rId172" Type="http://schemas.openxmlformats.org/officeDocument/2006/relationships/pivotCacheDefinition" Target="pivotCache/pivotCacheDefinition55.xml"/><Relationship Id="rId171" Type="http://schemas.openxmlformats.org/officeDocument/2006/relationships/pivotCacheDefinition" Target="pivotCache/pivotCacheDefinition54.xml"/><Relationship Id="rId170" Type="http://schemas.openxmlformats.org/officeDocument/2006/relationships/pivotCacheDefinition" Target="pivotCache/pivotCacheDefinition53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2.xml"/><Relationship Id="rId168" Type="http://schemas.openxmlformats.org/officeDocument/2006/relationships/pivotCacheDefinition" Target="pivotCache/pivotCacheDefinition51.xml"/><Relationship Id="rId167" Type="http://schemas.openxmlformats.org/officeDocument/2006/relationships/pivotCacheDefinition" Target="pivotCache/pivotCacheDefinition50.xml"/><Relationship Id="rId166" Type="http://schemas.openxmlformats.org/officeDocument/2006/relationships/pivotCacheDefinition" Target="pivotCache/pivotCacheDefinition49.xml"/><Relationship Id="rId165" Type="http://schemas.openxmlformats.org/officeDocument/2006/relationships/pivotCacheDefinition" Target="pivotCache/pivotCacheDefinition48.xml"/><Relationship Id="rId164" Type="http://schemas.openxmlformats.org/officeDocument/2006/relationships/pivotCacheDefinition" Target="pivotCache/pivotCacheDefinition47.xml"/><Relationship Id="rId163" Type="http://schemas.openxmlformats.org/officeDocument/2006/relationships/pivotCacheDefinition" Target="pivotCache/pivotCacheDefinition46.xml"/><Relationship Id="rId162" Type="http://schemas.openxmlformats.org/officeDocument/2006/relationships/pivotCacheDefinition" Target="pivotCache/pivotCacheDefinition45.xml"/><Relationship Id="rId161" Type="http://schemas.openxmlformats.org/officeDocument/2006/relationships/pivotCacheDefinition" Target="pivotCache/pivotCacheDefinition44.xml"/><Relationship Id="rId160" Type="http://schemas.openxmlformats.org/officeDocument/2006/relationships/pivotCacheDefinition" Target="pivotCache/pivotCacheDefinition43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2.xml"/><Relationship Id="rId158" Type="http://schemas.openxmlformats.org/officeDocument/2006/relationships/pivotCacheDefinition" Target="pivotCache/pivotCacheDefinition41.xml"/><Relationship Id="rId157" Type="http://schemas.openxmlformats.org/officeDocument/2006/relationships/pivotCacheDefinition" Target="pivotCache/pivotCacheDefinition40.xml"/><Relationship Id="rId156" Type="http://schemas.openxmlformats.org/officeDocument/2006/relationships/pivotCacheDefinition" Target="pivotCache/pivotCacheDefinition39.xml"/><Relationship Id="rId155" Type="http://schemas.openxmlformats.org/officeDocument/2006/relationships/pivotCacheDefinition" Target="pivotCache/pivotCacheDefinition38.xml"/><Relationship Id="rId154" Type="http://schemas.openxmlformats.org/officeDocument/2006/relationships/pivotCacheDefinition" Target="pivotCache/pivotCacheDefinition37.xml"/><Relationship Id="rId153" Type="http://schemas.openxmlformats.org/officeDocument/2006/relationships/pivotCacheDefinition" Target="pivotCache/pivotCacheDefinition36.xml"/><Relationship Id="rId152" Type="http://schemas.openxmlformats.org/officeDocument/2006/relationships/pivotCacheDefinition" Target="pivotCache/pivotCacheDefinition35.xml"/><Relationship Id="rId151" Type="http://schemas.openxmlformats.org/officeDocument/2006/relationships/pivotCacheDefinition" Target="pivotCache/pivotCacheDefinition34.xml"/><Relationship Id="rId150" Type="http://schemas.openxmlformats.org/officeDocument/2006/relationships/pivotCacheDefinition" Target="pivotCache/pivotCacheDefinition33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2.xml"/><Relationship Id="rId148" Type="http://schemas.openxmlformats.org/officeDocument/2006/relationships/pivotCacheDefinition" Target="pivotCache/pivotCacheDefinition31.xml"/><Relationship Id="rId147" Type="http://schemas.openxmlformats.org/officeDocument/2006/relationships/pivotCacheDefinition" Target="pivotCache/pivotCacheDefinition30.xml"/><Relationship Id="rId146" Type="http://schemas.openxmlformats.org/officeDocument/2006/relationships/pivotCacheDefinition" Target="pivotCache/pivotCacheDefinition29.xml"/><Relationship Id="rId145" Type="http://schemas.openxmlformats.org/officeDocument/2006/relationships/pivotCacheDefinition" Target="pivotCache/pivotCacheDefinition28.xml"/><Relationship Id="rId144" Type="http://schemas.openxmlformats.org/officeDocument/2006/relationships/pivotCacheDefinition" Target="pivotCache/pivotCacheDefinition27.xml"/><Relationship Id="rId143" Type="http://schemas.openxmlformats.org/officeDocument/2006/relationships/pivotCacheDefinition" Target="pivotCache/pivotCacheDefinition26.xml"/><Relationship Id="rId142" Type="http://schemas.openxmlformats.org/officeDocument/2006/relationships/pivotCacheDefinition" Target="pivotCache/pivotCacheDefinition25.xml"/><Relationship Id="rId141" Type="http://schemas.openxmlformats.org/officeDocument/2006/relationships/pivotCacheDefinition" Target="pivotCache/pivotCacheDefinition24.xml"/><Relationship Id="rId140" Type="http://schemas.openxmlformats.org/officeDocument/2006/relationships/pivotCacheDefinition" Target="pivotCache/pivotCacheDefinition23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2.xml"/><Relationship Id="rId138" Type="http://schemas.openxmlformats.org/officeDocument/2006/relationships/pivotCacheDefinition" Target="pivotCache/pivotCacheDefinition21.xml"/><Relationship Id="rId137" Type="http://schemas.openxmlformats.org/officeDocument/2006/relationships/pivotCacheDefinition" Target="pivotCache/pivotCacheDefinition20.xml"/><Relationship Id="rId136" Type="http://schemas.openxmlformats.org/officeDocument/2006/relationships/pivotCacheDefinition" Target="pivotCache/pivotCacheDefinition19.xml"/><Relationship Id="rId135" Type="http://schemas.openxmlformats.org/officeDocument/2006/relationships/pivotCacheDefinition" Target="pivotCache/pivotCacheDefinition18.xml"/><Relationship Id="rId134" Type="http://schemas.openxmlformats.org/officeDocument/2006/relationships/pivotCacheDefinition" Target="pivotCache/pivotCacheDefinition17.xml"/><Relationship Id="rId133" Type="http://schemas.openxmlformats.org/officeDocument/2006/relationships/pivotCacheDefinition" Target="pivotCache/pivotCacheDefinition16.xml"/><Relationship Id="rId132" Type="http://schemas.openxmlformats.org/officeDocument/2006/relationships/pivotCacheDefinition" Target="pivotCache/pivotCacheDefinition15.xml"/><Relationship Id="rId131" Type="http://schemas.openxmlformats.org/officeDocument/2006/relationships/pivotCacheDefinition" Target="pivotCache/pivotCacheDefinition14.xml"/><Relationship Id="rId130" Type="http://schemas.openxmlformats.org/officeDocument/2006/relationships/pivotCacheDefinition" Target="pivotCache/pivotCacheDefinition13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2.xml"/><Relationship Id="rId128" Type="http://schemas.openxmlformats.org/officeDocument/2006/relationships/pivotCacheDefinition" Target="pivotCache/pivotCacheDefinition11.xml"/><Relationship Id="rId127" Type="http://schemas.openxmlformats.org/officeDocument/2006/relationships/pivotCacheDefinition" Target="pivotCache/pivotCacheDefinition10.xml"/><Relationship Id="rId126" Type="http://schemas.openxmlformats.org/officeDocument/2006/relationships/pivotCacheDefinition" Target="pivotCache/pivotCacheDefinition9.xml"/><Relationship Id="rId125" Type="http://schemas.openxmlformats.org/officeDocument/2006/relationships/pivotCacheDefinition" Target="pivotCache/pivotCacheDefinition8.xml"/><Relationship Id="rId124" Type="http://schemas.openxmlformats.org/officeDocument/2006/relationships/pivotCacheDefinition" Target="pivotCache/pivotCacheDefinition7.xml"/><Relationship Id="rId123" Type="http://schemas.openxmlformats.org/officeDocument/2006/relationships/pivotCacheDefinition" Target="pivotCache/pivotCacheDefinition6.xml"/><Relationship Id="rId122" Type="http://schemas.openxmlformats.org/officeDocument/2006/relationships/pivotCacheDefinition" Target="pivotCache/pivotCacheDefinition5.xml"/><Relationship Id="rId121" Type="http://schemas.openxmlformats.org/officeDocument/2006/relationships/pivotCacheDefinition" Target="pivotCache/pivotCacheDefinition4.xml"/><Relationship Id="rId120" Type="http://schemas.openxmlformats.org/officeDocument/2006/relationships/pivotCacheDefinition" Target="pivotCache/pivotCacheDefinition3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2.xml"/><Relationship Id="rId118" Type="http://schemas.openxmlformats.org/officeDocument/2006/relationships/pivotCacheDefinition" Target="pivotCache/pivotCacheDefinition1.xml"/><Relationship Id="rId117" Type="http://schemas.openxmlformats.org/officeDocument/2006/relationships/customXml" Target="../customXml/item5.xml"/><Relationship Id="rId116" Type="http://schemas.openxmlformats.org/officeDocument/2006/relationships/customXml" Target="../customXml/item4.xml"/><Relationship Id="rId115" Type="http://schemas.openxmlformats.org/officeDocument/2006/relationships/customXml" Target="../customXml/item3.xml"/><Relationship Id="rId114" Type="http://schemas.openxmlformats.org/officeDocument/2006/relationships/customXml" Target="../customXml/item2.xml"/><Relationship Id="rId113" Type="http://schemas.openxmlformats.org/officeDocument/2006/relationships/customXml" Target="../customXml/item1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控制面板!$O$13:$O$307</c:f>
              <c:strCache>
                <c:ptCount val="29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</c:strCache>
            </c:strRef>
          </c:cat>
          <c:val>
            <c:numRef>
              <c:f>控制面板!$P$13:$P$307</c:f>
              <c:numCache>
                <c:formatCode>General</c:formatCode>
                <c:ptCount val="294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控制面板!$O$13:$O$307</c:f>
              <c:strCache>
                <c:ptCount val="29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</c:strCache>
            </c:strRef>
          </c:cat>
          <c:val>
            <c:numRef>
              <c:f>控制面板!$Q$13:$Q$307</c:f>
              <c:numCache>
                <c:formatCode>General</c:formatCode>
                <c:ptCount val="294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控制面板!$O$13:$O$307</c:f>
              <c:strCache>
                <c:ptCount val="29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</c:strCache>
            </c:strRef>
          </c:cat>
          <c:val>
            <c:numRef>
              <c:f>控制面板!$R$13:$R$307</c:f>
              <c:numCache>
                <c:formatCode>General</c:formatCode>
                <c:ptCount val="294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控制面板!$O$13:$O$307</c:f>
              <c:strCache>
                <c:ptCount val="29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</c:strCache>
            </c:strRef>
          </c:cat>
          <c:val>
            <c:numRef>
              <c:f>控制面板!$S$13:$S$307</c:f>
              <c:numCache>
                <c:formatCode>General</c:formatCode>
                <c:ptCount val="294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控制面板!$O$13:$O$307</c:f>
              <c:strCache>
                <c:ptCount val="29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</c:strCache>
            </c:strRef>
          </c:cat>
          <c:val>
            <c:numRef>
              <c:f>控制面板!$T$13:$T$307</c:f>
              <c:numCache>
                <c:formatCode>General</c:formatCode>
                <c:ptCount val="294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控制面板!$O$13:$O$307</c:f>
              <c:strCache>
                <c:ptCount val="29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</c:strCache>
            </c:strRef>
          </c:cat>
          <c:val>
            <c:numRef>
              <c:f>控制面板!$P$13:$P$307</c:f>
              <c:numCache>
                <c:formatCode>General</c:formatCode>
                <c:ptCount val="294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控制面板!$O$13:$O$307</c:f>
              <c:strCache>
                <c:ptCount val="29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</c:strCache>
            </c:strRef>
          </c:cat>
          <c:val>
            <c:numRef>
              <c:f>控制面板!$Q$13:$Q$307</c:f>
              <c:numCache>
                <c:formatCode>General</c:formatCode>
                <c:ptCount val="294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控制面板!$O$13:$O$307</c:f>
              <c:strCache>
                <c:ptCount val="29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</c:strCache>
            </c:strRef>
          </c:cat>
          <c:val>
            <c:numRef>
              <c:f>控制面板!$R$13:$R$307</c:f>
              <c:numCache>
                <c:formatCode>General</c:formatCode>
                <c:ptCount val="294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控制面板!$O$13:$O$307</c:f>
              <c:strCache>
                <c:ptCount val="29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</c:strCache>
            </c:strRef>
          </c:cat>
          <c:val>
            <c:numRef>
              <c:f>控制面板!$S$13:$S$307</c:f>
              <c:numCache>
                <c:formatCode>General</c:formatCode>
                <c:ptCount val="294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控制面板!$O$13:$O$307</c:f>
              <c:strCache>
                <c:ptCount val="29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</c:strCache>
            </c:strRef>
          </c:cat>
          <c:val>
            <c:numRef>
              <c:f>控制面板!$T$13:$T$307</c:f>
              <c:numCache>
                <c:formatCode>General</c:formatCode>
                <c:ptCount val="294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小计!$A$8:$A$37</c:f>
              <c:strCache>
                <c:ptCount val="30"/>
                <c:pt idx="0">
                  <c:v>IslaSantay</c:v>
                </c:pt>
                <c:pt idx="1">
                  <c:v>甘尼森岛</c:v>
                </c:pt>
                <c:pt idx="2">
                  <c:v>Kugluktuk机场</c:v>
                </c:pt>
                <c:pt idx="3" c:formatCode="0%">
                  <c:v>螺洲岛</c:v>
                </c:pt>
                <c:pt idx="4" c:formatCode="0%">
                  <c:v>庙湾岛</c:v>
                </c:pt>
                <c:pt idx="5" c:formatCode="0%">
                  <c:v>平郡岛</c:v>
                </c:pt>
                <c:pt idx="6" c:formatCode="0%">
                  <c:v>狗骨岛</c:v>
                </c:pt>
                <c:pt idx="7" c:formatCode="0%">
                  <c:v>普拉兰岛</c:v>
                </c:pt>
                <c:pt idx="8" c:formatCode="0%">
                  <c:v>法伊拉卡岛</c:v>
                </c:pt>
                <c:pt idx="9" c:formatCode="0%">
                  <c:v>巴赫达尔机场</c:v>
                </c:pt>
                <c:pt idx="10" c:formatCode="0%">
                  <c:v>丹戎乌班市</c:v>
                </c:pt>
                <c:pt idx="11" c:formatCode="0%">
                  <c:v>霍马利格岛</c:v>
                </c:pt>
                <c:pt idx="12" c:formatCode="0%">
                  <c:v>卡尔尼科巴机场</c:v>
                </c:pt>
                <c:pt idx="13" c:formatCode="0%">
                  <c:v>锡纳邦机场</c:v>
                </c:pt>
                <c:pt idx="14" c:formatCode="0%">
                  <c:v>五结乡</c:v>
                </c:pt>
                <c:pt idx="15" c:formatCode="0%">
                  <c:v>阿勒格尼县机场</c:v>
                </c:pt>
                <c:pt idx="16" c:formatCode="0%">
                  <c:v>伊维桑</c:v>
                </c:pt>
                <c:pt idx="17" c:formatCode="0%">
                  <c:v>菲利宾BCCM</c:v>
                </c:pt>
                <c:pt idx="18" c:formatCode="0%">
                  <c:v>池田町</c:v>
                </c:pt>
                <c:pt idx="19" c:formatCode="0%">
                  <c:v>切列波维茨机场</c:v>
                </c:pt>
                <c:pt idx="20" c:formatCode="0%">
                  <c:v>麦迪逊市</c:v>
                </c:pt>
                <c:pt idx="21" c:formatCode="0%">
                  <c:v>佩里哈圣何塞</c:v>
                </c:pt>
                <c:pt idx="22" c:formatCode="0%">
                  <c:v>鹿谷乡</c:v>
                </c:pt>
                <c:pt idx="23" c:formatCode="0%">
                  <c:v>假伊斯坦布尔机场</c:v>
                </c:pt>
                <c:pt idx="24" c:formatCode="0%">
                  <c:v>九十九里町</c:v>
                </c:pt>
                <c:pt idx="25" c:formatCode="0%">
                  <c:v>基苏木Ndogo</c:v>
                </c:pt>
                <c:pt idx="26" c:formatCode="0%">
                  <c:v>PuertoQuito</c:v>
                </c:pt>
                <c:pt idx="27" c:formatCode="0%">
                  <c:v>Glumovo</c:v>
                </c:pt>
                <c:pt idx="28" c:formatCode="0%">
                  <c:v>HookerCreek机场</c:v>
                </c:pt>
                <c:pt idx="29" c:formatCode="0%">
                  <c:v>米灵吉姆彼机场</c:v>
                </c:pt>
              </c:strCache>
            </c:strRef>
          </c:cat>
          <c:val>
            <c:numRef>
              <c:f>小计!$C$8:$C$37</c:f>
              <c:numCache>
                <c:formatCode>"$"#,##0.00_);[Red]\("$"#,##0.00\)</c:formatCode>
                <c:ptCount val="30"/>
                <c:pt idx="0">
                  <c:v>98462231</c:v>
                </c:pt>
                <c:pt idx="1">
                  <c:v>65593493</c:v>
                </c:pt>
                <c:pt idx="2">
                  <c:v>184805931</c:v>
                </c:pt>
                <c:pt idx="3">
                  <c:v>83449405</c:v>
                </c:pt>
                <c:pt idx="4">
                  <c:v>85213301</c:v>
                </c:pt>
                <c:pt idx="5">
                  <c:v>69194663</c:v>
                </c:pt>
                <c:pt idx="6">
                  <c:v>56228354</c:v>
                </c:pt>
                <c:pt idx="7">
                  <c:v>70573395</c:v>
                </c:pt>
                <c:pt idx="8">
                  <c:v>88797483</c:v>
                </c:pt>
                <c:pt idx="9">
                  <c:v>109919019</c:v>
                </c:pt>
                <c:pt idx="10">
                  <c:v>585397253</c:v>
                </c:pt>
                <c:pt idx="11">
                  <c:v>738502594</c:v>
                </c:pt>
                <c:pt idx="12">
                  <c:v>157402190</c:v>
                </c:pt>
                <c:pt idx="13">
                  <c:v>121653279</c:v>
                </c:pt>
                <c:pt idx="14">
                  <c:v>450843762</c:v>
                </c:pt>
                <c:pt idx="15">
                  <c:v>120934721</c:v>
                </c:pt>
                <c:pt idx="16">
                  <c:v>795519685</c:v>
                </c:pt>
                <c:pt idx="17">
                  <c:v>450010751</c:v>
                </c:pt>
                <c:pt idx="18">
                  <c:v>516211095</c:v>
                </c:pt>
                <c:pt idx="19">
                  <c:v>226893021</c:v>
                </c:pt>
                <c:pt idx="20">
                  <c:v>199031810</c:v>
                </c:pt>
                <c:pt idx="21">
                  <c:v>652003091</c:v>
                </c:pt>
                <c:pt idx="22">
                  <c:v>680924938</c:v>
                </c:pt>
                <c:pt idx="23">
                  <c:v>139476202</c:v>
                </c:pt>
                <c:pt idx="24">
                  <c:v>0</c:v>
                </c:pt>
                <c:pt idx="25">
                  <c:v>244481540</c:v>
                </c:pt>
                <c:pt idx="26">
                  <c:v>243819895</c:v>
                </c:pt>
                <c:pt idx="27">
                  <c:v>320470758</c:v>
                </c:pt>
                <c:pt idx="28">
                  <c:v>99375420</c:v>
                </c:pt>
                <c:pt idx="29">
                  <c:v>99375420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ISLASANTAY!$Z$4:$Z$260</c:f>
              <c:strCache>
                <c:ptCount val="25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</c:strCache>
            </c:strRef>
          </c:cat>
          <c:val>
            <c:numRef>
              <c:f>ISLASANTAY!$AA$4:$AA$260</c:f>
              <c:numCache>
                <c:formatCode>General</c:formatCode>
                <c:ptCount val="256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  <c:pt idx="255">
                  <c:v>-245458418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ISLASANTAY!$Z$4:$Z$260</c:f>
              <c:strCache>
                <c:ptCount val="25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</c:strCache>
            </c:strRef>
          </c:cat>
          <c:val>
            <c:numRef>
              <c:f>ISLASANTAY!$AB$4:$AB$260</c:f>
              <c:numCache>
                <c:formatCode>General</c:formatCode>
                <c:ptCount val="256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  <c:pt idx="255">
                  <c:v>26966398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ISLASANTAY!$Z$4:$Z$260</c:f>
              <c:strCache>
                <c:ptCount val="25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</c:strCache>
            </c:strRef>
          </c:cat>
          <c:val>
            <c:numRef>
              <c:f>ISLASANTAY!$AC$4:$AC$260</c:f>
              <c:numCache>
                <c:formatCode>General</c:formatCode>
                <c:ptCount val="256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  <c:pt idx="255">
                  <c:v>98462231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甘尼森岛!$AA$4:$AA$240</c:f>
              <c:strCache>
                <c:ptCount val="23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</c:strCache>
            </c:strRef>
          </c:cat>
          <c:val>
            <c:numRef>
              <c:f>甘尼森岛!$AB$4:$AB$240</c:f>
              <c:numCache>
                <c:formatCode>General</c:formatCode>
                <c:ptCount val="236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  <c:pt idx="235">
                  <c:v>-219725737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甘尼森岛!$AA$4:$AA$240</c:f>
              <c:strCache>
                <c:ptCount val="23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</c:strCache>
            </c:strRef>
          </c:cat>
          <c:val>
            <c:numRef>
              <c:f>甘尼森岛!$AC$4:$AC$240</c:f>
              <c:numCache>
                <c:formatCode>General</c:formatCode>
                <c:ptCount val="23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  <c:pt idx="235">
                  <c:v>33851463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甘尼森岛!$AA$4:$AA$240</c:f>
              <c:strCache>
                <c:ptCount val="23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</c:strCache>
            </c:strRef>
          </c:cat>
          <c:val>
            <c:numRef>
              <c:f>甘尼森岛!$AD$4:$AD$240</c:f>
              <c:numCache>
                <c:formatCode>General</c:formatCode>
                <c:ptCount val="236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  <c:pt idx="235">
                  <c:v>65593493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Kugluktuk!$AA$4:$AA$237</c:f>
              <c:strCache>
                <c:ptCount val="23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</c:strCache>
            </c:strRef>
          </c:cat>
          <c:val>
            <c:numRef>
              <c:f>Kugluktuk!$AB$4:$AB$237</c:f>
              <c:numCache>
                <c:formatCode>General</c:formatCode>
                <c:ptCount val="233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  <c:pt idx="232">
                  <c:v>-429474021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Kugluktuk!$AA$4:$AA$237</c:f>
              <c:strCache>
                <c:ptCount val="23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</c:strCache>
            </c:strRef>
          </c:cat>
          <c:val>
            <c:numRef>
              <c:f>Kugluktuk!$AC$4:$AC$237</c:f>
              <c:numCache>
                <c:formatCode>General</c:formatCode>
                <c:ptCount val="23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  <c:pt idx="232">
                  <c:v>30854647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Kugluktuk!$AA$4:$AA$237</c:f>
              <c:strCache>
                <c:ptCount val="23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</c:strCache>
            </c:strRef>
          </c:cat>
          <c:val>
            <c:numRef>
              <c:f>Kugluktuk!$AD$4:$AD$237</c:f>
              <c:numCache>
                <c:formatCode>General</c:formatCode>
                <c:ptCount val="233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  <c:pt idx="232">
                  <c:v>184805931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螺洲岛!$AA$4:$AA$212</c:f>
              <c:strCache>
                <c:ptCount val="20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</c:strCache>
            </c:strRef>
          </c:cat>
          <c:val>
            <c:numRef>
              <c:f>螺洲岛!$AB$4:$AB$212</c:f>
              <c:numCache>
                <c:formatCode>General</c:formatCode>
                <c:ptCount val="208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  <c:pt idx="207">
                  <c:v>-219725737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螺洲岛!$AA$4:$AA$212</c:f>
              <c:strCache>
                <c:ptCount val="20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</c:strCache>
            </c:strRef>
          </c:cat>
          <c:val>
            <c:numRef>
              <c:f>螺洲岛!$AC$4:$AC$212</c:f>
              <c:numCache>
                <c:formatCode>General</c:formatCode>
                <c:ptCount val="208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  <c:pt idx="207">
                  <c:v>22148780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螺洲岛!$AA$4:$AA$212</c:f>
              <c:strCache>
                <c:ptCount val="20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</c:strCache>
            </c:strRef>
          </c:cat>
          <c:val>
            <c:numRef>
              <c:f>螺洲岛!$AD$4:$AD$212</c:f>
              <c:numCache>
                <c:formatCode>General</c:formatCode>
                <c:ptCount val="208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  <c:pt idx="207">
                  <c:v>83449405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庙湾岛!$AA$4:$AA$211</c:f>
              <c:strCache>
                <c:ptCount val="20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</c:strCache>
            </c:strRef>
          </c:cat>
          <c:val>
            <c:numRef>
              <c:f>庙湾岛!$AB$4:$AB$211</c:f>
              <c:numCache>
                <c:formatCode>General</c:formatCode>
                <c:ptCount val="207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  <c:pt idx="206">
                  <c:v>-219725737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庙湾岛!$AA$4:$AA$211</c:f>
              <c:strCache>
                <c:ptCount val="20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</c:strCache>
            </c:strRef>
          </c:cat>
          <c:val>
            <c:numRef>
              <c:f>庙湾岛!$AC$4:$AC$211</c:f>
              <c:numCache>
                <c:formatCode>General</c:formatCode>
                <c:ptCount val="207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  <c:pt idx="206">
                  <c:v>1692476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庙湾岛!$AA$4:$AA$211</c:f>
              <c:strCache>
                <c:ptCount val="20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</c:strCache>
            </c:strRef>
          </c:cat>
          <c:val>
            <c:numRef>
              <c:f>庙湾岛!$AD$4:$AD$211</c:f>
              <c:numCache>
                <c:formatCode>General</c:formatCode>
                <c:ptCount val="207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  <c:pt idx="206">
                  <c:v>85213301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平郡岛!$AA$4:$AA$193</c:f>
              <c:strCache>
                <c:ptCount val="18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</c:strCache>
            </c:strRef>
          </c:cat>
          <c:val>
            <c:numRef>
              <c:f>平郡岛!$AB$4:$AB$193</c:f>
              <c:numCache>
                <c:formatCode>General</c:formatCode>
                <c:ptCount val="18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  <c:pt idx="188">
                  <c:v>-219725737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平郡岛!$AA$4:$AA$193</c:f>
              <c:strCache>
                <c:ptCount val="18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</c:strCache>
            </c:strRef>
          </c:cat>
          <c:val>
            <c:numRef>
              <c:f>平郡岛!$AC$4:$AC$193</c:f>
              <c:numCache>
                <c:formatCode>General</c:formatCode>
                <c:ptCount val="18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  <c:pt idx="188">
                  <c:v>25374062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平郡岛!$AA$4:$AA$193</c:f>
              <c:strCache>
                <c:ptCount val="18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</c:strCache>
            </c:strRef>
          </c:cat>
          <c:val>
            <c:numRef>
              <c:f>平郡岛!$AD$4:$AD$193</c:f>
              <c:numCache>
                <c:formatCode>General</c:formatCode>
                <c:ptCount val="18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  <c:pt idx="188">
                  <c:v>69194663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狗骨岛!$AA$4:$AA$183</c:f>
              <c:strCache>
                <c:ptCount val="179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</c:strCache>
            </c:strRef>
          </c:cat>
          <c:val>
            <c:numRef>
              <c:f>狗骨岛!$AB$4:$AB$183</c:f>
              <c:numCache>
                <c:formatCode>General</c:formatCode>
                <c:ptCount val="179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  <c:pt idx="178">
                  <c:v>-252030192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狗骨岛!$AA$4:$AA$183</c:f>
              <c:strCache>
                <c:ptCount val="179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</c:strCache>
            </c:strRef>
          </c:cat>
          <c:val>
            <c:numRef>
              <c:f>狗骨岛!$AC$4:$AC$183</c:f>
              <c:numCache>
                <c:formatCode>General</c:formatCode>
                <c:ptCount val="179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  <c:pt idx="178">
                  <c:v>32404263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狗骨岛!$AA$4:$AA$183</c:f>
              <c:strCache>
                <c:ptCount val="179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</c:strCache>
            </c:strRef>
          </c:cat>
          <c:val>
            <c:numRef>
              <c:f>狗骨岛!$AD$4:$AD$183</c:f>
              <c:numCache>
                <c:formatCode>General</c:formatCode>
                <c:ptCount val="179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  <c:pt idx="178">
                  <c:v>56228354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普拉兰岛!$AA$4:$AA$182</c:f>
              <c:strCache>
                <c:ptCount val="178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</c:strCache>
            </c:strRef>
          </c:cat>
          <c:val>
            <c:numRef>
              <c:f>普拉兰岛!$AB$4:$AB$182</c:f>
              <c:numCache>
                <c:formatCode>General</c:formatCode>
                <c:ptCount val="178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  <c:pt idx="177">
                  <c:v>-219725737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普拉兰岛!$AA$4:$AA$182</c:f>
              <c:strCache>
                <c:ptCount val="178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</c:strCache>
            </c:strRef>
          </c:cat>
          <c:val>
            <c:numRef>
              <c:f>普拉兰岛!$AC$4:$AC$182</c:f>
              <c:numCache>
                <c:formatCode>General</c:formatCode>
                <c:ptCount val="178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  <c:pt idx="177">
                  <c:v>14830330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普拉兰岛!$AA$4:$AA$182</c:f>
              <c:strCache>
                <c:ptCount val="178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</c:strCache>
            </c:strRef>
          </c:cat>
          <c:val>
            <c:numRef>
              <c:f>普拉兰岛!$AD$4:$AD$182</c:f>
              <c:numCache>
                <c:formatCode>General</c:formatCode>
                <c:ptCount val="178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  <c:pt idx="177">
                  <c:v>70573395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法伊拉卡岛!$AA$4:$AA$176</c:f>
              <c:strCache>
                <c:ptCount val="17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</c:strCache>
            </c:strRef>
          </c:cat>
          <c:val>
            <c:numRef>
              <c:f>法伊拉卡岛!$AB$4:$AB$176</c:f>
              <c:numCache>
                <c:formatCode>General</c:formatCode>
                <c:ptCount val="172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  <c:pt idx="171">
                  <c:v>-219725737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法伊拉卡岛!$AA$4:$AA$176</c:f>
              <c:strCache>
                <c:ptCount val="17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</c:strCache>
            </c:strRef>
          </c:cat>
          <c:val>
            <c:numRef>
              <c:f>法伊拉卡岛!$AC$4:$AC$176</c:f>
              <c:numCache>
                <c:formatCode>General</c:formatCode>
                <c:ptCount val="172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  <c:pt idx="171">
                  <c:v>24185012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法伊拉卡岛!$AA$4:$AA$176</c:f>
              <c:strCache>
                <c:ptCount val="17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</c:strCache>
            </c:strRef>
          </c:cat>
          <c:val>
            <c:numRef>
              <c:f>法伊拉卡岛!$AD$4:$AD$176</c:f>
              <c:numCache>
                <c:formatCode>General</c:formatCode>
                <c:ptCount val="172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  <c:pt idx="171">
                  <c:v>88797483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巴赫达尔机场!$AA$4:$AA$173</c:f>
              <c:strCache>
                <c:ptCount val="16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</c:strCache>
            </c:strRef>
          </c:cat>
          <c:val>
            <c:numRef>
              <c:f>巴赫达尔机场!$AB$4:$AB$173</c:f>
              <c:numCache>
                <c:formatCode>General</c:formatCode>
                <c:ptCount val="169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  <c:pt idx="168">
                  <c:v>-429474021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巴赫达尔机场!$AA$4:$AA$173</c:f>
              <c:strCache>
                <c:ptCount val="16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</c:strCache>
            </c:strRef>
          </c:cat>
          <c:val>
            <c:numRef>
              <c:f>巴赫达尔机场!$AC$4:$AC$173</c:f>
              <c:numCache>
                <c:formatCode>General</c:formatCode>
                <c:ptCount val="169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  <c:pt idx="168">
                  <c:v>16439115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巴赫达尔机场!$AA$4:$AA$173</c:f>
              <c:strCache>
                <c:ptCount val="16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</c:strCache>
            </c:strRef>
          </c:cat>
          <c:val>
            <c:numRef>
              <c:f>巴赫达尔机场!$AD$4:$AD$173</c:f>
              <c:numCache>
                <c:formatCode>General</c:formatCode>
                <c:ptCount val="169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  <c:pt idx="168">
                  <c:v>109919019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丹戎乌班市!$AA$4:$AA$151</c:f>
              <c:strCache>
                <c:ptCount val="147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</c:strCache>
            </c:strRef>
          </c:cat>
          <c:val>
            <c:numRef>
              <c:f>丹戎乌班市!$AB$4:$AB$151</c:f>
              <c:numCache>
                <c:formatCode>General</c:formatCode>
                <c:ptCount val="147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  <c:pt idx="146">
                  <c:v>-1423429343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丹戎乌班市!$AA$4:$AA$151</c:f>
              <c:strCache>
                <c:ptCount val="147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</c:strCache>
            </c:strRef>
          </c:cat>
          <c:val>
            <c:numRef>
              <c:f>丹戎乌班市!$AC$4:$AC$151</c:f>
              <c:numCache>
                <c:formatCode>General</c:formatCode>
                <c:ptCount val="147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  <c:pt idx="146">
                  <c:v>87183820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丹戎乌班市!$AA$4:$AA$151</c:f>
              <c:strCache>
                <c:ptCount val="147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</c:strCache>
            </c:strRef>
          </c:cat>
          <c:val>
            <c:numRef>
              <c:f>丹戎乌班市!$AD$4:$AD$151</c:f>
              <c:numCache>
                <c:formatCode>General</c:formatCode>
                <c:ptCount val="147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  <c:pt idx="146">
                  <c:v>585397253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霍马利格岛!$AA$4:$AA$129</c:f>
              <c:strCache>
                <c:ptCount val="125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</c:strCache>
            </c:strRef>
          </c:cat>
          <c:val>
            <c:numRef>
              <c:f>霍马利格岛!$AB$4:$AB$129</c:f>
              <c:numCache>
                <c:formatCode>General</c:formatCode>
                <c:ptCount val="125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  <c:pt idx="124">
                  <c:v>-1655150399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霍马利格岛!$AA$4:$AA$129</c:f>
              <c:strCache>
                <c:ptCount val="125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</c:strCache>
            </c:strRef>
          </c:cat>
          <c:val>
            <c:numRef>
              <c:f>霍马利格岛!$AC$4:$AC$129</c:f>
              <c:numCache>
                <c:formatCode>General</c:formatCode>
                <c:ptCount val="125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  <c:pt idx="124">
                  <c:v>137461436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霍马利格岛!$AA$4:$AA$129</c:f>
              <c:strCache>
                <c:ptCount val="125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</c:strCache>
            </c:strRef>
          </c:cat>
          <c:val>
            <c:numRef>
              <c:f>霍马利格岛!$AD$4:$AD$129</c:f>
              <c:numCache>
                <c:formatCode>General</c:formatCode>
                <c:ptCount val="125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  <c:pt idx="124">
                  <c:v>738502594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卡尔尼科巴机场!$AA$4:$AA$122</c:f>
              <c:strCache>
                <c:ptCount val="118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</c:strCache>
            </c:strRef>
          </c:cat>
          <c:val>
            <c:numRef>
              <c:f>卡尔尼科巴机场!$AB$4:$AB$122</c:f>
              <c:numCache>
                <c:formatCode>General</c:formatCode>
                <c:ptCount val="118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  <c:pt idx="117">
                  <c:v>-429474021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卡尔尼科巴机场!$AA$4:$AA$122</c:f>
              <c:strCache>
                <c:ptCount val="118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</c:strCache>
            </c:strRef>
          </c:cat>
          <c:val>
            <c:numRef>
              <c:f>卡尔尼科巴机场!$AC$4:$AC$122</c:f>
              <c:numCache>
                <c:formatCode>General</c:formatCode>
                <c:ptCount val="118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  <c:pt idx="117">
                  <c:v>33648601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卡尔尼科巴机场!$AA$4:$AA$122</c:f>
              <c:strCache>
                <c:ptCount val="118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</c:strCache>
            </c:strRef>
          </c:cat>
          <c:val>
            <c:numRef>
              <c:f>卡尔尼科巴机场!$AD$4:$AD$122</c:f>
              <c:numCache>
                <c:formatCode>General</c:formatCode>
                <c:ptCount val="118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  <c:pt idx="117">
                  <c:v>157402190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锡纳邦机场!$AA$4:$AA$120</c:f>
              <c:strCache>
                <c:ptCount val="116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</c:strCache>
            </c:strRef>
          </c:cat>
          <c:val>
            <c:numRef>
              <c:f>锡纳邦机场!$AB$4:$AB$120</c:f>
              <c:numCache>
                <c:formatCode>General</c:formatCode>
                <c:ptCount val="116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  <c:pt idx="115">
                  <c:v>-463511017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锡纳邦机场!$AA$4:$AA$120</c:f>
              <c:strCache>
                <c:ptCount val="116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</c:strCache>
            </c:strRef>
          </c:cat>
          <c:val>
            <c:numRef>
              <c:f>锡纳邦机场!$AC$4:$AC$120</c:f>
              <c:numCache>
                <c:formatCode>General</c:formatCode>
                <c:ptCount val="116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  <c:pt idx="115">
                  <c:v>16415725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锡纳邦机场!$AA$4:$AA$120</c:f>
              <c:strCache>
                <c:ptCount val="116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</c:strCache>
            </c:strRef>
          </c:cat>
          <c:val>
            <c:numRef>
              <c:f>锡纳邦机场!$AD$4:$AD$120</c:f>
              <c:numCache>
                <c:formatCode>General</c:formatCode>
                <c:ptCount val="116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  <c:pt idx="115">
                  <c:v>121653279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五结乡!$AA$4:$AA$118</c:f>
              <c:strCache>
                <c:ptCount val="114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</c:strCache>
            </c:strRef>
          </c:cat>
          <c:val>
            <c:numRef>
              <c:f>五结乡!$AB$4:$AB$118</c:f>
              <c:numCache>
                <c:formatCode>General</c:formatCode>
                <c:ptCount val="114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  <c:pt idx="113">
                  <c:v>-1118881670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五结乡!$AA$4:$AA$118</c:f>
              <c:strCache>
                <c:ptCount val="114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</c:strCache>
            </c:strRef>
          </c:cat>
          <c:val>
            <c:numRef>
              <c:f>五结乡!$AC$4:$AC$118</c:f>
              <c:numCache>
                <c:formatCode>General</c:formatCode>
                <c:ptCount val="114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  <c:pt idx="113">
                  <c:v>132891026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五结乡!$AA$4:$AA$118</c:f>
              <c:strCache>
                <c:ptCount val="114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</c:strCache>
            </c:strRef>
          </c:cat>
          <c:val>
            <c:numRef>
              <c:f>五结乡!$AD$4:$AD$118</c:f>
              <c:numCache>
                <c:formatCode>General</c:formatCode>
                <c:ptCount val="114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  <c:pt idx="113">
                  <c:v>450843762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阿勒格尼县机场!$AA$4:$AA$112</c:f>
              <c:strCache>
                <c:ptCount val="108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</c:strCache>
            </c:strRef>
          </c:cat>
          <c:val>
            <c:numRef>
              <c:f>阿勒格尼县机场!$AB$4:$AB$112</c:f>
              <c:numCache>
                <c:formatCode>General</c:formatCode>
                <c:ptCount val="108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  <c:pt idx="107">
                  <c:v>-394944144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阿勒格尼县机场!$AA$4:$AA$112</c:f>
              <c:strCache>
                <c:ptCount val="108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</c:strCache>
            </c:strRef>
          </c:cat>
          <c:val>
            <c:numRef>
              <c:f>阿勒格尼县机场!$AC$4:$AC$112</c:f>
              <c:numCache>
                <c:formatCode>General</c:formatCode>
                <c:ptCount val="108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  <c:pt idx="107">
                  <c:v>27741346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阿勒格尼县机场!$AA$4:$AA$112</c:f>
              <c:strCache>
                <c:ptCount val="108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</c:strCache>
            </c:strRef>
          </c:cat>
          <c:val>
            <c:numRef>
              <c:f>阿勒格尼县机场!$AD$4:$AD$112</c:f>
              <c:numCache>
                <c:formatCode>General</c:formatCode>
                <c:ptCount val="108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  <c:pt idx="107">
                  <c:v>120934721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伊维桑!$AA$4:$AA$108</c:f>
              <c:strCache>
                <c:ptCount val="10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</c:strCache>
            </c:strRef>
          </c:cat>
          <c:val>
            <c:numRef>
              <c:f>伊维桑!$AB$4:$AB$108</c:f>
              <c:numCache>
                <c:formatCode>General</c:formatCode>
                <c:ptCount val="104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  <c:pt idx="103">
                  <c:v>-1737908414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伊维桑!$AA$4:$AA$108</c:f>
              <c:strCache>
                <c:ptCount val="10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</c:strCache>
            </c:strRef>
          </c:cat>
          <c:val>
            <c:numRef>
              <c:f>伊维桑!$AC$4:$AC$108</c:f>
              <c:numCache>
                <c:formatCode>General</c:formatCode>
                <c:ptCount val="104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  <c:pt idx="103">
                  <c:v>108605610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伊维桑!$AA$4:$AA$108</c:f>
              <c:strCache>
                <c:ptCount val="10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</c:strCache>
            </c:strRef>
          </c:cat>
          <c:val>
            <c:numRef>
              <c:f>伊维桑!$AD$4:$AD$108</c:f>
              <c:numCache>
                <c:formatCode>General</c:formatCode>
                <c:ptCount val="104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  <c:pt idx="103">
                  <c:v>795519685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菲利宾BCCM!$AA$4:$AA$108</c:f>
              <c:strCache>
                <c:ptCount val="10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</c:strCache>
            </c:strRef>
          </c:cat>
          <c:val>
            <c:numRef>
              <c:f>菲利宾BCCM!$AB$4:$AB$108</c:f>
              <c:numCache>
                <c:formatCode>General</c:formatCode>
                <c:ptCount val="104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  <c:pt idx="103">
                  <c:v>-1655150399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菲利宾BCCM!$AA$4:$AA$108</c:f>
              <c:strCache>
                <c:ptCount val="10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</c:strCache>
            </c:strRef>
          </c:cat>
          <c:val>
            <c:numRef>
              <c:f>菲利宾BCCM!$AC$4:$AC$108</c:f>
              <c:numCache>
                <c:formatCode>General</c:formatCode>
                <c:ptCount val="104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  <c:pt idx="103">
                  <c:v>49306412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菲利宾BCCM!$AA$4:$AA$108</c:f>
              <c:strCache>
                <c:ptCount val="10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</c:strCache>
            </c:strRef>
          </c:cat>
          <c:val>
            <c:numRef>
              <c:f>菲利宾BCCM!$AD$4:$AD$108</c:f>
              <c:numCache>
                <c:formatCode>General</c:formatCode>
                <c:ptCount val="104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  <c:pt idx="103">
                  <c:v>450010751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池田町!$AA$4:$AA$107</c:f>
              <c:strCache>
                <c:ptCount val="103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</c:strCache>
            </c:strRef>
          </c:cat>
          <c:val>
            <c:numRef>
              <c:f>池田町!$AB$4:$AB$107</c:f>
              <c:numCache>
                <c:formatCode>General</c:formatCode>
                <c:ptCount val="103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  <c:pt idx="102">
                  <c:v>-1655150399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池田町!$AA$4:$AA$107</c:f>
              <c:strCache>
                <c:ptCount val="103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</c:strCache>
            </c:strRef>
          </c:cat>
          <c:val>
            <c:numRef>
              <c:f>池田町!$AC$4:$AC$107</c:f>
              <c:numCache>
                <c:formatCode>General</c:formatCode>
                <c:ptCount val="103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  <c:pt idx="102">
                  <c:v>117144131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池田町!$AA$4:$AA$107</c:f>
              <c:strCache>
                <c:ptCount val="103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</c:strCache>
            </c:strRef>
          </c:cat>
          <c:val>
            <c:numRef>
              <c:f>池田町!$AD$4:$AD$107</c:f>
              <c:numCache>
                <c:formatCode>General</c:formatCode>
                <c:ptCount val="103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  <c:pt idx="102">
                  <c:v>516211095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切列波维茨机场!$AA$4:$AA$104</c:f>
              <c:strCache>
                <c:ptCount val="100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</c:strCache>
            </c:strRef>
          </c:cat>
          <c:val>
            <c:numRef>
              <c:f>切列波维茨机场!$AB$4:$AB$104</c:f>
              <c:numCache>
                <c:formatCode>General</c:formatCode>
                <c:ptCount val="100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  <c:pt idx="99">
                  <c:v>-544520651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切列波维茨机场!$AA$4:$AA$104</c:f>
              <c:strCache>
                <c:ptCount val="100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</c:strCache>
            </c:strRef>
          </c:cat>
          <c:val>
            <c:numRef>
              <c:f>切列波维茨机场!$AC$4:$AC$104</c:f>
              <c:numCache>
                <c:formatCode>General</c:formatCode>
                <c:ptCount val="100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  <c:pt idx="99">
                  <c:v>28932269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切列波维茨机场!$AA$4:$AA$104</c:f>
              <c:strCache>
                <c:ptCount val="100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</c:strCache>
            </c:strRef>
          </c:cat>
          <c:val>
            <c:numRef>
              <c:f>切列波维茨机场!$AD$4:$AD$104</c:f>
              <c:numCache>
                <c:formatCode>General</c:formatCode>
                <c:ptCount val="100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  <c:pt idx="99">
                  <c:v>226893021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麦迪逊市!$AA$4:$AA$98</c:f>
              <c:strCache>
                <c:ptCount val="94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</c:strCache>
            </c:strRef>
          </c:cat>
          <c:val>
            <c:numRef>
              <c:f>麦迪逊市!$AB$4:$AB$98</c:f>
              <c:numCache>
                <c:formatCode>General</c:formatCode>
                <c:ptCount val="94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  <c:pt idx="93">
                  <c:v>-1378740282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麦迪逊市!$AA$4:$AA$98</c:f>
              <c:strCache>
                <c:ptCount val="94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</c:strCache>
            </c:strRef>
          </c:cat>
          <c:val>
            <c:numRef>
              <c:f>麦迪逊市!$AC$4:$AC$98</c:f>
              <c:numCache>
                <c:formatCode>General</c:formatCode>
                <c:ptCount val="94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  <c:pt idx="93">
                  <c:v>32272616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麦迪逊市!$AA$4:$AA$98</c:f>
              <c:strCache>
                <c:ptCount val="94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</c:strCache>
            </c:strRef>
          </c:cat>
          <c:val>
            <c:numRef>
              <c:f>麦迪逊市!$AD$4:$AD$98</c:f>
              <c:numCache>
                <c:formatCode>General</c:formatCode>
                <c:ptCount val="94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208663275</c:v>
                </c:pt>
                <c:pt idx="93">
                  <c:v>199031810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佩里哈圣何塞!$AA$4:$AA$79</c:f>
              <c:strCache>
                <c:ptCount val="75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</c:strCache>
            </c:strRef>
          </c:cat>
          <c:val>
            <c:numRef>
              <c:f>佩里哈圣何塞!$AB$4:$AB$79</c:f>
              <c:numCache>
                <c:formatCode>General</c:formatCode>
                <c:ptCount val="75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  <c:pt idx="74">
                  <c:v>-1655150399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佩里哈圣何塞!$AA$4:$AA$79</c:f>
              <c:strCache>
                <c:ptCount val="75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</c:strCache>
            </c:strRef>
          </c:cat>
          <c:val>
            <c:numRef>
              <c:f>佩里哈圣何塞!$AC$4:$AC$79</c:f>
              <c:numCache>
                <c:formatCode>General</c:formatCode>
                <c:ptCount val="75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  <c:pt idx="74">
                  <c:v>217915003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佩里哈圣何塞!$AA$4:$AA$79</c:f>
              <c:strCache>
                <c:ptCount val="75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</c:strCache>
            </c:strRef>
          </c:cat>
          <c:val>
            <c:numRef>
              <c:f>佩里哈圣何塞!$AD$4:$AD$79</c:f>
              <c:numCache>
                <c:formatCode>General</c:formatCode>
                <c:ptCount val="75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  <c:pt idx="74">
                  <c:v>652003091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鹿谷乡!$AB$4:$AB$69</c:f>
              <c:strCache>
                <c:ptCount val="65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</c:strCache>
            </c:strRef>
          </c:cat>
          <c:val>
            <c:numRef>
              <c:f>鹿谷乡!$AC$4:$AC$69</c:f>
              <c:numCache>
                <c:formatCode>General</c:formatCode>
                <c:ptCount val="65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  <c:pt idx="64">
                  <c:v>-1655150399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鹿谷乡!$AB$4:$AB$69</c:f>
              <c:strCache>
                <c:ptCount val="65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</c:strCache>
            </c:strRef>
          </c:cat>
          <c:val>
            <c:numRef>
              <c:f>鹿谷乡!$AD$4:$AD$69</c:f>
              <c:numCache>
                <c:formatCode>General</c:formatCode>
                <c:ptCount val="65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  <c:pt idx="64">
                  <c:v>143535307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鹿谷乡!$AB$4:$AB$69</c:f>
              <c:strCache>
                <c:ptCount val="65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</c:strCache>
            </c:strRef>
          </c:cat>
          <c:val>
            <c:numRef>
              <c:f>鹿谷乡!$AE$4:$AE$69</c:f>
              <c:numCache>
                <c:formatCode>General</c:formatCode>
                <c:ptCount val="65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  <c:pt idx="64">
                  <c:v>680924938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假伊斯坦布尔机场!$AB$4:$AB$67</c:f>
              <c:strCache>
                <c:ptCount val="63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</c:strCache>
            </c:strRef>
          </c:cat>
          <c:val>
            <c:numRef>
              <c:f>假伊斯坦布尔机场!$AC$4:$AC$67</c:f>
              <c:numCache>
                <c:formatCode>General</c:formatCode>
                <c:ptCount val="63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  <c:pt idx="62">
                  <c:v>-429474021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假伊斯坦布尔机场!$AB$4:$AB$67</c:f>
              <c:strCache>
                <c:ptCount val="63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</c:strCache>
            </c:strRef>
          </c:cat>
          <c:val>
            <c:numRef>
              <c:f>假伊斯坦布尔机场!$AD$4:$AD$67</c:f>
              <c:numCache>
                <c:formatCode>General</c:formatCode>
                <c:ptCount val="63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  <c:pt idx="62">
                  <c:v>35538708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假伊斯坦布尔机场!$AB$4:$AB$67</c:f>
              <c:strCache>
                <c:ptCount val="63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</c:strCache>
            </c:strRef>
          </c:cat>
          <c:val>
            <c:numRef>
              <c:f>假伊斯坦布尔机场!$AE$4:$AE$67</c:f>
              <c:numCache>
                <c:formatCode>General</c:formatCode>
                <c:ptCount val="63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  <c:pt idx="62">
                  <c:v>139476202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九十九里町!$AB$4:$AB$61</c:f>
              <c:strCache>
                <c:ptCount val="57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</c:strCache>
            </c:strRef>
          </c:cat>
          <c:val>
            <c:numRef>
              <c:f>九十九里町!$AC$4:$AC$61</c:f>
              <c:numCache>
                <c:formatCode>General</c:formatCode>
                <c:ptCount val="57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  <c:pt idx="56">
                  <c:v>-1655150399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九十九里町!$AB$4:$AB$61</c:f>
              <c:strCache>
                <c:ptCount val="57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</c:strCache>
            </c:strRef>
          </c:cat>
          <c:val>
            <c:numRef>
              <c:f>九十九里町!$AD$4:$AD$61</c:f>
              <c:numCache>
                <c:formatCode>General</c:formatCode>
                <c:ptCount val="57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  <c:pt idx="56">
                  <c:v>187062287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九十九里町!$AB$4:$AB$61</c:f>
              <c:strCache>
                <c:ptCount val="57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</c:strCache>
            </c:strRef>
          </c:cat>
          <c:val>
            <c:numRef>
              <c:f>九十九里町!$AE$4:$AE$61</c:f>
              <c:numCache>
                <c:formatCode>General</c:formatCode>
                <c:ptCount val="57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  <c:pt idx="56">
                  <c:v>640372524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基苏木Ndogo!$AB$4:$AB$57</c:f>
              <c:strCache>
                <c:ptCount val="53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</c:strCache>
            </c:strRef>
          </c:cat>
          <c:val>
            <c:numRef>
              <c:f>基苏木Ndogo!$AC$4:$AC$57</c:f>
              <c:numCache>
                <c:formatCode>General</c:formatCode>
                <c:ptCount val="53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  <c:pt idx="52">
                  <c:v>-496545119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基苏木Ndogo!$AB$4:$AB$57</c:f>
              <c:strCache>
                <c:ptCount val="53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</c:strCache>
            </c:strRef>
          </c:cat>
          <c:val>
            <c:numRef>
              <c:f>基苏木Ndogo!$AD$4:$AD$57</c:f>
              <c:numCache>
                <c:formatCode>General</c:formatCode>
                <c:ptCount val="53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  <c:pt idx="52">
                  <c:v>91658450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基苏木Ndogo!$AB$4:$AB$57</c:f>
              <c:strCache>
                <c:ptCount val="53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</c:strCache>
            </c:strRef>
          </c:cat>
          <c:val>
            <c:numRef>
              <c:f>基苏木Ndogo!$AE$4:$AE$57</c:f>
              <c:numCache>
                <c:formatCode>General</c:formatCode>
                <c:ptCount val="53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  <c:pt idx="52">
                  <c:v>244481540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PuertoQuito!$AB$4:$AB$46</c:f>
              <c:strCache>
                <c:ptCount val="42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</c:strCache>
            </c:strRef>
          </c:cat>
          <c:val>
            <c:numRef>
              <c:f>PuertoQuito!$AC$4:$AC$46</c:f>
              <c:numCache>
                <c:formatCode>General</c:formatCode>
                <c:ptCount val="42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  <c:pt idx="41">
                  <c:v>-577151257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PuertoQuito!$AB$4:$AB$46</c:f>
              <c:strCache>
                <c:ptCount val="42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</c:strCache>
            </c:strRef>
          </c:cat>
          <c:val>
            <c:numRef>
              <c:f>PuertoQuito!$AD$4:$AD$46</c:f>
              <c:numCache>
                <c:formatCode>General</c:formatCode>
                <c:ptCount val="42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  <c:pt idx="41">
                  <c:v>91485818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PuertoQuito!$AB$4:$AB$46</c:f>
              <c:strCache>
                <c:ptCount val="42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</c:strCache>
            </c:strRef>
          </c:cat>
          <c:val>
            <c:numRef>
              <c:f>PuertoQuito!$AE$4:$AE$46</c:f>
              <c:numCache>
                <c:formatCode>General</c:formatCode>
                <c:ptCount val="42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  <c:pt idx="41">
                  <c:v>243819895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Glumovo!$AB$4:$AB$28</c:f>
              <c:strCache>
                <c:ptCount val="24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</c:strCache>
            </c:strRef>
          </c:cat>
          <c:val>
            <c:numRef>
              <c:f>Glumovo!$AC$4:$AC$28</c:f>
              <c:numCache>
                <c:formatCode>General</c:formatCode>
                <c:ptCount val="24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  <c:pt idx="23">
                  <c:v>-1324120319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Glumovo!$AB$4:$AB$28</c:f>
              <c:strCache>
                <c:ptCount val="24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</c:strCache>
            </c:strRef>
          </c:cat>
          <c:val>
            <c:numRef>
              <c:f>Glumovo!$AD$4:$AD$28</c:f>
              <c:numCache>
                <c:formatCode>General</c:formatCode>
                <c:ptCount val="24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  <c:pt idx="23">
                  <c:v>77426023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Glumovo!$AB$4:$AB$28</c:f>
              <c:strCache>
                <c:ptCount val="24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</c:strCache>
            </c:strRef>
          </c:cat>
          <c:val>
            <c:numRef>
              <c:f>Glumovo!$AE$4:$AE$28</c:f>
              <c:numCache>
                <c:formatCode>General</c:formatCode>
                <c:ptCount val="24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  <c:pt idx="23">
                  <c:v>320470758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HookerCreek机场!$AB$4:$AB$22</c:f>
              <c:strCache>
                <c:ptCount val="18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</c:strCache>
            </c:strRef>
          </c:cat>
          <c:val>
            <c:numRef>
              <c:f>HookerCreek机场!$AC$4:$AC$22</c:f>
              <c:numCache>
                <c:formatCode>General</c:formatCode>
                <c:ptCount val="18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  <c:pt idx="17">
                  <c:v>-429474021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HookerCreek机场!$AB$4:$AB$22</c:f>
              <c:strCache>
                <c:ptCount val="18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</c:strCache>
            </c:strRef>
          </c:cat>
          <c:val>
            <c:numRef>
              <c:f>HookerCreek机场!$AD$4:$AD$22</c:f>
              <c:numCache>
                <c:formatCode>General</c:formatCode>
                <c:ptCount val="18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  <c:pt idx="17">
                  <c:v>53965938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HookerCreek机场!$AB$4:$AB$22</c:f>
              <c:strCache>
                <c:ptCount val="18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</c:strCache>
            </c:strRef>
          </c:cat>
          <c:val>
            <c:numRef>
              <c:f>HookerCreek机场!$AE$4:$AE$22</c:f>
              <c:numCache>
                <c:formatCode>General</c:formatCode>
                <c:ptCount val="18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  <c:pt idx="17">
                  <c:v>99375420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米灵吉姆彼机场!$AB$4:$AB$18</c:f>
              <c:strCache>
                <c:ptCount val="14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</c:strCache>
            </c:strRef>
          </c:cat>
          <c:val>
            <c:numRef>
              <c:f>米灵吉姆彼机场!$AC$4:$AC$18</c:f>
              <c:numCache>
                <c:formatCode>General</c:formatCode>
                <c:ptCount val="14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  <c:pt idx="13">
                  <c:v>-429474021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米灵吉姆彼机场!$AB$4:$AB$18</c:f>
              <c:strCache>
                <c:ptCount val="14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</c:strCache>
            </c:strRef>
          </c:cat>
          <c:val>
            <c:numRef>
              <c:f>米灵吉姆彼机场!$AD$4:$AD$18</c:f>
              <c:numCache>
                <c:formatCode>General</c:formatCode>
                <c:ptCount val="14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  <c:pt idx="13">
                  <c:v>45894063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米灵吉姆彼机场!$AB$4:$AB$18</c:f>
              <c:strCache>
                <c:ptCount val="14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</c:strCache>
            </c:strRef>
          </c:cat>
          <c:val>
            <c:numRef>
              <c:f>米灵吉姆彼机场!$AE$4:$AE$18</c:f>
              <c:numCache>
                <c:formatCode>General</c:formatCode>
                <c:ptCount val="14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  <c:pt idx="13">
                  <c:v>1180337449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基特曼斯胡普机场!$AB$4:$AB$16</c:f>
              <c:strCache>
                <c:ptCount val="12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</c:strCache>
            </c:strRef>
          </c:cat>
          <c:val>
            <c:numRef>
              <c:f>基特曼斯胡普机场!$AC$4:$AC$16</c:f>
              <c:numCache>
                <c:formatCode>General</c:formatCode>
                <c:ptCount val="12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  <c:pt idx="11">
                  <c:v>-429474021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基特曼斯胡普机场!$AB$4:$AB$16</c:f>
              <c:strCache>
                <c:ptCount val="12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</c:strCache>
            </c:strRef>
          </c:cat>
          <c:val>
            <c:numRef>
              <c:f>基特曼斯胡普机场!$AD$4:$AD$16</c:f>
              <c:numCache>
                <c:formatCode>General</c:formatCode>
                <c:ptCount val="12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  <c:pt idx="11">
                  <c:v>33684464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基特曼斯胡普机场!$AB$4:$AB$16</c:f>
              <c:strCache>
                <c:ptCount val="12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</c:strCache>
            </c:strRef>
          </c:cat>
          <c:val>
            <c:numRef>
              <c:f>基特曼斯胡普机场!$AE$4:$AE$16</c:f>
              <c:numCache>
                <c:formatCode>General</c:formatCode>
                <c:ptCount val="12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  <c:pt idx="11">
                  <c:v>720697587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11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96520</xdr:colOff>
      <xdr:row>297</xdr:row>
      <xdr:rowOff>90805</xdr:rowOff>
    </xdr:from>
    <xdr:to>
      <xdr:col>13</xdr:col>
      <xdr:colOff>85725</xdr:colOff>
      <xdr:row>330</xdr:row>
      <xdr:rowOff>100965</xdr:rowOff>
    </xdr:to>
    <xdr:graphicFrame>
      <xdr:nvGraphicFramePr>
        <xdr:cNvPr id="2" name="图表 1"/>
        <xdr:cNvGraphicFramePr/>
      </xdr:nvGraphicFramePr>
      <xdr:xfrm>
        <a:off x="96520" y="5152580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86995</xdr:colOff>
      <xdr:row>330</xdr:row>
      <xdr:rowOff>121285</xdr:rowOff>
    </xdr:from>
    <xdr:to>
      <xdr:col>13</xdr:col>
      <xdr:colOff>76200</xdr:colOff>
      <xdr:row>363</xdr:row>
      <xdr:rowOff>131445</xdr:rowOff>
    </xdr:to>
    <xdr:graphicFrame>
      <xdr:nvGraphicFramePr>
        <xdr:cNvPr id="3" name="图表 2"/>
        <xdr:cNvGraphicFramePr/>
      </xdr:nvGraphicFramePr>
      <xdr:xfrm>
        <a:off x="86995" y="5721413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66675</xdr:colOff>
      <xdr:row>0</xdr:row>
      <xdr:rowOff>1270</xdr:rowOff>
    </xdr:from>
    <xdr:to>
      <xdr:col>6</xdr:col>
      <xdr:colOff>906145</xdr:colOff>
      <xdr:row>4</xdr:row>
      <xdr:rowOff>15240</xdr:rowOff>
    </xdr:to>
    <xdr:graphicFrame>
      <xdr:nvGraphicFramePr>
        <xdr:cNvPr id="2" name="图表 1"/>
        <xdr:cNvGraphicFramePr/>
      </xdr:nvGraphicFramePr>
      <xdr:xfrm>
        <a:off x="66675" y="1270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7453704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7453704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7453704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7453704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7453704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7453704" refreshedBy="超级无敌美少女" recordCount="256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3-06T00:00:00" count="256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m/>
      </sharedItems>
    </cacheField>
    <cacheField name="时间" numFmtId="0">
      <sharedItems containsString="0" containsBlank="1" containsNonDate="0" containsDate="1" minDate="1899-12-30T09:43:00" maxDate="1899-12-30T23:13:00" count="214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d v="1899-12-30T17:49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22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n v="272424816"/>
        <m/>
      </sharedItems>
    </cacheField>
    <cacheField name="支出（最近24小时）" numFmtId="26">
      <sharedItems containsString="0" containsBlank="1" containsNumber="1" containsInteger="1" minValue="-385100013" maxValue="-103701002" count="255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n v="-245458418"/>
        <m/>
      </sharedItems>
    </cacheField>
    <cacheField name="最近7天利润" numFmtId="26">
      <sharedItems containsString="0" containsBlank="1" containsNumber="1" containsInteger="1" minValue="-1241452048" maxValue="748001625" count="256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n v="98462231"/>
        <m/>
      </sharedItems>
    </cacheField>
    <cacheField name="预计日租金收入" numFmtId="26">
      <sharedItems containsBlank="1" containsNumber="1" containsInteger="1" containsMixedTypes="1" count="12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25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n v="26966398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7453704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7569444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7569444" refreshedBy="超级无敌美少女" recordCount="236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6T00:00:00" count="236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m/>
      </sharedItems>
    </cacheField>
    <cacheField name="时间" numFmtId="0">
      <sharedItems containsBlank="1" containsDate="1" containsMixedTypes="1" count="200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26">
      <sharedItems containsBlank="1" containsNumber="1" containsInteger="1" containsMixedTypes="1" count="211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n v="253577200"/>
        <m/>
      </sharedItems>
    </cacheField>
    <cacheField name="支出（最近24小时）" numFmtId="0">
      <sharedItems containsString="0" containsBlank="1" containsNumber="1" containsInteger="1" minValue="-344726249" maxValue="-92830771" count="236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m/>
      </sharedItems>
    </cacheField>
    <cacheField name="最近7天利润" numFmtId="26">
      <sharedItems containsString="0" containsBlank="1" containsNumber="1" containsInteger="1" minValue="-1111305463" maxValue="441286420" count="236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n v="65593493"/>
        <m/>
      </sharedItems>
    </cacheField>
    <cacheField name="预计日租金收入" numFmtId="0">
      <sharedItems containsBlank="1" containsNumber="1" containsInteger="1" containsMixedTypes="1" count="9">
        <s v="现金库已满"/>
        <n v="120542000"/>
        <n v="120326000"/>
        <n v="120126000"/>
        <n v="119942000"/>
        <n v="119771000"/>
        <n v="119612000"/>
        <n v="179418000"/>
        <m/>
      </sharedItems>
    </cacheField>
    <cacheField name="每日支出" numFmtId="0">
      <sharedItems containsString="0" containsBlank="1" containsNumber="1" containsInteger="1" minValue="110970000" maxValue="166455000" count="3">
        <n v="110970000"/>
        <n v="166455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214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n v="33851463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7569444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7569444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7569444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7569444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7569444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7685185" refreshedBy="超级无敌美少女" recordCount="233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3-06T00:00:00" count="233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m/>
      </sharedItems>
    </cacheField>
    <cacheField name="时间" numFmtId="0">
      <sharedItems containsString="0" containsBlank="1" containsNonDate="0" containsDate="1" minDate="1899-12-30T09:44:00" maxDate="1899-12-30T23:28:00" count="196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10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  <n v="460328668"/>
      </sharedItems>
    </cacheField>
    <cacheField name="支出（最近24小时）" numFmtId="26">
      <sharedItems containsString="0" containsBlank="1" containsNumber="1" containsInteger="1" minValue="-673803670" maxValue="-160159782" count="232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</sharedItems>
    </cacheField>
    <cacheField name="最近7天利润" numFmtId="26">
      <sharedItems containsString="0" containsBlank="1" containsNumber="1" containsInteger="1" minValue="-1486427799" maxValue="879431512" count="232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  <n v="184805931"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13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  <n v="30854647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7685185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7685185" refreshedBy="超级无敌美少女" recordCount="208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6T00:00:00" count="208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m/>
      </sharedItems>
    </cacheField>
    <cacheField name="时间" numFmtId="0">
      <sharedItems containsString="0" containsBlank="1" containsNonDate="0" containsDate="1" minDate="1899-12-30T09:44:00" maxDate="1899-12-30T23:24:00" count="1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90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n v="241874517"/>
        <m/>
      </sharedItems>
    </cacheField>
    <cacheField name="支出（最近24小时）" numFmtId="0">
      <sharedItems containsString="0" containsBlank="1" containsNumber="1" containsInteger="1" minValue="-344726249" maxValue="-92830771" count="207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m/>
      </sharedItems>
    </cacheField>
    <cacheField name="最近7天利润" numFmtId="0">
      <sharedItems containsString="0" containsBlank="1" containsNumber="1" containsInteger="1" minValue="-536952232" maxValue="586251504" count="208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n v="83449405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98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n v="2214878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7685185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7685185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7685185" refreshedBy="超级无敌美少女" recordCount="207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3-06T00:00:00" count="207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m/>
      </sharedItems>
    </cacheField>
    <cacheField name="时间" numFmtId="0">
      <sharedItems containsString="0" containsBlank="1" containsNonDate="0" containsDate="1" minDate="1899-12-30T09:44:00" maxDate="1899-12-30T23:25:00" count="178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d v="1899-12-30T17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89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n v="221418213"/>
        <m/>
      </sharedItems>
    </cacheField>
    <cacheField name="支出（最近24小时）" numFmtId="0">
      <sharedItems containsString="0" containsBlank="1" containsNumber="1" containsInteger="1" minValue="-344726249" maxValue="-24166799" count="207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m/>
      </sharedItems>
    </cacheField>
    <cacheField name="最近7天利润" numFmtId="0">
      <sharedItems containsString="0" containsBlank="1" containsNumber="1" containsInteger="1" minValue="-539703364" maxValue="549849244" count="207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n v="85213301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97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n v="1692476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7685185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7800926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7800926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7800926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7800926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7800926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7800926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7800926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7916667" refreshedBy="超级无敌美少女" recordCount="295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3-06T00:00:00" count="294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m/>
      </sharedItems>
    </cacheField>
    <cacheField name="时间" numFmtId="0">
      <sharedItems containsString="0" containsBlank="1" containsNonDate="0" containsDate="1" minDate="1899-12-30T04:18:00" maxDate="1899-12-30T23:53:00" count="237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</sharedItems>
    </cacheField>
    <cacheField name="帝国总价值" numFmtId="26">
      <sharedItems containsString="0" containsBlank="1" containsNumber="1" containsInteger="1" minValue="62747" maxValue="1696662579395" count="293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  <n v="1647859718364"/>
      </sharedItems>
    </cacheField>
    <cacheField name="物业总价值" numFmtId="26">
      <sharedItems containsString="0" containsBlank="1" containsNumber="1" containsInteger="1" minValue="0" maxValue="1540274406813" count="132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</sharedItems>
    </cacheField>
    <cacheField name="现金金额" numFmtId="26">
      <sharedItems containsString="0" containsBlank="1" containsNumber="1" containsInteger="1" minValue="19589" maxValue="483631657155" count="293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  <n v="107585311551"/>
      </sharedItems>
    </cacheField>
    <cacheField name="收入（最近24小时）" numFmtId="26">
      <sharedItems containsBlank="1" containsNumber="1" containsInteger="1" containsMixedTypes="1" count="251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  <n v="1978515599"/>
      </sharedItems>
    </cacheField>
    <cacheField name="收入（上周）" numFmtId="26">
      <sharedItems containsString="0" containsBlank="1" containsNumber="1" containsInteger="1" minValue="-18179179853" maxValue="19926246463" count="293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  <n v="8738587802"/>
      </sharedItems>
    </cacheField>
    <cacheField name="金币余额" numFmtId="0">
      <sharedItems containsString="0" containsBlank="1" containsNumber="1" containsInteger="1" minValue="16" maxValue="1941" count="196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  <n v="1941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750000000000" count="10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</sharedItems>
    </cacheField>
    <cacheField name="现金超过限额数值" numFmtId="26">
      <sharedItems containsString="0" containsBlank="1" containsNumber="1" containsInteger="1" minValue="-58602166846" maxValue="407131657155" count="245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  <n v="27951452148"/>
        <n v="36523618088"/>
        <n v="36028083678"/>
        <n v="35720194567"/>
        <n v="35399105519"/>
        <n v="36831529237"/>
        <n v="41875138699"/>
        <n v="18683007152"/>
        <n v="18766933490"/>
        <n v="18948263719"/>
        <n v="11965296646"/>
        <n v="11785440979"/>
        <n v="11810788334"/>
        <n v="-51430597564"/>
        <n v="-43466483508"/>
        <n v="-36140683449"/>
        <n v="-35493632909"/>
        <n v="-34453501369"/>
        <n v="-33194860619"/>
        <n v="-32208019815"/>
        <n v="-31420878427"/>
        <n v="-30573767195"/>
        <n v="-38325111740"/>
        <n v="-37455233002"/>
        <n v="-36987938864"/>
        <n v="-36428595636"/>
        <n v="-36104437349"/>
        <n v="-33101341322"/>
        <n v="-32451575508"/>
        <n v="-31467739098"/>
        <n v="-30297058708"/>
        <n v="-29956222655"/>
        <n v="-28406731773"/>
        <n v="-27805899724"/>
        <n v="-26751854242"/>
        <n v="-25754064486"/>
        <n v="-25256342108"/>
        <n v="-24285226224"/>
        <n v="-22707987965"/>
        <n v="-21881667782"/>
        <n v="-40845214997"/>
        <n v="-40615845772"/>
        <n v="-41329166980"/>
        <n v="-39877178566"/>
        <n v="-39561215334"/>
        <n v="-45656767739"/>
        <n v="-45315410525"/>
        <n v="-40665358524"/>
        <n v="-40242762375"/>
        <n v="-45884302203"/>
        <n v="-44187140736"/>
        <n v="-49595704338"/>
        <n v="-49049996570"/>
        <n v="-48591082283"/>
        <n v="-46988355947"/>
        <n v="-45802406043"/>
        <n v="407131657155"/>
        <n v="27140192209"/>
        <n v="27724731891"/>
        <n v="29105158572"/>
        <n v="29927607608"/>
        <n v="31085311551"/>
      </sharedItems>
    </cacheField>
    <cacheField name="需要增加多少物业价值提升至下个等级" numFmtId="26">
      <sharedItems containsString="0" containsBlank="1" containsNumber="1" containsInteger="1" minValue="-18206255764" maxValue="907548282191" count="102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7916667" refreshedBy="超级无敌美少女" recordCount="189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3-06T00:00:00" count="189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m/>
      </sharedItems>
    </cacheField>
    <cacheField name="时间" numFmtId="0">
      <sharedItems containsString="0" containsBlank="1" containsNonDate="0" containsDate="1" minDate="1899-12-30T09:46:00" maxDate="1899-12-30T23:30:00" count="169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d v="1899-12-30T17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71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n v="245099799"/>
        <m/>
      </sharedItems>
    </cacheField>
    <cacheField name="支出（最近24小时）" numFmtId="0">
      <sharedItems containsString="0" containsBlank="1" containsNumber="1" containsInteger="1" minValue="-344726249" maxValue="0" count="188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m/>
      </sharedItems>
    </cacheField>
    <cacheField name="最近7天利润" numFmtId="0">
      <sharedItems containsString="0" containsBlank="1" containsNumber="1" containsInteger="1" minValue="-534526048" maxValue="501344411" count="189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n v="69194663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80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n v="25374062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7916667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7916667" refreshedBy="超级无敌美少女" recordCount="179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6T00:00:00" count="179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m/>
      </sharedItems>
    </cacheField>
    <cacheField name="时间" numFmtId="0">
      <sharedItems containsString="0" containsBlank="1" containsNonDate="0" containsDate="1" minDate="1899-12-30T09:47:00" maxDate="1899-12-30T23:31:00" count="159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d v="1899-12-30T17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n v="284434455"/>
        <m/>
      </sharedItems>
    </cacheField>
    <cacheField name="支出（最近24小时）" numFmtId="0">
      <sharedItems containsString="0" containsBlank="1" containsNumber="1" containsInteger="1" minValue="-395409460" maxValue="-102901967" count="179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n v="-252030192"/>
        <m/>
      </sharedItems>
    </cacheField>
    <cacheField name="最近7天利润" numFmtId="0">
      <sharedItems containsString="0" containsBlank="1" containsNumber="1" containsInteger="1" minValue="-996914088" maxValue="1024520181" count="179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n v="56228354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37788000"/>
        <n v="137576000"/>
        <n v="137380000"/>
        <n v="137198000"/>
        <n v="205797000"/>
      </sharedItems>
    </cacheField>
    <cacheField name="每日支出" numFmtId="0">
      <sharedItems containsString="0" containsBlank="1" containsNumber="1" containsInteger="1" minValue="127285000" maxValue="190928000" count="3">
        <m/>
        <n v="127285000"/>
        <n v="190928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70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n v="32404263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7916667" refreshedBy="超级无敌美少女" recordCount="178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6T00:00:00" count="178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m/>
      </sharedItems>
    </cacheField>
    <cacheField name="时间" numFmtId="0">
      <sharedItems containsString="0" containsBlank="1" containsNonDate="0" containsDate="1" minDate="1899-12-30T09:47:00" maxDate="1899-12-30T23:32:00" count="152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d v="1899-12-30T17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n v="234556067"/>
        <m/>
      </sharedItems>
    </cacheField>
    <cacheField name="支出（最近24小时）" numFmtId="0">
      <sharedItems containsString="0" containsBlank="1" containsNumber="1" containsInteger="1" minValue="-344728175" maxValue="-92830771" count="178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n v="-219725737"/>
        <m/>
      </sharedItems>
    </cacheField>
    <cacheField name="最近7天利润" numFmtId="0">
      <sharedItems containsString="0" containsBlank="1" containsNumber="1" containsInteger="1" minValue="-769589790" maxValue="867191899" count="178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n v="70573395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20126000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69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n v="1483033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7916667" refreshedBy="超级无敌美少女" recordCount="172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6T00:00:00" count="172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m/>
      </sharedItems>
    </cacheField>
    <cacheField name="时间" numFmtId="0">
      <sharedItems containsString="0" containsBlank="1" containsNonDate="0" containsDate="1" minDate="1899-12-30T09:47:00" maxDate="1899-12-30T23:17:00" count="148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d v="1899-12-30T17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61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n v="243910749"/>
        <m/>
      </sharedItems>
    </cacheField>
    <cacheField name="支出（最近24小时）" numFmtId="0">
      <sharedItems containsString="0" containsBlank="1" containsNumber="1" containsInteger="1" minValue="-416267999" maxValue="-92830771" count="172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m/>
      </sharedItems>
    </cacheField>
    <cacheField name="最近7天利润" numFmtId="0">
      <sharedItems containsString="0" containsBlank="1" containsNumber="1" containsInteger="1" minValue="-551594107" maxValue="766102756" count="172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n v="88797483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68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n v="24185012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7916667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7916667" refreshedBy="超级无敌美少女" recordCount="169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3-06T00:00:00" count="169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m/>
      </sharedItems>
    </cacheField>
    <cacheField name="时间" numFmtId="0">
      <sharedItems containsString="0" containsBlank="1" containsNonDate="0" containsDate="1" minDate="1899-12-30T09:48:00" maxDate="1899-12-30T23:17:00" count="150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d v="1899-12-30T17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60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n v="445913136"/>
        <m/>
      </sharedItems>
    </cacheField>
    <cacheField name="支出（最近24小时）" numFmtId="26">
      <sharedItems containsString="0" containsBlank="1" containsNumber="1" containsInteger="1" minValue="-673799904" maxValue="-181446221" count="169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m/>
      </sharedItems>
    </cacheField>
    <cacheField name="最近7天利润" numFmtId="26">
      <sharedItems containsString="0" containsBlank="1" containsNumber="1" containsInteger="1" minValue="-1076797864" maxValue="1572890649" count="169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n v="109919019"/>
        <m/>
      </sharedItems>
    </cacheField>
    <cacheField name="预计日租金收入" numFmtId="26">
      <sharedItems containsBlank="1" containsNumber="1" containsInteger="1" containsMixedTypes="1" count="2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65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n v="16439115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8032407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8032407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8032407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8032407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8032407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8032407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8032407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8148148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8148148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8148148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8148148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8148148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8148148" refreshedBy="超级无敌美少女" recordCount="147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3-06T00:00:00" count="147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m/>
      </sharedItems>
    </cacheField>
    <cacheField name="时间" numFmtId="0">
      <sharedItems containsString="0" containsBlank="1" containsNonDate="0" containsDate="1" minDate="1899-12-30T09:48:00" maxDate="1899-12-30T23:19:00" count="127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d v="1899-12-30T17:53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35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n v="1510613163"/>
        <m/>
      </sharedItems>
    </cacheField>
    <cacheField name="支出（最近24小时）" numFmtId="26">
      <sharedItems containsString="0" containsBlank="1" containsNumber="1" containsInteger="1" minValue="-2233209671" maxValue="-425191647" count="147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n v="-1423429343"/>
        <m/>
      </sharedItems>
    </cacheField>
    <cacheField name="最近7天利润" numFmtId="26">
      <sharedItems containsString="0" containsBlank="1" containsNumber="1" containsInteger="1" minValue="-5606635538" maxValue="5196139834" count="147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n v="585397253"/>
        <m/>
      </sharedItems>
    </cacheField>
    <cacheField name="预计日租金收入" numFmtId="26">
      <sharedItems containsBlank="1" containsNumber="1" containsInteger="1" containsMixedTypes="1" count="8">
        <m/>
        <n v="904886000"/>
        <s v="现金库已满"/>
        <n v="903496000"/>
        <n v="902207000"/>
        <n v="901012000"/>
        <n v="1162304620"/>
        <n v="77487032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45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n v="87183820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8148148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8263889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8263889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8263889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8263889" refreshedBy="超级无敌美少女" recordCount="125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3-06T00:00:00" count="125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m/>
      </sharedItems>
    </cacheField>
    <cacheField name="时间" numFmtId="0">
      <sharedItems containsString="0" containsBlank="1" containsNonDate="0" containsDate="1" minDate="1899-12-30T09:49:00" maxDate="1899-12-30T23:19:00" count="115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d v="1899-12-30T17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16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n v="1792611835"/>
        <m/>
      </sharedItems>
    </cacheField>
    <cacheField name="支出（最近24小时）" numFmtId="0">
      <sharedItems containsString="0" containsBlank="1" containsNumber="1" containsInteger="1" minValue="-2596755432" maxValue="-699275792" count="125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m/>
      </sharedItems>
    </cacheField>
    <cacheField name="最近7天利润" numFmtId="0">
      <sharedItems containsString="0" containsBlank="1" containsNumber="1" containsInteger="1" minValue="-6743502385" maxValue="5742905865" count="125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n v="738502594"/>
        <m/>
      </sharedItems>
    </cacheField>
    <cacheField name="预计日租金收入" numFmtId="0">
      <sharedItems containsString="0" containsBlank="1" containsNumber="1" containsInteger="1" minValue="901012000" maxValue="1351517000" count="5">
        <m/>
        <n v="903496000"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25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n v="137461436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8263889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8263889" refreshedBy="超级无敌美少女" recordCount="118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3-06T00:00:00" count="118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m/>
      </sharedItems>
    </cacheField>
    <cacheField name="时间" numFmtId="0">
      <sharedItems containsString="0" containsBlank="1" containsNonDate="0" containsDate="1" minDate="1899-12-30T09:49:00" maxDate="1899-12-30T23:20:00" count="111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d v="1899-12-30T17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12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n v="463122622"/>
        <m/>
      </sharedItems>
    </cacheField>
    <cacheField name="支出（最近24小时）" numFmtId="0">
      <sharedItems containsString="0" containsBlank="1" containsNumber="1" containsInteger="1" minValue="-673799904" maxValue="-181446221" count="118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n v="-429474021"/>
        <m/>
      </sharedItems>
    </cacheField>
    <cacheField name="最近7天利润" numFmtId="0">
      <sharedItems containsString="0" containsBlank="1" containsNumber="1" containsInteger="1" minValue="-1069648281" maxValue="1298224025" count="118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n v="157402190"/>
        <m/>
      </sharedItems>
    </cacheField>
    <cacheField name="预计日租金收入" numFmtId="0">
      <sharedItems containsString="0" containsBlank="1" containsNumber="1" containsInteger="1" minValue="233792000" maxValue="350689000" count="4">
        <m/>
        <n v="234102000"/>
        <n v="233792000"/>
        <n v="350689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18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n v="33648601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8263889" refreshedBy="超级无敌美少女" recordCount="116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3-06T00:00:00" count="116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m/>
      </sharedItems>
    </cacheField>
    <cacheField name="时间" numFmtId="0">
      <sharedItems containsString="0" containsBlank="1" containsNonDate="0" containsDate="1" minDate="1899-12-30T09:49:00" maxDate="1899-12-30T23:20:00" count="107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d v="1899-12-30T17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10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n v="479926742"/>
        <m/>
      </sharedItems>
    </cacheField>
    <cacheField name="支出（最近24小时）" numFmtId="0">
      <sharedItems containsString="0" containsBlank="1" containsNumber="1" containsInteger="1" minValue="-727198389" maxValue="-183505324" count="116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n v="-463511017"/>
        <m/>
      </sharedItems>
    </cacheField>
    <cacheField name="最近7天利润" numFmtId="0">
      <sharedItems containsString="0" containsBlank="1" containsNumber="1" containsInteger="1" minValue="-1136552441" maxValue="1220618619" count="116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n v="121653279"/>
        <m/>
      </sharedItems>
    </cacheField>
    <cacheField name="预计日租金收入" numFmtId="0">
      <sharedItems containsString="0" containsBlank="1" containsNumber="1" containsInteger="1" minValue="252320000" maxValue="378480000" count="4">
        <m/>
        <n v="252654000"/>
        <n v="252320000"/>
        <n v="378480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16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n v="16415725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837963" refreshedBy="超级无敌美少女" recordCount="114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3-06T00:00:00" count="114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m/>
      </sharedItems>
    </cacheField>
    <cacheField name="时间" numFmtId="0">
      <sharedItems containsString="0" containsBlank="1" containsNonDate="0" containsDate="1" minDate="1899-12-30T09:50:00" maxDate="1899-12-30T23:20:00" count="103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d v="1899-12-30T17:54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07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n v="1251772696"/>
        <m/>
      </sharedItems>
    </cacheField>
    <cacheField name="支出（最近24小时）" numFmtId="0">
      <sharedItems containsString="0" containsBlank="1" containsNumber="1" containsInteger="1" minValue="-1755406671" maxValue="-472710435" count="114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n v="-1118881670"/>
        <m/>
      </sharedItems>
    </cacheField>
    <cacheField name="最近7天利润" numFmtId="0">
      <sharedItems containsString="0" containsBlank="1" containsNumber="1" containsInteger="1" minValue="-3368711788" maxValue="3688133729" count="114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n v="450843762"/>
        <m/>
      </sharedItems>
    </cacheField>
    <cacheField name="预计日租金收入" numFmtId="0">
      <sharedItems containsString="0" containsBlank="1" containsNumber="1" containsInteger="1" minValue="609084112" maxValue="913625492" count="5">
        <m/>
        <n v="902207000"/>
        <n v="901012000"/>
        <n v="913625492"/>
        <n v="609084112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14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n v="132891026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837963" refreshedBy="超级无敌美少女" recordCount="108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3-06T00:00:00" count="108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m/>
      </sharedItems>
    </cacheField>
    <cacheField name="时间" numFmtId="0">
      <sharedItems containsString="0" containsBlank="1" containsNonDate="0" containsDate="1" minDate="1899-12-30T09:50:00" maxDate="1899-12-30T23:21:00" count="101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d v="1899-12-30T17:54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01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n v="422685490"/>
        <m/>
      </sharedItems>
    </cacheField>
    <cacheField name="支出（最近24小时）" numFmtId="0">
      <sharedItems containsString="0" containsBlank="1" containsNumber="1" containsInteger="1" minValue="-619627666" maxValue="0" count="108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n v="-394944144"/>
        <m/>
      </sharedItems>
    </cacheField>
    <cacheField name="最近7天利润" numFmtId="0">
      <sharedItems containsString="0" containsBlank="1" containsNumber="1" containsInteger="1" minValue="-1004746340" maxValue="1052575633" count="108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n v="120934721"/>
        <m/>
      </sharedItems>
    </cacheField>
    <cacheField name="预计日租金收入" numFmtId="0">
      <sharedItems containsString="0" containsBlank="1" containsNumber="1" containsInteger="1" minValue="214995792" maxValue="322493688" count="5">
        <m/>
        <n v="257513000"/>
        <n v="257172000"/>
        <n v="322493688"/>
        <n v="21499579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08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n v="27741346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837963" refreshedBy="超级无敌美少女" recordCount="104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3-06T00:00:00" count="104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m/>
      </sharedItems>
    </cacheField>
    <cacheField name="时间" numFmtId="0">
      <sharedItems containsString="0" containsBlank="1" containsNonDate="0" containsDate="1" minDate="1899-12-30T09:50:00" maxDate="1899-12-30T23:21:00" count="98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d v="1899-12-30T17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95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n v="1846514024"/>
        <m/>
      </sharedItems>
    </cacheField>
    <cacheField name="支出（最近24小时）" numFmtId="0">
      <sharedItems containsString="0" containsBlank="1" containsNumber="1" containsInteger="1" minValue="-2726593932" maxValue="-554786493" count="104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n v="-1737908414"/>
        <m/>
      </sharedItems>
    </cacheField>
    <cacheField name="最近7天利润" numFmtId="0">
      <sharedItems containsString="0" containsBlank="1" containsNumber="1" containsInteger="1" minValue="-6935024191" maxValue="1382139577" count="104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n v="795519685"/>
        <m/>
      </sharedItems>
    </cacheField>
    <cacheField name="预计日租金收入" numFmtId="0">
      <sharedItems containsString="0" containsBlank="1" containsNumber="1" containsInteger="1" minValue="946062000" maxValue="1419093000" count="4">
        <m/>
        <n v="947317000"/>
        <n v="946062000"/>
        <n v="141909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04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n v="108605610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837963" refreshedBy="超级无敌美少女" recordCount="104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3-06T00:00:00" count="104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m/>
      </sharedItems>
    </cacheField>
    <cacheField name="时间" numFmtId="0">
      <sharedItems containsString="0" containsBlank="1" containsNonDate="0" containsDate="1" minDate="1899-12-30T09:51:00" maxDate="1899-12-30T23:22:00" count="96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d v="1899-12-30T17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96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n v="1704456811"/>
        <m/>
      </sharedItems>
    </cacheField>
    <cacheField name="支出（最近24小时）" numFmtId="0">
      <sharedItems containsString="0" containsBlank="1" containsNumber="1" containsInteger="1" minValue="-2596755432" maxValue="-240799634" count="104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m/>
      </sharedItems>
    </cacheField>
    <cacheField name="最近7天利润" numFmtId="0">
      <sharedItems containsString="0" containsBlank="1" containsNumber="1" containsInteger="1" minValue="-6392253608" maxValue="2003396088" count="104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n v="450010751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04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n v="49306412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837963" refreshedBy="超级无敌美少女" recordCount="103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3-06T00:00:00" count="103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m/>
      </sharedItems>
    </cacheField>
    <cacheField name="时间" numFmtId="0">
      <sharedItems containsString="0" containsBlank="1" containsNonDate="0" containsDate="1" minDate="1899-12-30T09:51:00" maxDate="1899-12-30T23:22:00" count="95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d v="1899-12-30T17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95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n v="1772294530"/>
        <m/>
      </sharedItems>
    </cacheField>
    <cacheField name="支出（最近24小时）" numFmtId="0">
      <sharedItems containsString="0" containsBlank="1" containsNumber="1" containsInteger="1" minValue="-2596740919" maxValue="-695734762" count="103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n v="-1655150399"/>
        <m/>
      </sharedItems>
    </cacheField>
    <cacheField name="最近7天利润" numFmtId="0">
      <sharedItems containsString="0" containsBlank="1" containsNumber="1" containsInteger="1" minValue="-6614903053" maxValue="1095963420" count="103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n v="516211095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03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n v="117144131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837963" refreshedBy="超级无敌美少女" recordCount="100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3-06T00:00:00" count="100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m/>
      </sharedItems>
    </cacheField>
    <cacheField name="时间" numFmtId="0">
      <sharedItems containsString="0" containsBlank="1" containsNonDate="0" containsDate="1" minDate="1899-12-30T09:51:00" maxDate="1899-12-30T23:22:00" count="94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d v="1899-12-30T17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93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n v="573452920"/>
        <m/>
      </sharedItems>
    </cacheField>
    <cacheField name="支出（最近24小时）" numFmtId="0">
      <sharedItems containsString="0" containsBlank="1" containsNumber="1" containsInteger="1" minValue="-854298694" maxValue="0" count="100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n v="-544520651"/>
        <m/>
      </sharedItems>
    </cacheField>
    <cacheField name="最近7天利润" numFmtId="0">
      <sharedItems containsString="0" containsBlank="1" containsNumber="1" containsInteger="1" minValue="-1509444116" maxValue="1854751546" count="100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n v="226893021"/>
        <m/>
      </sharedItems>
    </cacheField>
    <cacheField name="预计日租金收入" numFmtId="26">
      <sharedItems containsString="0" containsBlank="1" containsNumber="1" containsInteger="1" minValue="296420000" maxValue="444631000" count="4">
        <m/>
        <n v="296814000"/>
        <n v="296420000"/>
        <n v="444631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00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n v="28932269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837963" refreshedBy="超级无敌美少女" recordCount="94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3-06T00:00:00" count="94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m/>
      </sharedItems>
    </cacheField>
    <cacheField name="时间" numFmtId="0">
      <sharedItems containsString="0" containsBlank="1" containsNonDate="0" containsDate="1" minDate="1899-12-30T09:52:00" maxDate="1899-12-30T23:06:00" count="91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d v="1899-12-30T17:56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86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n v="1411012898"/>
        <m/>
      </sharedItems>
    </cacheField>
    <cacheField name="支出（最近24小时）" numFmtId="0">
      <sharedItems containsString="0" containsBlank="1" containsNumber="1" containsInteger="1" minValue="-2163109363" maxValue="-398939785" count="94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n v="-1378740282"/>
        <m/>
      </sharedItems>
    </cacheField>
    <cacheField name="最近7天利润" numFmtId="0">
      <sharedItems containsString="0" containsBlank="1" containsNumber="1" containsInteger="1" minValue="-5626283225" maxValue="5482769221" count="94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8663275"/>
        <n v="199031810"/>
        <m/>
      </sharedItems>
    </cacheField>
    <cacheField name="预计日租金收入" numFmtId="0">
      <sharedItems containsString="0" containsBlank="1" containsNumber="1" containsInteger="1" minValue="750542996" maxValue="1125813661" count="4">
        <m/>
        <n v="901012000"/>
        <n v="1125813661"/>
        <n v="750542996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94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n v="32272616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849537" refreshedBy="超级无敌美少女" recordCount="75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3-06T00:00:00" count="75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m/>
      </sharedItems>
    </cacheField>
    <cacheField name="时间" numFmtId="0">
      <sharedItems containsString="0" containsBlank="1" containsNonDate="0" containsDate="1" minDate="1899-12-30T09:52:00" maxDate="1899-12-30T23:06:00" count="73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d v="1899-12-30T17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68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n v="1873065402"/>
        <m/>
      </sharedItems>
    </cacheField>
    <cacheField name="支出（最近24小时）" numFmtId="0">
      <sharedItems containsString="0" containsBlank="1" containsNumber="1" containsInteger="1" minValue="-2596755432" maxValue="-747176430" count="75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m/>
      </sharedItems>
    </cacheField>
    <cacheField name="最近7天利润" numFmtId="0">
      <sharedItems containsString="0" containsBlank="1" containsNumber="1" containsInteger="1" minValue="-5655293917" maxValue="5504521668" count="75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n v="652003091"/>
        <m/>
      </sharedItems>
    </cacheField>
    <cacheField name="预计日租金收入" numFmtId="0">
      <sharedItems containsString="0" containsBlank="1" containsNumber="1" containsInteger="1" minValue="901012000" maxValue="1351517000" count="3">
        <m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75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n v="217915003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849537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849537" refreshedBy="超级无敌美少女" recordCount="65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3-06T00:00:00" count="65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m/>
      </sharedItems>
    </cacheField>
    <cacheField name="时间" numFmtId="0">
      <sharedItems containsString="0" containsBlank="1" containsNonDate="0" containsDate="1" minDate="1899-12-30T09:53:00" maxDate="1899-12-30T23:06:00" count="64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d v="1899-12-30T17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57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n v="1798685706"/>
        <m/>
      </sharedItems>
    </cacheField>
    <cacheField name="支出（最近24小时）" numFmtId="0">
      <sharedItems containsString="0" containsBlank="1" containsNumber="1" containsInteger="1" minValue="-2579442116" maxValue="0" count="65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n v="-1655150399"/>
        <m/>
      </sharedItems>
    </cacheField>
    <cacheField name="最近7天利润" numFmtId="0">
      <sharedItems containsString="0" containsBlank="1" containsNumber="1" containsInteger="1" minValue="-6629285815" maxValue="3957874080" count="65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n v="680924938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65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n v="143535307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849537" refreshedBy="超级无敌美少女" recordCount="63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3-06T00:00:00" count="63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m/>
      </sharedItems>
    </cacheField>
    <cacheField name="时间" numFmtId="0">
      <sharedItems containsString="0" containsBlank="1" containsNonDate="0" containsDate="1" minDate="1899-12-30T09:53:00" maxDate="1899-12-30T23:07:00" count="62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58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n v="465012729"/>
        <m/>
      </sharedItems>
    </cacheField>
    <cacheField name="支出（最近24小时）" numFmtId="0">
      <sharedItems containsString="0" containsBlank="1" containsNumber="1" containsInteger="1" minValue="-462413350" maxValue="-194513000" count="63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m/>
      </sharedItems>
    </cacheField>
    <cacheField name="最近7天利润" numFmtId="0">
      <sharedItems containsString="0" containsBlank="1" containsNumber="1" containsInteger="1" minValue="-1122796923" maxValue="1326026327" count="63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n v="139476202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63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n v="35538708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849537" refreshedBy="超级无敌美少女" recordCount="57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3-06T00:00:00" count="57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m/>
      </sharedItems>
    </cacheField>
    <cacheField name="时间" numFmtId="0">
      <sharedItems containsString="0" containsBlank="1" containsNonDate="0" containsDate="1" minDate="1899-12-30T09:53:00" maxDate="1899-12-30T23:07:00" count="55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48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n v="1842212686"/>
        <m/>
      </sharedItems>
    </cacheField>
    <cacheField name="支出（最近24小时）" numFmtId="0">
      <sharedItems containsString="0" containsBlank="1" containsNumber="1" containsInteger="1" minValue="-1782095314" maxValue="0" count="57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m/>
      </sharedItems>
    </cacheField>
    <cacheField name="最近7天利润" numFmtId="0">
      <sharedItems containsString="0" containsBlank="1" containsNumber="1" containsInteger="1" minValue="-6314873421" maxValue="5068165523" count="57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n v="640372524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57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n v="187062287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849537" refreshedBy="超级无敌美少女" recordCount="53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3-06T00:00:00" count="53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m/>
      </sharedItems>
    </cacheField>
    <cacheField name="时间" numFmtId="0">
      <sharedItems containsString="0" containsBlank="1" containsNonDate="0" containsDate="1" minDate="1899-12-30T09:54:00" maxDate="1899-12-30T23:07:00" count="51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d v="1899-12-30T17:57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48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n v="588203569"/>
        <m/>
      </sharedItems>
    </cacheField>
    <cacheField name="支出（最近24小时）" numFmtId="0">
      <sharedItems containsString="0" containsBlank="1" containsNumber="1" containsInteger="1" minValue="-534622789" maxValue="-247439547" count="53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n v="-496545119"/>
        <m/>
      </sharedItems>
    </cacheField>
    <cacheField name="最近7天利润" numFmtId="0">
      <sharedItems containsString="0" containsBlank="1" containsNumber="1" containsInteger="1" minValue="-1226554329" maxValue="1674707716" count="53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n v="244481540"/>
        <m/>
      </sharedItems>
    </cacheField>
    <cacheField name="预计日租金收入" numFmtId="0">
      <sharedItems containsString="0" containsBlank="1" containsNumber="1" containsInteger="1" minValue="270303600" maxValue="270303600" count="2">
        <m/>
        <n v="270303600"/>
      </sharedItems>
    </cacheField>
    <cacheField name="每日支出" numFmtId="0">
      <sharedItems containsString="0" containsBlank="1" containsNumber="1" containsInteger="1" minValue="250774500" maxValue="250774500" count="2">
        <m/>
        <n v="2507745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53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n v="91658450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849537" refreshedBy="超级无敌美少女" recordCount="42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3-06T00:00:00" count="42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m/>
      </sharedItems>
    </cacheField>
    <cacheField name="时间" numFmtId="0">
      <sharedItems containsString="0" containsBlank="1" containsNonDate="0" containsDate="1" minDate="1899-12-30T09:54:00" maxDate="1899-12-30T23:07:00" count="42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d v="1899-12-30T17:57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36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n v="668637075"/>
        <m/>
      </sharedItems>
    </cacheField>
    <cacheField name="支出（最近24小时）" numFmtId="0">
      <sharedItems containsString="0" containsBlank="1" containsNumber="1" containsInteger="1" minValue="-621413600" maxValue="0" count="42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n v="-577151257"/>
        <m/>
      </sharedItems>
    </cacheField>
    <cacheField name="最近7天利润" numFmtId="0">
      <sharedItems containsString="0" containsBlank="1" containsNumber="1" containsInteger="1" minValue="-1426310127" maxValue="1795958676" count="42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n v="243819895"/>
        <m/>
      </sharedItems>
    </cacheField>
    <cacheField name="预计日租金收入" numFmtId="0">
      <sharedItems containsString="0" containsBlank="1" containsNumber="1" containsInteger="1" minValue="314182821" maxValue="314182821" count="2">
        <m/>
        <n v="314182821"/>
      </sharedItems>
    </cacheField>
    <cacheField name="每日支出" numFmtId="0">
      <sharedItems containsString="0" containsBlank="1" containsNumber="1" containsInteger="1" minValue="291483719" maxValue="291483719" count="2">
        <m/>
        <n v="291483719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42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n v="91485818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849537" refreshedBy="超级无敌美少女" recordCount="24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3-06T00:00:00" count="24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m/>
      </sharedItems>
    </cacheField>
    <cacheField name="时间" numFmtId="0">
      <sharedItems containsString="0" containsBlank="1" containsNonDate="0" containsDate="1" minDate="1899-12-30T11:05:00" maxDate="1899-12-30T23:08:00" count="24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d v="1899-12-30T17:57:00"/>
        <m/>
      </sharedItems>
    </cacheField>
    <cacheField name="已经拥有百分之多少的价值" numFmtId="0">
      <sharedItems containsString="0" containsBlank="1" containsNumber="1" minValue="0.8" maxValue="0.8" count="2">
        <n v="0.8"/>
        <m/>
      </sharedItems>
    </cacheField>
    <cacheField name="该份额的价值" numFmtId="0">
      <sharedItems containsString="0" containsBlank="1" containsNumber="1" containsInteger="1" minValue="17752443464" maxValue="17752443464" count="2">
        <n v="17752443464"/>
        <m/>
      </sharedItems>
    </cacheField>
    <cacheField name="该份额的价格" numFmtId="0">
      <sharedItems containsString="0" containsBlank="1" containsNumber="1" containsInteger="1" minValue="17235383025" maxValue="17235383025" count="2">
        <m/>
        <n v="17235383025"/>
      </sharedItems>
    </cacheField>
    <cacheField name="租金（最近24小时）" numFmtId="0">
      <sharedItems containsString="0" containsBlank="1" containsNumber="1" containsInteger="1" minValue="0" maxValue="5201467415" count="16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n v="1401546342"/>
        <m/>
      </sharedItems>
    </cacheField>
    <cacheField name="支出（最近24小时）" numFmtId="0">
      <sharedItems containsString="0" containsBlank="1" containsNumber="1" containsInteger="1" minValue="-1358098715" maxValue="0" count="24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n v="-1324120319"/>
        <m/>
      </sharedItems>
    </cacheField>
    <cacheField name="最近7天利润" numFmtId="0">
      <sharedItems containsString="0" containsBlank="1" containsNumber="1" containsInteger="1" minValue="-4842649089" maxValue="4480940979" count="24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n v="320470758"/>
        <m/>
      </sharedItems>
    </cacheField>
    <cacheField name="预计日租金收入" numFmtId="0">
      <sharedItems containsString="0" containsBlank="1" containsNumber="1" containsInteger="1" minValue="720809600" maxValue="720809600" count="2">
        <m/>
        <n v="720809600"/>
      </sharedItems>
    </cacheField>
    <cacheField name="每日支出" numFmtId="0">
      <sharedItems containsString="0" containsBlank="1" containsNumber="1" containsInteger="1" minValue="668732000" maxValue="668732000" count="2">
        <m/>
        <n v="668732000"/>
      </sharedItems>
    </cacheField>
    <cacheField name="估值损益" numFmtId="0">
      <sharedItems containsString="0" containsBlank="1" containsNumber="1" containsInteger="1" minValue="517060175" maxValue="517060175" count="2">
        <m/>
        <n v="517060175"/>
      </sharedItems>
    </cacheField>
    <cacheField name="利润（最近24小时）" numFmtId="0">
      <sharedItems containsString="0" containsBlank="1" containsNumber="1" containsInteger="1" minValue="-1338787530" maxValue="4209360151" count="24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n v="77426023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8611111" refreshedBy="超级无敌美少女" recordCount="18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3-06T00:00:00" count="18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m/>
      </sharedItems>
    </cacheField>
    <cacheField name="时间" numFmtId="0">
      <sharedItems containsString="0" containsBlank="1" containsNonDate="0" containsDate="1" minDate="1899-12-30T11:12:00" maxDate="1899-12-30T23:08:00" count="18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d v="1899-12-30T17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35168226" count="13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n v="483439959"/>
        <m/>
      </sharedItems>
    </cacheField>
    <cacheField name="支出（最近24小时）" numFmtId="0">
      <sharedItems containsString="0" containsBlank="1" containsNumber="1" containsInteger="1" minValue="-440492290" maxValue="-216115235" count="18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n v="-429474021"/>
        <m/>
      </sharedItems>
    </cacheField>
    <cacheField name="最近7天利润" numFmtId="0">
      <sharedItems containsString="0" containsBlank="1" containsNumber="1" containsInteger="1" minValue="-1074242366" maxValue="793998439" count="18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n v="99375420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40492290" maxValue="1119052991" count="18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n v="53965938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8611111" refreshedBy="超级无敌美少女" recordCount="14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3-06T00:00:00" count="14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m/>
      </sharedItems>
    </cacheField>
    <cacheField name="时间" numFmtId="0">
      <sharedItems containsString="0" containsBlank="1" containsNonDate="0" containsDate="1" minDate="1899-12-30T11:27:00" maxDate="1899-12-30T22:00:00" count="14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d v="1899-12-30T17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9">
        <n v="0"/>
        <n v="1343158547"/>
        <n v="221056071"/>
        <n v="503078318"/>
        <n v="361696039"/>
        <n v="284414148"/>
        <n v="377454541"/>
        <n v="475368084"/>
        <m/>
      </sharedItems>
    </cacheField>
    <cacheField name="支出（最近24小时）" numFmtId="0">
      <sharedItems containsString="0" containsBlank="1" containsNumber="1" containsInteger="1" minValue="-429474021" maxValue="-209673477" count="14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n v="-429474021"/>
        <m/>
      </sharedItems>
    </cacheField>
    <cacheField name="最近7天利润" numFmtId="0">
      <sharedItems containsString="0" containsBlank="1" containsNumber="1" containsInteger="1" minValue="-1080859856" maxValue="1180337449" count="14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n v="1180337449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14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n v="45894063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8611111" refreshedBy="超级无敌美少女" recordCount="12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3-06T00:00:00" count="12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m/>
      </sharedItems>
    </cacheField>
    <cacheField name="时间" numFmtId="0">
      <sharedItems containsString="0" containsBlank="1" containsNonDate="0" containsDate="1" minDate="1899-12-30T11:34:00" maxDate="1899-12-30T22:01:00" count="12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d v="1899-12-30T17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619867188" count="7">
        <n v="0"/>
        <n v="1619867188"/>
        <n v="384989298"/>
        <n v="272507238"/>
        <n v="355876593"/>
        <n v="463158485"/>
        <m/>
      </sharedItems>
    </cacheField>
    <cacheField name="支出（最近24小时）" numFmtId="0">
      <sharedItems containsString="0" containsBlank="1" containsNumber="1" containsInteger="1" minValue="-429474021" maxValue="-218525247" count="12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n v="-429474021"/>
        <m/>
      </sharedItems>
    </cacheField>
    <cacheField name="最近7天利润" numFmtId="0">
      <sharedItems containsString="0" containsBlank="1" containsNumber="1" containsInteger="1" minValue="-1275003823" maxValue="720697587" count="12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n v="720697587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90939" maxValue="1292186012" count="12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n v="33684464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6.7498611111" refreshedBy="超级无敌美少女" recordCount="31">
  <cacheSource type="worksheet">
    <worksheetSource ref="A7:C38" sheet="小计"/>
  </cacheSource>
  <cacheFields count="3">
    <cacheField name="地籍名" numFmtId="0">
      <sharedItems count="40">
        <s v="IslaSantay"/>
        <s v="甘尼森岛"/>
        <s v="Kugluktuk机场"/>
        <s v="螺洲岛"/>
        <s v="庙湾岛"/>
        <s v="平郡岛"/>
        <s v="狗骨岛"/>
        <s v="普拉兰岛"/>
        <s v="法伊拉卡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佩里哈圣何塞"/>
        <s v="鹿谷乡"/>
        <s v="假伊斯坦布尔机场"/>
        <s v="九十九里町"/>
        <s v="基苏木Ndogo"/>
        <s v="PuertoQuito"/>
        <s v="Glumovo"/>
        <s v="HookerCreek机场"/>
        <s v="米灵吉姆彼机场"/>
        <s v="基特曼斯胡普机场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6">
        <n v="3290891000"/>
        <n v="2945882000"/>
        <n v="5757969000"/>
        <n v="3378991000"/>
        <n v="19083876757"/>
        <n v="22190554000"/>
        <n v="6214278000"/>
        <n v="15000814482"/>
        <n v="5295028536"/>
        <n v="23300083000"/>
        <n v="7300401000"/>
        <n v="18484731577"/>
        <n v="0"/>
        <n v="6657166464"/>
        <n v="7737846410"/>
        <n v="17752443464"/>
      </sharedItems>
    </cacheField>
    <cacheField name="7天赢利能力" numFmtId="26">
      <sharedItems containsSemiMixedTypes="0" containsString="0" containsNumber="1" containsInteger="1" minValue="0" maxValue="795519685" count="29">
        <n v="98462231"/>
        <n v="65593493"/>
        <n v="184805931"/>
        <n v="83449405"/>
        <n v="85213301"/>
        <n v="69194663"/>
        <n v="56228354"/>
        <n v="70573395"/>
        <n v="88797483"/>
        <n v="109919019"/>
        <n v="585397253"/>
        <n v="738502594"/>
        <n v="157402190"/>
        <n v="121653279"/>
        <n v="450843762"/>
        <n v="120934721"/>
        <n v="795519685"/>
        <n v="450010751"/>
        <n v="516211095"/>
        <n v="226893021"/>
        <n v="199031810"/>
        <n v="652003091"/>
        <n v="680924938"/>
        <n v="139476202"/>
        <n v="0"/>
        <n v="244481540"/>
        <n v="243819895"/>
        <n v="320470758"/>
        <n v="99375420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0"/>
    <x v="1"/>
    <x v="0"/>
    <x v="220"/>
    <x v="253"/>
    <x v="254"/>
    <x v="9"/>
    <x v="1"/>
    <x v="1"/>
    <x v="223"/>
  </r>
  <r>
    <x v="255"/>
    <x v="213"/>
    <x v="1"/>
    <x v="2"/>
    <x v="1"/>
    <x v="221"/>
    <x v="254"/>
    <x v="255"/>
    <x v="11"/>
    <x v="3"/>
    <x v="2"/>
    <x v="224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0"/>
    <x v="0"/>
    <x v="0"/>
    <x v="209"/>
    <x v="234"/>
    <x v="234"/>
    <x v="6"/>
    <x v="0"/>
    <x v="0"/>
    <x v="212"/>
  </r>
  <r>
    <x v="235"/>
    <x v="199"/>
    <x v="1"/>
    <x v="1"/>
    <x v="1"/>
    <x v="210"/>
    <x v="235"/>
    <x v="235"/>
    <x v="8"/>
    <x v="2"/>
    <x v="1"/>
    <x v="21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0"/>
    <x v="24"/>
    <x v="1"/>
    <x v="209"/>
    <x v="231"/>
    <x v="231"/>
    <x v="29"/>
    <x v="25"/>
    <x v="25"/>
    <x v="212"/>
  </r>
  <r>
    <x v="232"/>
    <x v="195"/>
    <x v="1"/>
    <x v="25"/>
    <x v="0"/>
    <x v="10"/>
    <x v="18"/>
    <x v="18"/>
    <x v="3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0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0"/>
    <x v="0"/>
    <x v="1"/>
    <x v="188"/>
    <x v="205"/>
    <x v="206"/>
    <x v="6"/>
    <x v="1"/>
    <x v="2"/>
    <x v="196"/>
  </r>
  <r>
    <x v="207"/>
    <x v="182"/>
    <x v="1"/>
    <x v="1"/>
    <x v="0"/>
    <x v="189"/>
    <x v="206"/>
    <x v="207"/>
    <x v="0"/>
    <x v="0"/>
    <x v="0"/>
    <x v="197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0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0"/>
    <x v="0"/>
    <x v="1"/>
    <x v="187"/>
    <x v="205"/>
    <x v="205"/>
    <x v="6"/>
    <x v="1"/>
    <x v="1"/>
    <x v="195"/>
  </r>
  <r>
    <x v="206"/>
    <x v="177"/>
    <x v="1"/>
    <x v="1"/>
    <x v="0"/>
    <x v="188"/>
    <x v="206"/>
    <x v="206"/>
    <x v="0"/>
    <x v="0"/>
    <x v="0"/>
    <x v="196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95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9"/>
    <x v="155"/>
    <x v="84"/>
  </r>
  <r>
    <x v="204"/>
    <x v="172"/>
    <x v="204"/>
    <x v="115"/>
    <x v="204"/>
    <x v="164"/>
    <x v="204"/>
    <x v="113"/>
    <x v="12"/>
    <x v="8"/>
    <x v="9"/>
    <x v="156"/>
    <x v="85"/>
  </r>
  <r>
    <x v="205"/>
    <x v="90"/>
    <x v="205"/>
    <x v="115"/>
    <x v="205"/>
    <x v="165"/>
    <x v="205"/>
    <x v="114"/>
    <x v="12"/>
    <x v="8"/>
    <x v="9"/>
    <x v="157"/>
    <x v="85"/>
  </r>
  <r>
    <x v="206"/>
    <x v="146"/>
    <x v="206"/>
    <x v="115"/>
    <x v="206"/>
    <x v="166"/>
    <x v="206"/>
    <x v="115"/>
    <x v="12"/>
    <x v="8"/>
    <x v="9"/>
    <x v="158"/>
    <x v="85"/>
  </r>
  <r>
    <x v="207"/>
    <x v="173"/>
    <x v="207"/>
    <x v="115"/>
    <x v="207"/>
    <x v="167"/>
    <x v="207"/>
    <x v="116"/>
    <x v="12"/>
    <x v="8"/>
    <x v="9"/>
    <x v="159"/>
    <x v="85"/>
  </r>
  <r>
    <x v="208"/>
    <x v="174"/>
    <x v="208"/>
    <x v="115"/>
    <x v="208"/>
    <x v="168"/>
    <x v="208"/>
    <x v="116"/>
    <x v="12"/>
    <x v="8"/>
    <x v="9"/>
    <x v="160"/>
    <x v="85"/>
  </r>
  <r>
    <x v="209"/>
    <x v="175"/>
    <x v="209"/>
    <x v="115"/>
    <x v="209"/>
    <x v="169"/>
    <x v="209"/>
    <x v="117"/>
    <x v="12"/>
    <x v="8"/>
    <x v="9"/>
    <x v="161"/>
    <x v="85"/>
  </r>
  <r>
    <x v="210"/>
    <x v="30"/>
    <x v="210"/>
    <x v="115"/>
    <x v="210"/>
    <x v="170"/>
    <x v="210"/>
    <x v="118"/>
    <x v="12"/>
    <x v="8"/>
    <x v="9"/>
    <x v="162"/>
    <x v="85"/>
  </r>
  <r>
    <x v="211"/>
    <x v="176"/>
    <x v="211"/>
    <x v="115"/>
    <x v="211"/>
    <x v="171"/>
    <x v="211"/>
    <x v="119"/>
    <x v="12"/>
    <x v="8"/>
    <x v="9"/>
    <x v="163"/>
    <x v="85"/>
  </r>
  <r>
    <x v="212"/>
    <x v="156"/>
    <x v="212"/>
    <x v="115"/>
    <x v="212"/>
    <x v="172"/>
    <x v="212"/>
    <x v="120"/>
    <x v="12"/>
    <x v="8"/>
    <x v="9"/>
    <x v="164"/>
    <x v="85"/>
  </r>
  <r>
    <x v="213"/>
    <x v="177"/>
    <x v="213"/>
    <x v="115"/>
    <x v="213"/>
    <x v="173"/>
    <x v="213"/>
    <x v="121"/>
    <x v="12"/>
    <x v="8"/>
    <x v="9"/>
    <x v="165"/>
    <x v="85"/>
  </r>
  <r>
    <x v="214"/>
    <x v="178"/>
    <x v="214"/>
    <x v="115"/>
    <x v="214"/>
    <x v="174"/>
    <x v="214"/>
    <x v="122"/>
    <x v="12"/>
    <x v="8"/>
    <x v="9"/>
    <x v="166"/>
    <x v="85"/>
  </r>
  <r>
    <x v="215"/>
    <x v="179"/>
    <x v="215"/>
    <x v="115"/>
    <x v="215"/>
    <x v="175"/>
    <x v="215"/>
    <x v="123"/>
    <x v="12"/>
    <x v="8"/>
    <x v="9"/>
    <x v="167"/>
    <x v="85"/>
  </r>
  <r>
    <x v="216"/>
    <x v="180"/>
    <x v="216"/>
    <x v="115"/>
    <x v="216"/>
    <x v="176"/>
    <x v="216"/>
    <x v="124"/>
    <x v="12"/>
    <x v="8"/>
    <x v="9"/>
    <x v="168"/>
    <x v="85"/>
  </r>
  <r>
    <x v="217"/>
    <x v="181"/>
    <x v="217"/>
    <x v="115"/>
    <x v="217"/>
    <x v="177"/>
    <x v="217"/>
    <x v="125"/>
    <x v="12"/>
    <x v="8"/>
    <x v="9"/>
    <x v="169"/>
    <x v="85"/>
  </r>
  <r>
    <x v="218"/>
    <x v="182"/>
    <x v="218"/>
    <x v="115"/>
    <x v="218"/>
    <x v="178"/>
    <x v="218"/>
    <x v="126"/>
    <x v="12"/>
    <x v="8"/>
    <x v="9"/>
    <x v="170"/>
    <x v="85"/>
  </r>
  <r>
    <x v="219"/>
    <x v="51"/>
    <x v="219"/>
    <x v="116"/>
    <x v="219"/>
    <x v="179"/>
    <x v="219"/>
    <x v="126"/>
    <x v="12"/>
    <x v="8"/>
    <x v="9"/>
    <x v="171"/>
    <x v="86"/>
  </r>
  <r>
    <x v="220"/>
    <x v="183"/>
    <x v="220"/>
    <x v="116"/>
    <x v="220"/>
    <x v="180"/>
    <x v="220"/>
    <x v="127"/>
    <x v="12"/>
    <x v="8"/>
    <x v="9"/>
    <x v="172"/>
    <x v="86"/>
  </r>
  <r>
    <x v="221"/>
    <x v="184"/>
    <x v="221"/>
    <x v="117"/>
    <x v="221"/>
    <x v="181"/>
    <x v="221"/>
    <x v="128"/>
    <x v="12"/>
    <x v="8"/>
    <x v="9"/>
    <x v="173"/>
    <x v="87"/>
  </r>
  <r>
    <x v="222"/>
    <x v="185"/>
    <x v="222"/>
    <x v="117"/>
    <x v="222"/>
    <x v="182"/>
    <x v="222"/>
    <x v="129"/>
    <x v="12"/>
    <x v="8"/>
    <x v="9"/>
    <x v="174"/>
    <x v="87"/>
  </r>
  <r>
    <x v="223"/>
    <x v="160"/>
    <x v="223"/>
    <x v="117"/>
    <x v="223"/>
    <x v="183"/>
    <x v="223"/>
    <x v="130"/>
    <x v="12"/>
    <x v="8"/>
    <x v="9"/>
    <x v="175"/>
    <x v="87"/>
  </r>
  <r>
    <x v="224"/>
    <x v="186"/>
    <x v="224"/>
    <x v="117"/>
    <x v="224"/>
    <x v="184"/>
    <x v="224"/>
    <x v="127"/>
    <x v="12"/>
    <x v="8"/>
    <x v="9"/>
    <x v="176"/>
    <x v="87"/>
  </r>
  <r>
    <x v="225"/>
    <x v="187"/>
    <x v="225"/>
    <x v="117"/>
    <x v="225"/>
    <x v="185"/>
    <x v="225"/>
    <x v="127"/>
    <x v="12"/>
    <x v="8"/>
    <x v="9"/>
    <x v="177"/>
    <x v="87"/>
  </r>
  <r>
    <x v="226"/>
    <x v="188"/>
    <x v="226"/>
    <x v="117"/>
    <x v="226"/>
    <x v="186"/>
    <x v="226"/>
    <x v="131"/>
    <x v="12"/>
    <x v="8"/>
    <x v="9"/>
    <x v="178"/>
    <x v="87"/>
  </r>
  <r>
    <x v="227"/>
    <x v="189"/>
    <x v="227"/>
    <x v="117"/>
    <x v="227"/>
    <x v="187"/>
    <x v="227"/>
    <x v="132"/>
    <x v="12"/>
    <x v="8"/>
    <x v="9"/>
    <x v="179"/>
    <x v="87"/>
  </r>
  <r>
    <x v="228"/>
    <x v="190"/>
    <x v="228"/>
    <x v="117"/>
    <x v="228"/>
    <x v="188"/>
    <x v="228"/>
    <x v="133"/>
    <x v="12"/>
    <x v="8"/>
    <x v="9"/>
    <x v="180"/>
    <x v="87"/>
  </r>
  <r>
    <x v="229"/>
    <x v="191"/>
    <x v="229"/>
    <x v="117"/>
    <x v="229"/>
    <x v="189"/>
    <x v="229"/>
    <x v="134"/>
    <x v="12"/>
    <x v="8"/>
    <x v="9"/>
    <x v="181"/>
    <x v="87"/>
  </r>
  <r>
    <x v="230"/>
    <x v="180"/>
    <x v="230"/>
    <x v="118"/>
    <x v="230"/>
    <x v="190"/>
    <x v="230"/>
    <x v="135"/>
    <x v="12"/>
    <x v="8"/>
    <x v="9"/>
    <x v="182"/>
    <x v="88"/>
  </r>
  <r>
    <x v="231"/>
    <x v="67"/>
    <x v="231"/>
    <x v="119"/>
    <x v="231"/>
    <x v="191"/>
    <x v="231"/>
    <x v="136"/>
    <x v="12"/>
    <x v="8"/>
    <x v="9"/>
    <x v="183"/>
    <x v="89"/>
  </r>
  <r>
    <x v="232"/>
    <x v="109"/>
    <x v="232"/>
    <x v="119"/>
    <x v="232"/>
    <x v="192"/>
    <x v="232"/>
    <x v="137"/>
    <x v="12"/>
    <x v="8"/>
    <x v="9"/>
    <x v="184"/>
    <x v="89"/>
  </r>
  <r>
    <x v="233"/>
    <x v="90"/>
    <x v="233"/>
    <x v="119"/>
    <x v="233"/>
    <x v="193"/>
    <x v="233"/>
    <x v="138"/>
    <x v="12"/>
    <x v="8"/>
    <x v="9"/>
    <x v="185"/>
    <x v="89"/>
  </r>
  <r>
    <x v="234"/>
    <x v="192"/>
    <x v="234"/>
    <x v="119"/>
    <x v="234"/>
    <x v="194"/>
    <x v="234"/>
    <x v="139"/>
    <x v="12"/>
    <x v="8"/>
    <x v="9"/>
    <x v="186"/>
    <x v="89"/>
  </r>
  <r>
    <x v="235"/>
    <x v="193"/>
    <x v="235"/>
    <x v="119"/>
    <x v="235"/>
    <x v="195"/>
    <x v="235"/>
    <x v="140"/>
    <x v="12"/>
    <x v="8"/>
    <x v="9"/>
    <x v="187"/>
    <x v="89"/>
  </r>
  <r>
    <x v="236"/>
    <x v="194"/>
    <x v="236"/>
    <x v="119"/>
    <x v="236"/>
    <x v="196"/>
    <x v="236"/>
    <x v="141"/>
    <x v="12"/>
    <x v="8"/>
    <x v="9"/>
    <x v="188"/>
    <x v="89"/>
  </r>
  <r>
    <x v="237"/>
    <x v="195"/>
    <x v="237"/>
    <x v="119"/>
    <x v="237"/>
    <x v="27"/>
    <x v="237"/>
    <x v="142"/>
    <x v="12"/>
    <x v="8"/>
    <x v="9"/>
    <x v="189"/>
    <x v="89"/>
  </r>
  <r>
    <x v="238"/>
    <x v="196"/>
    <x v="238"/>
    <x v="120"/>
    <x v="238"/>
    <x v="197"/>
    <x v="238"/>
    <x v="143"/>
    <x v="12"/>
    <x v="8"/>
    <x v="9"/>
    <x v="190"/>
    <x v="90"/>
  </r>
  <r>
    <x v="239"/>
    <x v="197"/>
    <x v="239"/>
    <x v="120"/>
    <x v="239"/>
    <x v="198"/>
    <x v="239"/>
    <x v="144"/>
    <x v="12"/>
    <x v="8"/>
    <x v="9"/>
    <x v="191"/>
    <x v="90"/>
  </r>
  <r>
    <x v="240"/>
    <x v="52"/>
    <x v="240"/>
    <x v="120"/>
    <x v="240"/>
    <x v="199"/>
    <x v="240"/>
    <x v="145"/>
    <x v="12"/>
    <x v="8"/>
    <x v="9"/>
    <x v="192"/>
    <x v="90"/>
  </r>
  <r>
    <x v="241"/>
    <x v="198"/>
    <x v="241"/>
    <x v="121"/>
    <x v="241"/>
    <x v="200"/>
    <x v="241"/>
    <x v="146"/>
    <x v="12"/>
    <x v="8"/>
    <x v="9"/>
    <x v="193"/>
    <x v="91"/>
  </r>
  <r>
    <x v="242"/>
    <x v="88"/>
    <x v="242"/>
    <x v="121"/>
    <x v="242"/>
    <x v="201"/>
    <x v="242"/>
    <x v="147"/>
    <x v="12"/>
    <x v="8"/>
    <x v="9"/>
    <x v="194"/>
    <x v="91"/>
  </r>
  <r>
    <x v="243"/>
    <x v="199"/>
    <x v="243"/>
    <x v="121"/>
    <x v="243"/>
    <x v="202"/>
    <x v="243"/>
    <x v="148"/>
    <x v="12"/>
    <x v="8"/>
    <x v="9"/>
    <x v="195"/>
    <x v="91"/>
  </r>
  <r>
    <x v="244"/>
    <x v="200"/>
    <x v="244"/>
    <x v="122"/>
    <x v="244"/>
    <x v="203"/>
    <x v="244"/>
    <x v="149"/>
    <x v="12"/>
    <x v="8"/>
    <x v="9"/>
    <x v="196"/>
    <x v="92"/>
  </r>
  <r>
    <x v="245"/>
    <x v="201"/>
    <x v="245"/>
    <x v="123"/>
    <x v="245"/>
    <x v="204"/>
    <x v="245"/>
    <x v="150"/>
    <x v="12"/>
    <x v="8"/>
    <x v="9"/>
    <x v="197"/>
    <x v="93"/>
  </r>
  <r>
    <x v="246"/>
    <x v="202"/>
    <x v="246"/>
    <x v="123"/>
    <x v="246"/>
    <x v="205"/>
    <x v="246"/>
    <x v="150"/>
    <x v="12"/>
    <x v="8"/>
    <x v="9"/>
    <x v="198"/>
    <x v="93"/>
  </r>
  <r>
    <x v="247"/>
    <x v="203"/>
    <x v="247"/>
    <x v="123"/>
    <x v="247"/>
    <x v="206"/>
    <x v="247"/>
    <x v="151"/>
    <x v="12"/>
    <x v="8"/>
    <x v="9"/>
    <x v="199"/>
    <x v="93"/>
  </r>
  <r>
    <x v="248"/>
    <x v="155"/>
    <x v="248"/>
    <x v="123"/>
    <x v="248"/>
    <x v="207"/>
    <x v="248"/>
    <x v="152"/>
    <x v="12"/>
    <x v="8"/>
    <x v="9"/>
    <x v="200"/>
    <x v="93"/>
  </r>
  <r>
    <x v="249"/>
    <x v="204"/>
    <x v="249"/>
    <x v="123"/>
    <x v="249"/>
    <x v="208"/>
    <x v="249"/>
    <x v="153"/>
    <x v="12"/>
    <x v="8"/>
    <x v="9"/>
    <x v="201"/>
    <x v="93"/>
  </r>
  <r>
    <x v="250"/>
    <x v="205"/>
    <x v="250"/>
    <x v="123"/>
    <x v="250"/>
    <x v="209"/>
    <x v="250"/>
    <x v="154"/>
    <x v="12"/>
    <x v="8"/>
    <x v="9"/>
    <x v="202"/>
    <x v="93"/>
  </r>
  <r>
    <x v="251"/>
    <x v="135"/>
    <x v="251"/>
    <x v="123"/>
    <x v="251"/>
    <x v="210"/>
    <x v="251"/>
    <x v="155"/>
    <x v="12"/>
    <x v="8"/>
    <x v="9"/>
    <x v="203"/>
    <x v="93"/>
  </r>
  <r>
    <x v="252"/>
    <x v="206"/>
    <x v="252"/>
    <x v="123"/>
    <x v="252"/>
    <x v="211"/>
    <x v="252"/>
    <x v="156"/>
    <x v="12"/>
    <x v="8"/>
    <x v="9"/>
    <x v="204"/>
    <x v="93"/>
  </r>
  <r>
    <x v="253"/>
    <x v="207"/>
    <x v="253"/>
    <x v="124"/>
    <x v="253"/>
    <x v="212"/>
    <x v="253"/>
    <x v="157"/>
    <x v="12"/>
    <x v="8"/>
    <x v="9"/>
    <x v="205"/>
    <x v="94"/>
  </r>
  <r>
    <x v="254"/>
    <x v="208"/>
    <x v="254"/>
    <x v="124"/>
    <x v="254"/>
    <x v="213"/>
    <x v="254"/>
    <x v="158"/>
    <x v="12"/>
    <x v="8"/>
    <x v="9"/>
    <x v="206"/>
    <x v="94"/>
  </r>
  <r>
    <x v="255"/>
    <x v="63"/>
    <x v="255"/>
    <x v="124"/>
    <x v="255"/>
    <x v="214"/>
    <x v="255"/>
    <x v="159"/>
    <x v="12"/>
    <x v="8"/>
    <x v="9"/>
    <x v="207"/>
    <x v="94"/>
  </r>
  <r>
    <x v="256"/>
    <x v="114"/>
    <x v="256"/>
    <x v="124"/>
    <x v="256"/>
    <x v="215"/>
    <x v="256"/>
    <x v="160"/>
    <x v="12"/>
    <x v="8"/>
    <x v="9"/>
    <x v="208"/>
    <x v="94"/>
  </r>
  <r>
    <x v="257"/>
    <x v="209"/>
    <x v="257"/>
    <x v="124"/>
    <x v="257"/>
    <x v="216"/>
    <x v="257"/>
    <x v="161"/>
    <x v="12"/>
    <x v="8"/>
    <x v="9"/>
    <x v="209"/>
    <x v="94"/>
  </r>
  <r>
    <x v="258"/>
    <x v="210"/>
    <x v="258"/>
    <x v="124"/>
    <x v="258"/>
    <x v="217"/>
    <x v="258"/>
    <x v="162"/>
    <x v="12"/>
    <x v="8"/>
    <x v="9"/>
    <x v="210"/>
    <x v="94"/>
  </r>
  <r>
    <x v="259"/>
    <x v="169"/>
    <x v="259"/>
    <x v="124"/>
    <x v="259"/>
    <x v="218"/>
    <x v="259"/>
    <x v="163"/>
    <x v="12"/>
    <x v="8"/>
    <x v="9"/>
    <x v="211"/>
    <x v="94"/>
  </r>
  <r>
    <x v="260"/>
    <x v="211"/>
    <x v="260"/>
    <x v="124"/>
    <x v="260"/>
    <x v="219"/>
    <x v="260"/>
    <x v="163"/>
    <x v="12"/>
    <x v="8"/>
    <x v="9"/>
    <x v="212"/>
    <x v="94"/>
  </r>
  <r>
    <x v="261"/>
    <x v="212"/>
    <x v="261"/>
    <x v="124"/>
    <x v="261"/>
    <x v="220"/>
    <x v="261"/>
    <x v="164"/>
    <x v="12"/>
    <x v="8"/>
    <x v="9"/>
    <x v="213"/>
    <x v="94"/>
  </r>
  <r>
    <x v="262"/>
    <x v="213"/>
    <x v="262"/>
    <x v="124"/>
    <x v="262"/>
    <x v="221"/>
    <x v="262"/>
    <x v="165"/>
    <x v="12"/>
    <x v="8"/>
    <x v="9"/>
    <x v="214"/>
    <x v="94"/>
  </r>
  <r>
    <x v="263"/>
    <x v="214"/>
    <x v="263"/>
    <x v="124"/>
    <x v="263"/>
    <x v="222"/>
    <x v="263"/>
    <x v="166"/>
    <x v="12"/>
    <x v="8"/>
    <x v="9"/>
    <x v="215"/>
    <x v="94"/>
  </r>
  <r>
    <x v="264"/>
    <x v="215"/>
    <x v="264"/>
    <x v="124"/>
    <x v="264"/>
    <x v="223"/>
    <x v="264"/>
    <x v="167"/>
    <x v="12"/>
    <x v="8"/>
    <x v="9"/>
    <x v="216"/>
    <x v="94"/>
  </r>
  <r>
    <x v="265"/>
    <x v="216"/>
    <x v="265"/>
    <x v="124"/>
    <x v="265"/>
    <x v="224"/>
    <x v="265"/>
    <x v="168"/>
    <x v="12"/>
    <x v="8"/>
    <x v="9"/>
    <x v="217"/>
    <x v="94"/>
  </r>
  <r>
    <x v="266"/>
    <x v="217"/>
    <x v="266"/>
    <x v="124"/>
    <x v="266"/>
    <x v="225"/>
    <x v="266"/>
    <x v="169"/>
    <x v="12"/>
    <x v="8"/>
    <x v="9"/>
    <x v="218"/>
    <x v="94"/>
  </r>
  <r>
    <x v="267"/>
    <x v="218"/>
    <x v="267"/>
    <x v="124"/>
    <x v="267"/>
    <x v="226"/>
    <x v="267"/>
    <x v="170"/>
    <x v="12"/>
    <x v="8"/>
    <x v="9"/>
    <x v="219"/>
    <x v="94"/>
  </r>
  <r>
    <x v="268"/>
    <x v="219"/>
    <x v="268"/>
    <x v="124"/>
    <x v="268"/>
    <x v="227"/>
    <x v="268"/>
    <x v="171"/>
    <x v="12"/>
    <x v="8"/>
    <x v="9"/>
    <x v="220"/>
    <x v="94"/>
  </r>
  <r>
    <x v="269"/>
    <x v="220"/>
    <x v="269"/>
    <x v="124"/>
    <x v="269"/>
    <x v="228"/>
    <x v="269"/>
    <x v="172"/>
    <x v="12"/>
    <x v="8"/>
    <x v="9"/>
    <x v="221"/>
    <x v="94"/>
  </r>
  <r>
    <x v="270"/>
    <x v="116"/>
    <x v="270"/>
    <x v="124"/>
    <x v="270"/>
    <x v="229"/>
    <x v="270"/>
    <x v="173"/>
    <x v="12"/>
    <x v="8"/>
    <x v="9"/>
    <x v="222"/>
    <x v="94"/>
  </r>
  <r>
    <x v="271"/>
    <x v="221"/>
    <x v="271"/>
    <x v="125"/>
    <x v="271"/>
    <x v="230"/>
    <x v="271"/>
    <x v="174"/>
    <x v="12"/>
    <x v="8"/>
    <x v="9"/>
    <x v="223"/>
    <x v="95"/>
  </r>
  <r>
    <x v="272"/>
    <x v="222"/>
    <x v="272"/>
    <x v="125"/>
    <x v="272"/>
    <x v="231"/>
    <x v="272"/>
    <x v="175"/>
    <x v="12"/>
    <x v="8"/>
    <x v="9"/>
    <x v="224"/>
    <x v="95"/>
  </r>
  <r>
    <x v="273"/>
    <x v="223"/>
    <x v="273"/>
    <x v="125"/>
    <x v="273"/>
    <x v="232"/>
    <x v="273"/>
    <x v="176"/>
    <x v="12"/>
    <x v="8"/>
    <x v="9"/>
    <x v="225"/>
    <x v="95"/>
  </r>
  <r>
    <x v="274"/>
    <x v="224"/>
    <x v="274"/>
    <x v="125"/>
    <x v="274"/>
    <x v="233"/>
    <x v="274"/>
    <x v="177"/>
    <x v="12"/>
    <x v="8"/>
    <x v="9"/>
    <x v="226"/>
    <x v="95"/>
  </r>
  <r>
    <x v="275"/>
    <x v="74"/>
    <x v="275"/>
    <x v="125"/>
    <x v="275"/>
    <x v="234"/>
    <x v="275"/>
    <x v="178"/>
    <x v="12"/>
    <x v="8"/>
    <x v="9"/>
    <x v="227"/>
    <x v="95"/>
  </r>
  <r>
    <x v="276"/>
    <x v="225"/>
    <x v="276"/>
    <x v="126"/>
    <x v="276"/>
    <x v="235"/>
    <x v="276"/>
    <x v="179"/>
    <x v="12"/>
    <x v="8"/>
    <x v="9"/>
    <x v="228"/>
    <x v="96"/>
  </r>
  <r>
    <x v="277"/>
    <x v="226"/>
    <x v="277"/>
    <x v="126"/>
    <x v="277"/>
    <x v="236"/>
    <x v="277"/>
    <x v="180"/>
    <x v="12"/>
    <x v="8"/>
    <x v="9"/>
    <x v="229"/>
    <x v="96"/>
  </r>
  <r>
    <x v="278"/>
    <x v="227"/>
    <x v="278"/>
    <x v="126"/>
    <x v="278"/>
    <x v="237"/>
    <x v="278"/>
    <x v="181"/>
    <x v="12"/>
    <x v="8"/>
    <x v="9"/>
    <x v="230"/>
    <x v="96"/>
  </r>
  <r>
    <x v="279"/>
    <x v="228"/>
    <x v="279"/>
    <x v="126"/>
    <x v="279"/>
    <x v="238"/>
    <x v="279"/>
    <x v="182"/>
    <x v="12"/>
    <x v="8"/>
    <x v="9"/>
    <x v="231"/>
    <x v="96"/>
  </r>
  <r>
    <x v="280"/>
    <x v="197"/>
    <x v="280"/>
    <x v="127"/>
    <x v="280"/>
    <x v="239"/>
    <x v="280"/>
    <x v="183"/>
    <x v="12"/>
    <x v="8"/>
    <x v="9"/>
    <x v="232"/>
    <x v="97"/>
  </r>
  <r>
    <x v="281"/>
    <x v="229"/>
    <x v="281"/>
    <x v="128"/>
    <x v="281"/>
    <x v="240"/>
    <x v="281"/>
    <x v="184"/>
    <x v="12"/>
    <x v="8"/>
    <x v="9"/>
    <x v="233"/>
    <x v="98"/>
  </r>
  <r>
    <x v="282"/>
    <x v="230"/>
    <x v="282"/>
    <x v="129"/>
    <x v="282"/>
    <x v="241"/>
    <x v="282"/>
    <x v="185"/>
    <x v="12"/>
    <x v="8"/>
    <x v="9"/>
    <x v="234"/>
    <x v="99"/>
  </r>
  <r>
    <x v="283"/>
    <x v="231"/>
    <x v="283"/>
    <x v="129"/>
    <x v="283"/>
    <x v="242"/>
    <x v="283"/>
    <x v="186"/>
    <x v="12"/>
    <x v="8"/>
    <x v="9"/>
    <x v="235"/>
    <x v="99"/>
  </r>
  <r>
    <x v="284"/>
    <x v="232"/>
    <x v="284"/>
    <x v="129"/>
    <x v="284"/>
    <x v="243"/>
    <x v="284"/>
    <x v="187"/>
    <x v="12"/>
    <x v="8"/>
    <x v="9"/>
    <x v="236"/>
    <x v="99"/>
  </r>
  <r>
    <x v="285"/>
    <x v="233"/>
    <x v="285"/>
    <x v="129"/>
    <x v="285"/>
    <x v="244"/>
    <x v="285"/>
    <x v="188"/>
    <x v="12"/>
    <x v="8"/>
    <x v="9"/>
    <x v="237"/>
    <x v="99"/>
  </r>
  <r>
    <x v="286"/>
    <x v="34"/>
    <x v="286"/>
    <x v="129"/>
    <x v="286"/>
    <x v="245"/>
    <x v="286"/>
    <x v="189"/>
    <x v="12"/>
    <x v="8"/>
    <x v="9"/>
    <x v="238"/>
    <x v="99"/>
  </r>
  <r>
    <x v="287"/>
    <x v="234"/>
    <x v="287"/>
    <x v="130"/>
    <x v="287"/>
    <x v="27"/>
    <x v="287"/>
    <x v="190"/>
    <x v="12"/>
    <x v="8"/>
    <x v="9"/>
    <x v="239"/>
    <x v="100"/>
  </r>
  <r>
    <x v="288"/>
    <x v="7"/>
    <x v="288"/>
    <x v="131"/>
    <x v="288"/>
    <x v="246"/>
    <x v="288"/>
    <x v="191"/>
    <x v="12"/>
    <x v="8"/>
    <x v="9"/>
    <x v="240"/>
    <x v="101"/>
  </r>
  <r>
    <x v="289"/>
    <x v="235"/>
    <x v="289"/>
    <x v="131"/>
    <x v="289"/>
    <x v="247"/>
    <x v="289"/>
    <x v="192"/>
    <x v="12"/>
    <x v="8"/>
    <x v="9"/>
    <x v="241"/>
    <x v="101"/>
  </r>
  <r>
    <x v="290"/>
    <x v="35"/>
    <x v="290"/>
    <x v="131"/>
    <x v="290"/>
    <x v="248"/>
    <x v="290"/>
    <x v="193"/>
    <x v="12"/>
    <x v="8"/>
    <x v="9"/>
    <x v="242"/>
    <x v="101"/>
  </r>
  <r>
    <x v="291"/>
    <x v="236"/>
    <x v="291"/>
    <x v="131"/>
    <x v="291"/>
    <x v="249"/>
    <x v="291"/>
    <x v="194"/>
    <x v="12"/>
    <x v="8"/>
    <x v="9"/>
    <x v="243"/>
    <x v="101"/>
  </r>
  <r>
    <x v="292"/>
    <x v="177"/>
    <x v="292"/>
    <x v="131"/>
    <x v="292"/>
    <x v="250"/>
    <x v="292"/>
    <x v="195"/>
    <x v="12"/>
    <x v="8"/>
    <x v="9"/>
    <x v="244"/>
    <x v="101"/>
  </r>
  <r>
    <x v="293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8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0"/>
    <x v="0"/>
    <x v="1"/>
    <x v="169"/>
    <x v="186"/>
    <x v="187"/>
    <x v="5"/>
    <x v="1"/>
    <x v="1"/>
    <x v="178"/>
  </r>
  <r>
    <x v="188"/>
    <x v="168"/>
    <x v="1"/>
    <x v="1"/>
    <x v="0"/>
    <x v="170"/>
    <x v="187"/>
    <x v="188"/>
    <x v="0"/>
    <x v="0"/>
    <x v="0"/>
    <x v="179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7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0"/>
    <x v="0"/>
    <x v="1"/>
    <x v="160"/>
    <x v="177"/>
    <x v="177"/>
    <x v="5"/>
    <x v="1"/>
    <x v="1"/>
    <x v="168"/>
  </r>
  <r>
    <x v="178"/>
    <x v="158"/>
    <x v="1"/>
    <x v="1"/>
    <x v="0"/>
    <x v="161"/>
    <x v="178"/>
    <x v="178"/>
    <x v="0"/>
    <x v="0"/>
    <x v="0"/>
    <x v="169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0"/>
    <x v="0"/>
    <x v="1"/>
    <x v="160"/>
    <x v="176"/>
    <x v="176"/>
    <x v="5"/>
    <x v="1"/>
    <x v="1"/>
    <x v="167"/>
  </r>
  <r>
    <x v="177"/>
    <x v="151"/>
    <x v="1"/>
    <x v="1"/>
    <x v="0"/>
    <x v="161"/>
    <x v="177"/>
    <x v="177"/>
    <x v="0"/>
    <x v="0"/>
    <x v="0"/>
    <x v="168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0"/>
    <x v="0"/>
    <x v="1"/>
    <x v="159"/>
    <x v="170"/>
    <x v="170"/>
    <x v="5"/>
    <x v="1"/>
    <x v="1"/>
    <x v="166"/>
  </r>
  <r>
    <x v="171"/>
    <x v="147"/>
    <x v="1"/>
    <x v="1"/>
    <x v="0"/>
    <x v="160"/>
    <x v="171"/>
    <x v="171"/>
    <x v="0"/>
    <x v="0"/>
    <x v="0"/>
    <x v="167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0"/>
    <x v="20"/>
    <x v="1"/>
    <x v="158"/>
    <x v="167"/>
    <x v="167"/>
    <x v="22"/>
    <x v="18"/>
    <x v="18"/>
    <x v="163"/>
  </r>
  <r>
    <x v="168"/>
    <x v="149"/>
    <x v="1"/>
    <x v="21"/>
    <x v="0"/>
    <x v="159"/>
    <x v="168"/>
    <x v="168"/>
    <x v="0"/>
    <x v="0"/>
    <x v="0"/>
    <x v="164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0"/>
    <x v="1"/>
    <x v="1"/>
    <x v="133"/>
    <x v="145"/>
    <x v="145"/>
    <x v="7"/>
    <x v="3"/>
    <x v="1"/>
    <x v="143"/>
  </r>
  <r>
    <x v="146"/>
    <x v="126"/>
    <x v="1"/>
    <x v="2"/>
    <x v="0"/>
    <x v="134"/>
    <x v="146"/>
    <x v="146"/>
    <x v="0"/>
    <x v="0"/>
    <x v="0"/>
    <x v="144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25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0"/>
    <x v="0"/>
    <x v="1"/>
    <x v="114"/>
    <x v="123"/>
    <x v="123"/>
    <x v="3"/>
    <x v="1"/>
    <x v="1"/>
    <x v="123"/>
  </r>
  <r>
    <x v="124"/>
    <x v="114"/>
    <x v="1"/>
    <x v="1"/>
    <x v="0"/>
    <x v="115"/>
    <x v="124"/>
    <x v="124"/>
    <x v="0"/>
    <x v="0"/>
    <x v="0"/>
    <x v="124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0"/>
    <x v="0"/>
    <x v="1"/>
    <x v="110"/>
    <x v="116"/>
    <x v="116"/>
    <x v="2"/>
    <x v="1"/>
    <x v="1"/>
    <x v="116"/>
  </r>
  <r>
    <x v="117"/>
    <x v="110"/>
    <x v="1"/>
    <x v="1"/>
    <x v="0"/>
    <x v="111"/>
    <x v="117"/>
    <x v="117"/>
    <x v="0"/>
    <x v="0"/>
    <x v="0"/>
    <x v="117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0"/>
    <x v="0"/>
    <x v="1"/>
    <x v="108"/>
    <x v="114"/>
    <x v="114"/>
    <x v="2"/>
    <x v="1"/>
    <x v="1"/>
    <x v="114"/>
  </r>
  <r>
    <x v="115"/>
    <x v="106"/>
    <x v="1"/>
    <x v="1"/>
    <x v="0"/>
    <x v="109"/>
    <x v="115"/>
    <x v="115"/>
    <x v="0"/>
    <x v="0"/>
    <x v="0"/>
    <x v="115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0"/>
    <x v="0"/>
    <x v="1"/>
    <x v="105"/>
    <x v="112"/>
    <x v="112"/>
    <x v="4"/>
    <x v="3"/>
    <x v="1"/>
    <x v="112"/>
  </r>
  <r>
    <x v="113"/>
    <x v="102"/>
    <x v="1"/>
    <x v="1"/>
    <x v="0"/>
    <x v="106"/>
    <x v="113"/>
    <x v="113"/>
    <x v="0"/>
    <x v="0"/>
    <x v="0"/>
    <x v="113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0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0"/>
    <x v="0"/>
    <x v="1"/>
    <x v="99"/>
    <x v="106"/>
    <x v="106"/>
    <x v="4"/>
    <x v="3"/>
    <x v="1"/>
    <x v="106"/>
  </r>
  <r>
    <x v="107"/>
    <x v="100"/>
    <x v="1"/>
    <x v="1"/>
    <x v="0"/>
    <x v="100"/>
    <x v="107"/>
    <x v="107"/>
    <x v="0"/>
    <x v="0"/>
    <x v="0"/>
    <x v="107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0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0"/>
    <x v="0"/>
    <x v="1"/>
    <x v="93"/>
    <x v="102"/>
    <x v="102"/>
    <x v="2"/>
    <x v="1"/>
    <x v="1"/>
    <x v="102"/>
  </r>
  <r>
    <x v="103"/>
    <x v="97"/>
    <x v="1"/>
    <x v="1"/>
    <x v="0"/>
    <x v="94"/>
    <x v="103"/>
    <x v="103"/>
    <x v="0"/>
    <x v="0"/>
    <x v="0"/>
    <x v="103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0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1"/>
    <x v="1"/>
    <x v="0"/>
    <x v="95"/>
    <x v="103"/>
    <x v="103"/>
    <x v="0"/>
    <x v="0"/>
    <x v="0"/>
    <x v="103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1"/>
    <x v="1"/>
    <x v="0"/>
    <x v="94"/>
    <x v="102"/>
    <x v="102"/>
    <x v="0"/>
    <x v="0"/>
    <x v="0"/>
    <x v="102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0"/>
    <x v="0"/>
    <x v="1"/>
    <x v="91"/>
    <x v="98"/>
    <x v="98"/>
    <x v="2"/>
    <x v="1"/>
    <x v="1"/>
    <x v="98"/>
  </r>
  <r>
    <x v="99"/>
    <x v="93"/>
    <x v="1"/>
    <x v="1"/>
    <x v="0"/>
    <x v="92"/>
    <x v="99"/>
    <x v="99"/>
    <x v="0"/>
    <x v="0"/>
    <x v="0"/>
    <x v="99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0"/>
    <x v="0"/>
    <x v="1"/>
    <x v="84"/>
    <x v="92"/>
    <x v="92"/>
    <x v="3"/>
    <x v="3"/>
    <x v="1"/>
    <x v="92"/>
  </r>
  <r>
    <x v="93"/>
    <x v="90"/>
    <x v="1"/>
    <x v="1"/>
    <x v="0"/>
    <x v="85"/>
    <x v="93"/>
    <x v="93"/>
    <x v="0"/>
    <x v="0"/>
    <x v="0"/>
    <x v="93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0"/>
    <x v="0"/>
    <x v="1"/>
    <x v="66"/>
    <x v="73"/>
    <x v="73"/>
    <x v="1"/>
    <x v="1"/>
    <x v="1"/>
    <x v="73"/>
  </r>
  <r>
    <x v="74"/>
    <x v="72"/>
    <x v="1"/>
    <x v="1"/>
    <x v="0"/>
    <x v="67"/>
    <x v="74"/>
    <x v="74"/>
    <x v="0"/>
    <x v="0"/>
    <x v="0"/>
    <x v="74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0"/>
    <x v="0"/>
    <x v="1"/>
    <x v="55"/>
    <x v="63"/>
    <x v="63"/>
    <x v="1"/>
    <x v="1"/>
    <x v="1"/>
    <x v="63"/>
  </r>
  <r>
    <x v="64"/>
    <x v="63"/>
    <x v="1"/>
    <x v="1"/>
    <x v="0"/>
    <x v="56"/>
    <x v="64"/>
    <x v="64"/>
    <x v="0"/>
    <x v="0"/>
    <x v="0"/>
    <x v="64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0"/>
    <x v="0"/>
    <x v="1"/>
    <x v="56"/>
    <x v="61"/>
    <x v="61"/>
    <x v="1"/>
    <x v="1"/>
    <x v="1"/>
    <x v="61"/>
  </r>
  <r>
    <x v="62"/>
    <x v="61"/>
    <x v="1"/>
    <x v="1"/>
    <x v="0"/>
    <x v="57"/>
    <x v="62"/>
    <x v="62"/>
    <x v="0"/>
    <x v="0"/>
    <x v="0"/>
    <x v="62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0"/>
    <x v="0"/>
    <x v="1"/>
    <x v="46"/>
    <x v="55"/>
    <x v="55"/>
    <x v="1"/>
    <x v="1"/>
    <x v="1"/>
    <x v="55"/>
  </r>
  <r>
    <x v="56"/>
    <x v="54"/>
    <x v="1"/>
    <x v="1"/>
    <x v="0"/>
    <x v="47"/>
    <x v="56"/>
    <x v="56"/>
    <x v="0"/>
    <x v="0"/>
    <x v="0"/>
    <x v="56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0"/>
    <x v="0"/>
    <x v="1"/>
    <x v="46"/>
    <x v="51"/>
    <x v="51"/>
    <x v="1"/>
    <x v="1"/>
    <x v="1"/>
    <x v="51"/>
  </r>
  <r>
    <x v="52"/>
    <x v="50"/>
    <x v="1"/>
    <x v="1"/>
    <x v="0"/>
    <x v="47"/>
    <x v="52"/>
    <x v="52"/>
    <x v="0"/>
    <x v="0"/>
    <x v="0"/>
    <x v="52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0"/>
    <x v="0"/>
    <x v="1"/>
    <x v="34"/>
    <x v="40"/>
    <x v="40"/>
    <x v="1"/>
    <x v="1"/>
    <x v="1"/>
    <x v="40"/>
  </r>
  <r>
    <x v="41"/>
    <x v="41"/>
    <x v="1"/>
    <x v="1"/>
    <x v="0"/>
    <x v="35"/>
    <x v="41"/>
    <x v="41"/>
    <x v="0"/>
    <x v="0"/>
    <x v="0"/>
    <x v="41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0"/>
    <x v="0"/>
    <x v="1"/>
    <x v="14"/>
    <x v="22"/>
    <x v="22"/>
    <x v="1"/>
    <x v="1"/>
    <x v="1"/>
    <x v="22"/>
  </r>
  <r>
    <x v="23"/>
    <x v="23"/>
    <x v="1"/>
    <x v="1"/>
    <x v="0"/>
    <x v="15"/>
    <x v="23"/>
    <x v="23"/>
    <x v="0"/>
    <x v="0"/>
    <x v="0"/>
    <x v="23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1"/>
    <x v="1"/>
    <x v="0"/>
    <x v="12"/>
    <x v="17"/>
    <x v="17"/>
    <x v="0"/>
    <x v="0"/>
    <x v="0"/>
    <x v="17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1"/>
    <x v="1"/>
    <x v="0"/>
    <x v="8"/>
    <x v="13"/>
    <x v="13"/>
    <x v="0"/>
    <x v="0"/>
    <x v="0"/>
    <x v="13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1"/>
    <x v="1"/>
    <x v="0"/>
    <x v="6"/>
    <x v="11"/>
    <x v="11"/>
    <x v="0"/>
    <x v="0"/>
    <x v="0"/>
    <x v="11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31">
  <r>
    <x v="0"/>
    <x v="0"/>
    <x v="0"/>
  </r>
  <r>
    <x v="1"/>
    <x v="1"/>
    <x v="1"/>
  </r>
  <r>
    <x v="2"/>
    <x v="2"/>
    <x v="2"/>
  </r>
  <r>
    <x v="3"/>
    <x v="1"/>
    <x v="3"/>
  </r>
  <r>
    <x v="4"/>
    <x v="1"/>
    <x v="4"/>
  </r>
  <r>
    <x v="5"/>
    <x v="1"/>
    <x v="5"/>
  </r>
  <r>
    <x v="6"/>
    <x v="3"/>
    <x v="6"/>
  </r>
  <r>
    <x v="7"/>
    <x v="1"/>
    <x v="7"/>
  </r>
  <r>
    <x v="8"/>
    <x v="1"/>
    <x v="8"/>
  </r>
  <r>
    <x v="9"/>
    <x v="2"/>
    <x v="9"/>
  </r>
  <r>
    <x v="10"/>
    <x v="4"/>
    <x v="10"/>
  </r>
  <r>
    <x v="11"/>
    <x v="5"/>
    <x v="11"/>
  </r>
  <r>
    <x v="12"/>
    <x v="2"/>
    <x v="12"/>
  </r>
  <r>
    <x v="13"/>
    <x v="6"/>
    <x v="13"/>
  </r>
  <r>
    <x v="14"/>
    <x v="7"/>
    <x v="14"/>
  </r>
  <r>
    <x v="15"/>
    <x v="8"/>
    <x v="15"/>
  </r>
  <r>
    <x v="16"/>
    <x v="9"/>
    <x v="16"/>
  </r>
  <r>
    <x v="17"/>
    <x v="5"/>
    <x v="17"/>
  </r>
  <r>
    <x v="18"/>
    <x v="5"/>
    <x v="18"/>
  </r>
  <r>
    <x v="19"/>
    <x v="10"/>
    <x v="19"/>
  </r>
  <r>
    <x v="20"/>
    <x v="11"/>
    <x v="20"/>
  </r>
  <r>
    <x v="21"/>
    <x v="5"/>
    <x v="21"/>
  </r>
  <r>
    <x v="22"/>
    <x v="5"/>
    <x v="22"/>
  </r>
  <r>
    <x v="23"/>
    <x v="2"/>
    <x v="23"/>
  </r>
  <r>
    <x v="24"/>
    <x v="12"/>
    <x v="24"/>
  </r>
  <r>
    <x v="25"/>
    <x v="13"/>
    <x v="25"/>
  </r>
  <r>
    <x v="26"/>
    <x v="14"/>
    <x v="26"/>
  </r>
  <r>
    <x v="27"/>
    <x v="15"/>
    <x v="27"/>
  </r>
  <r>
    <x v="28"/>
    <x v="2"/>
    <x v="28"/>
  </r>
  <r>
    <x v="29"/>
    <x v="2"/>
    <x v="28"/>
  </r>
  <r>
    <x v="30"/>
    <x v="2"/>
    <x v="2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07" firstHeaderRow="0" firstDataRow="1" firstDataCol="1"/>
  <pivotFields count="13">
    <pivotField axis="axisRow" compact="0" showAll="0">
      <items count="295">
        <item x="2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t="default"/>
      </items>
    </pivotField>
    <pivotField compact="0" showAll="0"/>
    <pivotField dataField="1" compact="0" showAll="0">
      <items count="2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t="default"/>
      </items>
    </pivotField>
    <pivotField dataField="1" compact="0" showAll="0">
      <items count="133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dataField="1" compact="0" showAll="0">
      <items count="294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t="default"/>
      </items>
    </pivotField>
    <pivotField dataField="1" compact="0" showAll="0">
      <items count="252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t="default"/>
      </items>
    </pivotField>
    <pivotField dataField="1" compact="0" showAll="0">
      <items count="294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39" firstHeaderRow="0" firstDataRow="1" firstDataCol="1"/>
  <pivotFields count="3">
    <pivotField axis="axisRow" compact="0" sortType="ascending" showAll="0">
      <items count="41">
        <item x="27"/>
        <item x="28"/>
        <item x="0"/>
        <item x="2"/>
        <item m="1" x="31"/>
        <item m="1" x="38"/>
        <item x="26"/>
        <item x="15"/>
        <item x="9"/>
        <item x="18"/>
        <item x="10"/>
        <item m="1" x="35"/>
        <item x="8"/>
        <item x="17"/>
        <item x="1"/>
        <item m="1" x="37"/>
        <item x="6"/>
        <item m="1" x="33"/>
        <item x="11"/>
        <item x="25"/>
        <item x="30"/>
        <item x="23"/>
        <item x="24"/>
        <item x="12"/>
        <item x="22"/>
        <item x="3"/>
        <item x="20"/>
        <item x="29"/>
        <item x="4"/>
        <item x="21"/>
        <item x="5"/>
        <item x="7"/>
        <item x="19"/>
        <item m="1" x="32"/>
        <item x="14"/>
        <item m="1" x="39"/>
        <item x="13"/>
        <item m="1" x="34"/>
        <item m="1" x="36"/>
        <item x="16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>
      <items count="17">
        <item x="12"/>
        <item x="1"/>
        <item x="0"/>
        <item x="3"/>
        <item x="8"/>
        <item x="2"/>
        <item x="6"/>
        <item x="13"/>
        <item x="10"/>
        <item x="14"/>
        <item x="7"/>
        <item x="15"/>
        <item x="11"/>
        <item x="4"/>
        <item x="5"/>
        <item x="9"/>
        <item t="default"/>
      </items>
    </pivotField>
    <pivotField dataField="1" compact="0" numFmtId="176" showAll="0">
      <items count="30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6"/>
        <item x="27"/>
        <item x="28"/>
        <item t="default"/>
      </items>
    </pivotField>
  </pivotFields>
  <rowFields count="1">
    <field x="0"/>
  </rowFields>
  <rowItems count="32">
    <i>
      <x v="22"/>
    </i>
    <i>
      <x v="12"/>
    </i>
    <i>
      <x v="14"/>
    </i>
    <i>
      <x v="25"/>
    </i>
    <i>
      <x v="28"/>
    </i>
    <i>
      <x v="30"/>
    </i>
    <i>
      <x v="31"/>
    </i>
    <i>
      <x v="2"/>
    </i>
    <i>
      <x v="16"/>
    </i>
    <i>
      <x v="7"/>
    </i>
    <i>
      <x v="1"/>
    </i>
    <i>
      <x v="3"/>
    </i>
    <i>
      <x v="8"/>
    </i>
    <i>
      <x v="20"/>
    </i>
    <i>
      <x v="21"/>
    </i>
    <i>
      <x v="23"/>
    </i>
    <i>
      <x v="27"/>
    </i>
    <i>
      <x v="36"/>
    </i>
    <i>
      <x v="19"/>
    </i>
    <i>
      <x v="32"/>
    </i>
    <i>
      <x v="6"/>
    </i>
    <i>
      <x v="34"/>
    </i>
    <i>
      <x/>
    </i>
    <i>
      <x v="26"/>
    </i>
    <i>
      <x v="10"/>
    </i>
    <i>
      <x v="9"/>
    </i>
    <i>
      <x v="13"/>
    </i>
    <i>
      <x v="18"/>
    </i>
    <i>
      <x v="24"/>
    </i>
    <i>
      <x v="29"/>
    </i>
    <i>
      <x v="3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60" firstHeaderRow="0" firstDataRow="1" firstDataCol="1"/>
  <pivotFields count="12">
    <pivotField axis="axisRow" compact="0" showAll="0">
      <items count="257">
        <item x="2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6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t="default"/>
      </items>
    </pivotField>
    <pivotField dataField="1" compact="0" showAll="0">
      <items count="257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5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0" firstHeaderRow="0" firstDataRow="1" firstDataCol="1"/>
  <pivotFields count="12">
    <pivotField axis="axisRow" compact="0" showAll="0">
      <items count="237">
        <item x="2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7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t="default"/>
      </items>
    </pivotField>
    <pivotField dataField="1" compact="0" showAll="0">
      <items count="237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t="default"/>
      </items>
    </pivotField>
    <pivotField compact="0" showAll="0"/>
    <pivotField compact="0" showAll="0"/>
    <pivotField compact="0" showAll="0"/>
    <pivotField dataField="1" compact="0" showAll="0">
      <items count="215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t="default"/>
      </items>
    </pivotField>
  </pivotFields>
  <rowFields count="1">
    <field x="0"/>
  </rowFields>
  <rowItems count="2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7" firstHeaderRow="0" firstDataRow="1" firstDataCol="1"/>
  <pivotFields count="12">
    <pivotField axis="axisRow" compact="0" showAll="0">
      <items count="234">
        <item x="2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3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t="default"/>
      </items>
    </pivotField>
    <pivotField dataField="1" compact="0" showAll="0">
      <items count="233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t="default"/>
      </items>
    </pivotField>
    <pivotField compact="0" showAll="0"/>
    <pivotField compact="0" showAll="0"/>
    <pivotField compact="0" showAll="0"/>
    <pivotField dataField="1" compact="0" showAll="0">
      <items count="214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t="default"/>
      </items>
    </pivotField>
  </pivotFields>
  <rowFields count="1">
    <field x="0"/>
  </rowFields>
  <rowItems count="2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2" firstHeaderRow="0" firstDataRow="1" firstDataCol="1"/>
  <pivotFields count="12">
    <pivotField axis="axisRow" compact="0" showAll="0">
      <items count="209">
        <item x="20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8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t="default"/>
      </items>
    </pivotField>
    <pivotField dataField="1" compact="0" showAll="0">
      <items count="209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t="default"/>
      </items>
    </pivotField>
    <pivotField compact="0" showAll="0"/>
    <pivotField compact="0" showAll="0"/>
    <pivotField compact="0" showAll="0"/>
    <pivotField dataField="1" compact="0" showAll="0">
      <items count="199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</pivotFields>
  <rowFields count="1">
    <field x="0"/>
  </rowFields>
  <rowItems count="2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1" firstHeaderRow="0" firstDataRow="1" firstDataCol="1"/>
  <pivotFields count="12">
    <pivotField axis="axisRow" compact="0" showAll="0">
      <items count="208">
        <item x="20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8">
        <item x="7"/>
        <item x="5"/>
        <item x="1"/>
        <item x="2"/>
        <item x="9"/>
        <item x="10"/>
        <item x="4"/>
        <item x="6"/>
        <item x="8"/>
        <item x="3"/>
        <item x="0"/>
        <item x="20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t="default"/>
      </items>
    </pivotField>
    <pivotField dataField="1" compact="0" showAll="0">
      <items count="208">
        <item x="4"/>
        <item x="3"/>
        <item x="2"/>
        <item x="1"/>
        <item x="0"/>
        <item x="5"/>
        <item x="6"/>
        <item x="7"/>
        <item x="8"/>
        <item x="9"/>
        <item x="10"/>
        <item x="20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t="default"/>
      </items>
    </pivotField>
    <pivotField compact="0" showAll="0"/>
    <pivotField compact="0" showAll="0"/>
    <pivotField compact="0" showAll="0"/>
    <pivotField dataField="1" compact="0" showAll="0">
      <items count="198">
        <item x="1"/>
        <item x="2"/>
        <item x="4"/>
        <item x="3"/>
        <item x="0"/>
        <item x="10"/>
        <item x="8"/>
        <item x="6"/>
        <item x="9"/>
        <item x="7"/>
        <item x="5"/>
        <item x="19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t="default"/>
      </items>
    </pivotField>
  </pivotFields>
  <rowFields count="1">
    <field x="0"/>
  </rowFields>
  <rowItems count="2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3" firstHeaderRow="0" firstDataRow="1" firstDataCol="1"/>
  <pivotFields count="12">
    <pivotField axis="axisRow" compact="0" showAll="0">
      <items count="190">
        <item x="1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9">
        <item x="0"/>
        <item x="18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  <pivotField dataField="1" compact="0" showAll="0">
      <items count="190">
        <item x="0"/>
        <item x="18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</pivotFields>
  <rowFields count="1">
    <field x="0"/>
  </rowFields>
  <rowItems count="1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3" firstHeaderRow="0" firstDataRow="1" firstDataCol="1"/>
  <pivotFields count="12">
    <pivotField axis="axisRow" compact="0" showAll="0">
      <items count="180">
        <item x="1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0">
        <item x="0"/>
        <item x="17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dataField="1" compact="0" showAll="0">
      <items count="180">
        <item x="0"/>
        <item x="17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0"/>
        <item x="16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2" firstHeaderRow="0" firstDataRow="1" firstDataCol="1"/>
  <pivotFields count="12">
    <pivotField axis="axisRow" compact="0" showAll="0">
      <items count="179">
        <item x="1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9">
        <item x="0"/>
        <item x="17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dataField="1" compact="0" showAll="0">
      <items count="179">
        <item x="0"/>
        <item x="17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compact="0" showAll="0"/>
    <pivotField compact="0" showAll="0"/>
    <pivotField compact="0" showAll="0"/>
    <pivotField dataField="1" compact="0" showAll="0">
      <items count="170">
        <item x="0"/>
        <item x="16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</pivotFields>
  <rowFields count="1">
    <field x="0"/>
  </rowFields>
  <rowItems count="1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6" firstHeaderRow="0" firstDataRow="1" firstDataCol="1"/>
  <pivotFields count="12">
    <pivotField axis="axisRow" compact="0" showAll="0">
      <items count="173">
        <item x="1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3">
        <item x="1"/>
        <item x="0"/>
        <item x="17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dataField="1" compact="0" showAll="0">
      <items count="173">
        <item x="1"/>
        <item x="0"/>
        <item x="17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69">
        <item x="1"/>
        <item x="0"/>
        <item x="1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3" firstHeaderRow="0" firstDataRow="1" firstDataCol="1"/>
  <pivotFields count="12">
    <pivotField axis="axisRow" compact="0" showAll="0">
      <items count="170">
        <item x="1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0">
        <item x="1"/>
        <item x="2"/>
        <item x="0"/>
        <item x="16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dataField="1" compact="0" showAll="0">
      <items count="170">
        <item x="2"/>
        <item x="1"/>
        <item x="0"/>
        <item x="16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/>
    <pivotField compact="0" showAll="0"/>
    <pivotField compact="0" showAll="0"/>
    <pivotField dataField="1" compact="0" showAll="0">
      <items count="166">
        <item x="1"/>
        <item x="0"/>
        <item x="2"/>
        <item x="16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</pivotFields>
  <rowFields count="1">
    <field x="0"/>
  </rowFields>
  <rowItems count="1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1" firstHeaderRow="0" firstDataRow="1" firstDataCol="1"/>
  <pivotFields count="12">
    <pivotField axis="axisRow" compact="0" showAll="0">
      <items count="148">
        <item x="1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8">
        <item x="3"/>
        <item x="1"/>
        <item x="2"/>
        <item x="0"/>
        <item x="14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dataField="1" compact="0" showAll="0">
      <items count="148">
        <item x="3"/>
        <item x="2"/>
        <item x="1"/>
        <item x="0"/>
        <item x="14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/>
    <pivotField compact="0" showAll="0"/>
    <pivotField compact="0" showAll="0"/>
    <pivotField dataField="1" compact="0" showAll="0">
      <items count="146">
        <item x="3"/>
        <item x="1"/>
        <item x="2"/>
        <item x="0"/>
        <item x="1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</pivotFields>
  <rowFields count="1">
    <field x="0"/>
  </rowFields>
  <rowItems count="1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9" firstHeaderRow="0" firstDataRow="1" firstDataCol="1"/>
  <pivotFields count="12">
    <pivotField axis="axisRow" compact="0" showAll="0">
      <items count="126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6">
        <item x="4"/>
        <item x="3"/>
        <item x="1"/>
        <item x="2"/>
        <item x="0"/>
        <item x="12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dataField="1" compact="0" showAll="0">
      <items count="126">
        <item x="4"/>
        <item x="3"/>
        <item x="2"/>
        <item x="1"/>
        <item x="0"/>
        <item x="12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4"/>
        <item x="3"/>
        <item x="1"/>
        <item x="2"/>
        <item x="0"/>
        <item x="12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2" firstHeaderRow="0" firstDataRow="1" firstDataCol="1"/>
  <pivotFields count="12">
    <pivotField axis="axisRow" compact="0" showAll="0">
      <items count="119">
        <item x="1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9">
        <item x="2"/>
        <item x="1"/>
        <item x="0"/>
        <item x="11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dataField="1" compact="0" showAll="0">
      <items count="119">
        <item x="2"/>
        <item x="1"/>
        <item x="0"/>
        <item x="11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dataField="1" compact="0" showAll="0">
      <items count="119">
        <item x="2"/>
        <item x="1"/>
        <item x="0"/>
        <item x="11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0" firstHeaderRow="0" firstDataRow="1" firstDataCol="1"/>
  <pivotFields count="12">
    <pivotField axis="axisRow" compact="0" showAll="0">
      <items count="117">
        <item x="1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7">
        <item x="0"/>
        <item x="1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dataField="1" compact="0" showAll="0">
      <items count="117">
        <item x="0"/>
        <item x="1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dataField="1" compact="0" showAll="0">
      <items count="117">
        <item x="0"/>
        <item x="1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</pivotFields>
  <rowFields count="1">
    <field x="0"/>
  </rowFields>
  <rowItems count="1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8" firstHeaderRow="0" firstDataRow="1" firstDataCol="1"/>
  <pivotFields count="12">
    <pivotField axis="axisRow" compact="0" showAll="0">
      <items count="115">
        <item x="1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5">
        <item x="2"/>
        <item x="0"/>
        <item x="1"/>
        <item x="3"/>
        <item x="11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dataField="1" compact="0" showAll="0">
      <items count="115">
        <item x="3"/>
        <item x="2"/>
        <item x="1"/>
        <item x="0"/>
        <item x="11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dataField="1" compact="0" showAll="0">
      <items count="115">
        <item x="2"/>
        <item x="0"/>
        <item x="1"/>
        <item x="3"/>
        <item x="11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</pivotFields>
  <rowFields count="1">
    <field x="0"/>
  </rowFields>
  <rowItems count="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2" firstHeaderRow="0" firstDataRow="1" firstDataCol="1"/>
  <pivotFields count="12">
    <pivotField axis="axisRow" compact="0" showAll="0">
      <items count="109">
        <item x="10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9">
        <item x="3"/>
        <item x="4"/>
        <item x="2"/>
        <item x="1"/>
        <item x="0"/>
        <item x="10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dataField="1" compact="0" showAll="0">
      <items count="109">
        <item x="4"/>
        <item x="3"/>
        <item x="2"/>
        <item x="1"/>
        <item x="0"/>
        <item x="10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dataField="1" compact="0" showAll="0">
      <items count="109">
        <item x="3"/>
        <item x="4"/>
        <item x="2"/>
        <item x="1"/>
        <item x="0"/>
        <item x="10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</pivotFields>
  <rowFields count="1">
    <field x="0"/>
  </rowFields>
  <rowItems count="1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8" firstHeaderRow="0" firstDataRow="1" firstDataCol="1"/>
  <pivotFields count="12">
    <pivotField axis="axisRow" compact="0" showAll="0">
      <items count="105">
        <item x="10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5">
        <item x="0"/>
        <item x="10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dataField="1" compact="0" showAll="0">
      <items count="105">
        <item x="0"/>
        <item x="10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0"/>
        <item x="10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</pivotFields>
  <rowFields count="1">
    <field x="0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8" firstHeaderRow="0" firstDataRow="1" firstDataCol="1"/>
  <pivotFields count="12">
    <pivotField axis="axisRow" compact="0" showAll="0">
      <items count="105">
        <item x="10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5">
        <item x="0"/>
        <item x="10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dataField="1" compact="0" showAll="0">
      <items count="105">
        <item x="0"/>
        <item x="103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0"/>
        <item x="10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</pivotFields>
  <rowFields count="1">
    <field x="0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7" firstHeaderRow="0" firstDataRow="1" firstDataCol="1"/>
  <pivotFields count="12">
    <pivotField axis="axisRow" compact="0" showAll="0">
      <items count="104">
        <item x="1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4">
        <item x="0"/>
        <item x="10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dataField="1" compact="0" showAll="0">
      <items count="104">
        <item x="0"/>
        <item x="10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104">
        <item x="0"/>
        <item x="10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4" firstHeaderRow="0" firstDataRow="1" firstDataCol="1"/>
  <pivotFields count="12">
    <pivotField axis="axisRow" compact="0" showAll="0">
      <items count="101"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1">
        <item x="2"/>
        <item x="4"/>
        <item x="3"/>
        <item x="1"/>
        <item x="0"/>
        <item x="9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dataField="1" compact="0" showAll="0">
      <items count="101">
        <item x="4"/>
        <item x="3"/>
        <item x="2"/>
        <item x="1"/>
        <item x="0"/>
        <item x="9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dataField="1" compact="0" showAll="0">
      <items count="101">
        <item x="2"/>
        <item x="4"/>
        <item x="3"/>
        <item x="1"/>
        <item x="0"/>
        <item x="9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3"/>
        <item x="2"/>
        <item x="1"/>
        <item x="4"/>
        <item x="0"/>
        <item x="9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4"/>
        <item x="3"/>
        <item x="2"/>
        <item x="1"/>
        <item x="0"/>
        <item x="9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5">
        <item x="3"/>
        <item x="2"/>
        <item x="1"/>
        <item x="4"/>
        <item x="0"/>
        <item x="9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9" firstHeaderRow="0" firstDataRow="1" firstDataCol="1"/>
  <pivotFields count="12">
    <pivotField axis="axisRow" compact="0" showAll="0">
      <items count="76">
        <item x="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6">
        <item x="1"/>
        <item x="3"/>
        <item x="2"/>
        <item x="0"/>
        <item x="7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compact="0" showAll="0">
      <items count="76">
        <item x="3"/>
        <item x="2"/>
        <item x="1"/>
        <item x="0"/>
        <item x="7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76">
        <item x="1"/>
        <item x="3"/>
        <item x="2"/>
        <item x="0"/>
        <item x="7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</pivotFields>
  <rowFields count="1">
    <field x="0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9" firstHeaderRow="0" firstDataRow="1" firstDataCol="1"/>
  <pivotFields count="12">
    <pivotField axis="axisRow" compact="0" showAll="0">
      <items count="66">
        <item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6">
        <item x="2"/>
        <item x="1"/>
        <item x="3"/>
        <item x="0"/>
        <item x="6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compact="0" showAll="0">
      <items count="66">
        <item x="3"/>
        <item x="2"/>
        <item x="1"/>
        <item x="0"/>
        <item x="6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dataField="1" compact="0" showAll="0">
      <items count="66">
        <item x="2"/>
        <item x="1"/>
        <item x="3"/>
        <item x="0"/>
        <item x="6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</pivotFields>
  <rowFields count="1">
    <field x="0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0"/>
        <item x="1"/>
        <item x="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1"/>
        <item x="0"/>
        <item x="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dataField="1" compact="0" showAll="0">
      <items count="64">
        <item x="0"/>
        <item x="1"/>
        <item x="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8">
        <item x="5"/>
        <item x="2"/>
        <item x="4"/>
        <item x="1"/>
        <item x="3"/>
        <item x="0"/>
        <item x="56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compact="0" showAll="0">
      <items count="58">
        <item x="5"/>
        <item x="4"/>
        <item x="3"/>
        <item x="2"/>
        <item x="1"/>
        <item x="0"/>
        <item x="56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58">
        <item x="5"/>
        <item x="2"/>
        <item x="4"/>
        <item x="1"/>
        <item x="3"/>
        <item x="0"/>
        <item x="56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57" firstHeaderRow="0" firstDataRow="1" firstDataCol="1"/>
  <pivotFields count="12">
    <pivotField axis="axisRow" compact="0" showAll="0">
      <items count="54"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4">
        <item x="1"/>
        <item x="0"/>
        <item x="5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4">
        <item x="1"/>
        <item x="0"/>
        <item x="5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1"/>
        <item x="0"/>
        <item x="5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6" firstHeaderRow="0" firstDataRow="1" firstDataCol="1"/>
  <pivotFields count="12">
    <pivotField axis="axisRow" compact="0" showAll="0">
      <items count="43">
        <item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3"/>
        <item x="5"/>
        <item x="6"/>
        <item x="1"/>
        <item x="4"/>
        <item x="2"/>
        <item x="0"/>
        <item x="41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3">
        <item x="5"/>
        <item x="4"/>
        <item x="3"/>
        <item x="2"/>
        <item x="1"/>
        <item x="0"/>
        <item x="6"/>
        <item x="41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3"/>
        <item x="5"/>
        <item x="1"/>
        <item x="4"/>
        <item x="2"/>
        <item x="0"/>
        <item x="6"/>
        <item x="41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8"/>
        <item x="2"/>
        <item x="4"/>
        <item x="5"/>
        <item x="7"/>
        <item x="6"/>
        <item x="3"/>
        <item x="1"/>
        <item x="0"/>
        <item x="23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7"/>
        <item x="6"/>
        <item x="5"/>
        <item x="4"/>
        <item x="3"/>
        <item x="2"/>
        <item x="1"/>
        <item x="8"/>
        <item x="0"/>
        <item x="23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2"/>
        <item x="4"/>
        <item x="5"/>
        <item x="7"/>
        <item x="6"/>
        <item x="3"/>
        <item x="1"/>
        <item x="0"/>
        <item x="8"/>
        <item x="23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2" firstHeaderRow="0" firstDataRow="1" firstDataCol="1"/>
  <pivotFields count="12">
    <pivotField axis="axisRow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">
        <item x="2"/>
        <item x="1"/>
        <item x="0"/>
        <item x="1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>
      <items count="19">
        <item x="2"/>
        <item x="1"/>
        <item x="0"/>
        <item x="1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2"/>
        <item x="1"/>
        <item x="0"/>
        <item x="1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8" firstHeaderRow="0" firstDataRow="1" firstDataCol="1"/>
  <pivotFields count="12">
    <pivotField axis="axisRow" compact="0" showAll="0">
      <items count="15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">
        <item x="4"/>
        <item x="5"/>
        <item x="2"/>
        <item x="3"/>
        <item x="6"/>
        <item x="1"/>
        <item x="0"/>
        <item x="13"/>
        <item x="7"/>
        <item x="8"/>
        <item x="9"/>
        <item x="10"/>
        <item x="11"/>
        <item x="12"/>
        <item t="default"/>
      </items>
    </pivotField>
    <pivotField dataField="1" compact="0" showAll="0">
      <items count="15">
        <item x="4"/>
        <item x="3"/>
        <item x="2"/>
        <item x="1"/>
        <item x="0"/>
        <item x="5"/>
        <item x="6"/>
        <item x="13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dataField="1" compact="0" showAll="0">
      <items count="15">
        <item x="4"/>
        <item x="2"/>
        <item x="3"/>
        <item x="1"/>
        <item x="0"/>
        <item x="6"/>
        <item x="5"/>
        <item x="13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6" firstHeaderRow="0" firstDataRow="1" firstDataCol="1"/>
  <pivotFields count="12">
    <pivotField axis="axisRow" compact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2"/>
        <item x="1"/>
        <item x="3"/>
        <item x="0"/>
        <item x="4"/>
        <item x="11"/>
        <item x="5"/>
        <item x="6"/>
        <item x="7"/>
        <item x="8"/>
        <item x="9"/>
        <item x="10"/>
        <item t="default"/>
      </items>
    </pivotField>
    <pivotField dataField="1" compact="0" showAll="0">
      <items count="13">
        <item x="4"/>
        <item x="3"/>
        <item x="2"/>
        <item x="1"/>
        <item x="0"/>
        <item x="11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dataField="1" compact="0" showAll="0">
      <items count="13">
        <item x="2"/>
        <item x="1"/>
        <item x="3"/>
        <item x="0"/>
        <item x="4"/>
        <item x="11"/>
        <item x="5"/>
        <item x="6"/>
        <item x="7"/>
        <item x="8"/>
        <item x="9"/>
        <item x="1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82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93"/>
  <sheetViews>
    <sheetView workbookViewId="0">
      <pane ySplit="1" topLeftCell="A466" activePane="bottomLeft" state="frozen"/>
      <selection/>
      <selection pane="bottomLeft" activeCell="A491" sqref="A491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268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269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270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271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257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272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273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197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274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195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194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275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193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232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257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272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273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197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274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195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194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275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193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07"/>
  <sheetViews>
    <sheetView workbookViewId="0">
      <pane ySplit="1" topLeftCell="A323" activePane="bottomLeft" state="frozen"/>
      <selection/>
      <selection pane="bottomLeft" activeCell="D292" sqref="D292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276</v>
      </c>
      <c r="D1" s="3" t="s">
        <v>277</v>
      </c>
      <c r="E1" s="3" t="s">
        <v>278</v>
      </c>
      <c r="F1" s="3" t="s">
        <v>279</v>
      </c>
      <c r="G1" s="3" t="s">
        <v>280</v>
      </c>
      <c r="H1" s="3" t="s">
        <v>281</v>
      </c>
      <c r="I1" s="3" t="s">
        <v>282</v>
      </c>
      <c r="J1" s="3" t="s">
        <v>283</v>
      </c>
      <c r="K1" s="66" t="s">
        <v>284</v>
      </c>
      <c r="L1" s="66" t="s">
        <v>285</v>
      </c>
      <c r="M1" s="66" t="s">
        <v>286</v>
      </c>
      <c r="N1" s="55" t="s">
        <v>287</v>
      </c>
      <c r="O1" s="55" t="s">
        <v>288</v>
      </c>
      <c r="P1" s="55" t="s">
        <v>289</v>
      </c>
      <c r="Q1" s="55" t="s">
        <v>290</v>
      </c>
      <c r="R1" s="55" t="s">
        <v>291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292</v>
      </c>
      <c r="Q12" t="s">
        <v>293</v>
      </c>
      <c r="R12" t="s">
        <v>294</v>
      </c>
      <c r="S12" t="s">
        <v>295</v>
      </c>
      <c r="T12" t="s">
        <v>296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297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298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298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298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298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298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298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298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298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298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298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298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298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298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298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298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298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298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298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298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298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298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298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298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298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298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298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298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298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298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298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298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298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298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298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298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298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298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298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298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298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298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1750000000000</v>
      </c>
      <c r="L206" s="1">
        <f t="shared" si="4"/>
        <v>-16195950778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1750000000000</v>
      </c>
      <c r="L207" s="1">
        <f t="shared" si="4"/>
        <v>-33880315594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1750000000000</v>
      </c>
      <c r="L208" s="1">
        <f t="shared" si="4"/>
        <v>-33869986905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1750000000000</v>
      </c>
      <c r="L209" s="1">
        <f t="shared" si="4"/>
        <v>-33599220250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1750000000000</v>
      </c>
      <c r="L210" s="1">
        <f t="shared" si="4"/>
        <v>-33827700055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1750000000000</v>
      </c>
      <c r="L211" s="1">
        <f t="shared" si="4"/>
        <v>-27896253640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1750000000000</v>
      </c>
      <c r="L212" s="1">
        <f t="shared" si="4"/>
        <v>-27522981009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1750000000000</v>
      </c>
      <c r="L213" s="1">
        <f t="shared" si="4"/>
        <v>-26823469127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1750000000000</v>
      </c>
      <c r="L214" s="1">
        <f t="shared" ref="L214:L277" si="6">E214-I214</f>
        <v>-25692033405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1750000000000</v>
      </c>
      <c r="L215" s="1">
        <f t="shared" si="6"/>
        <v>-25010237419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1750000000000</v>
      </c>
      <c r="L216" s="1">
        <f t="shared" si="6"/>
        <v>-23931758545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1750000000000</v>
      </c>
      <c r="L217" s="1">
        <f t="shared" si="6"/>
        <v>-23162511839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1750000000000</v>
      </c>
      <c r="L218" s="1">
        <f t="shared" si="6"/>
        <v>-22235365002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1750000000000</v>
      </c>
      <c r="L219" s="1">
        <f t="shared" si="6"/>
        <v>-21581158247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1750000000000</v>
      </c>
      <c r="L220" s="1">
        <f t="shared" si="6"/>
        <v>-20955782772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1750000000000</v>
      </c>
      <c r="L221" s="1">
        <f t="shared" si="6"/>
        <v>-20177015145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1750000000000</v>
      </c>
      <c r="L222" s="1">
        <f t="shared" si="6"/>
        <v>-43625252710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1750000000000</v>
      </c>
      <c r="L223" s="1">
        <f t="shared" si="6"/>
        <v>-43779305729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1750000000000</v>
      </c>
      <c r="L224" s="1">
        <f t="shared" si="6"/>
        <v>-44005706646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1750000000000</v>
      </c>
      <c r="L225" s="1">
        <f t="shared" si="6"/>
        <v>-43949859945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1750000000000</v>
      </c>
      <c r="L226" s="1">
        <f t="shared" si="6"/>
        <v>-43983090672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1750000000000</v>
      </c>
      <c r="L227" s="1">
        <f t="shared" si="6"/>
        <v>-43942655387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1750000000000</v>
      </c>
      <c r="L228" s="1">
        <f t="shared" si="6"/>
        <v>-43900849005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1750000000000</v>
      </c>
      <c r="L229" s="1">
        <f t="shared" si="6"/>
        <v>-37251645367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1750000000000</v>
      </c>
      <c r="L230" s="1">
        <f t="shared" si="6"/>
        <v>-36553251897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1750000000000</v>
      </c>
      <c r="L231" s="1">
        <f t="shared" si="6"/>
        <v>-35967004844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1750000000000</v>
      </c>
      <c r="L232" s="1">
        <f t="shared" si="6"/>
        <v>-35117827439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1750000000000</v>
      </c>
      <c r="L233" s="1">
        <f t="shared" si="6"/>
        <v>-58602166846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76500000000</v>
      </c>
      <c r="J234">
        <v>46</v>
      </c>
      <c r="K234" s="1">
        <v>1750000000000</v>
      </c>
      <c r="L234" s="1">
        <f t="shared" si="6"/>
        <v>27951452148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76500000000</v>
      </c>
      <c r="J235">
        <v>46</v>
      </c>
      <c r="K235" s="1">
        <v>1750000000000</v>
      </c>
      <c r="L235" s="1">
        <f t="shared" si="6"/>
        <v>36523618088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76500000000</v>
      </c>
      <c r="J236">
        <v>46</v>
      </c>
      <c r="K236" s="1">
        <v>1750000000000</v>
      </c>
      <c r="L236" s="1">
        <f t="shared" si="6"/>
        <v>36028083678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76500000000</v>
      </c>
      <c r="J237">
        <v>46</v>
      </c>
      <c r="K237" s="1">
        <v>1750000000000</v>
      </c>
      <c r="L237" s="1">
        <f t="shared" si="6"/>
        <v>35720194567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76500000000</v>
      </c>
      <c r="J238">
        <v>46</v>
      </c>
      <c r="K238" s="1">
        <v>1750000000000</v>
      </c>
      <c r="L238" s="1">
        <f t="shared" si="6"/>
        <v>35399105519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76500000000</v>
      </c>
      <c r="J239">
        <v>46</v>
      </c>
      <c r="K239" s="1">
        <v>1750000000000</v>
      </c>
      <c r="L239" s="1">
        <f t="shared" si="6"/>
        <v>36831529237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298</v>
      </c>
      <c r="G240" s="1">
        <v>485209170</v>
      </c>
      <c r="H240">
        <v>1208</v>
      </c>
      <c r="I240" s="1">
        <v>76500000000</v>
      </c>
      <c r="J240">
        <v>46</v>
      </c>
      <c r="K240" s="1">
        <v>1750000000000</v>
      </c>
      <c r="L240" s="1">
        <f t="shared" si="6"/>
        <v>41875138699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76500000000</v>
      </c>
      <c r="J241">
        <v>46</v>
      </c>
      <c r="K241" s="1">
        <v>1750000000000</v>
      </c>
      <c r="L241" s="1">
        <f t="shared" si="6"/>
        <v>18683007152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76500000000</v>
      </c>
      <c r="J242">
        <v>46</v>
      </c>
      <c r="K242" s="1">
        <v>1750000000000</v>
      </c>
      <c r="L242" s="1">
        <f t="shared" si="6"/>
        <v>18766933490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76500000000</v>
      </c>
      <c r="J243">
        <v>46</v>
      </c>
      <c r="K243" s="1">
        <v>1750000000000</v>
      </c>
      <c r="L243" s="1">
        <f t="shared" si="6"/>
        <v>18948263719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76500000000</v>
      </c>
      <c r="J244">
        <v>46</v>
      </c>
      <c r="K244" s="1">
        <v>1750000000000</v>
      </c>
      <c r="L244" s="1">
        <f t="shared" si="6"/>
        <v>11965296646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76500000000</v>
      </c>
      <c r="J245">
        <v>46</v>
      </c>
      <c r="K245" s="1">
        <v>1750000000000</v>
      </c>
      <c r="L245" s="1">
        <f t="shared" si="6"/>
        <v>11785440979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76500000000</v>
      </c>
      <c r="J246">
        <v>46</v>
      </c>
      <c r="K246" s="1">
        <v>1750000000000</v>
      </c>
      <c r="L246" s="1">
        <f t="shared" si="6"/>
        <v>11810788334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76500000000</v>
      </c>
      <c r="J247">
        <v>46</v>
      </c>
      <c r="K247" s="1">
        <v>1750000000000</v>
      </c>
      <c r="L247" s="1">
        <f t="shared" si="6"/>
        <v>-51430597564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76500000000</v>
      </c>
      <c r="J248">
        <v>46</v>
      </c>
      <c r="K248" s="1">
        <v>1750000000000</v>
      </c>
      <c r="L248" s="1">
        <f t="shared" si="6"/>
        <v>-43466483508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76500000000</v>
      </c>
      <c r="J249">
        <v>46</v>
      </c>
      <c r="K249" s="1">
        <v>1750000000000</v>
      </c>
      <c r="L249" s="1">
        <f t="shared" si="6"/>
        <v>-36140683449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76500000000</v>
      </c>
      <c r="J250">
        <v>46</v>
      </c>
      <c r="K250" s="1">
        <v>1750000000000</v>
      </c>
      <c r="L250" s="1">
        <f t="shared" si="6"/>
        <v>-35493632909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76500000000</v>
      </c>
      <c r="J251">
        <v>46</v>
      </c>
      <c r="K251" s="1">
        <v>1750000000000</v>
      </c>
      <c r="L251" s="1">
        <f t="shared" si="6"/>
        <v>-34453501369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76500000000</v>
      </c>
      <c r="J252">
        <v>46</v>
      </c>
      <c r="K252" s="1">
        <v>1750000000000</v>
      </c>
      <c r="L252" s="1">
        <f t="shared" si="6"/>
        <v>-33194860619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76500000000</v>
      </c>
      <c r="J253">
        <v>46</v>
      </c>
      <c r="K253" s="1">
        <v>1750000000000</v>
      </c>
      <c r="L253" s="1">
        <f t="shared" si="6"/>
        <v>-32208019815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76500000000</v>
      </c>
      <c r="J254">
        <v>46</v>
      </c>
      <c r="K254" s="1">
        <v>1750000000000</v>
      </c>
      <c r="L254" s="1">
        <f t="shared" si="6"/>
        <v>-31420878427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76500000000</v>
      </c>
      <c r="J255">
        <v>46</v>
      </c>
      <c r="K255" s="1">
        <v>1750000000000</v>
      </c>
      <c r="L255" s="1">
        <f t="shared" si="6"/>
        <v>-30573767195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76500000000</v>
      </c>
      <c r="J256">
        <v>46</v>
      </c>
      <c r="K256" s="1">
        <v>1750000000000</v>
      </c>
      <c r="L256" s="1">
        <f t="shared" si="6"/>
        <v>-38325111740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76500000000</v>
      </c>
      <c r="J257">
        <v>46</v>
      </c>
      <c r="K257" s="1">
        <v>1750000000000</v>
      </c>
      <c r="L257" s="1">
        <f t="shared" si="6"/>
        <v>-37455233002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76500000000</v>
      </c>
      <c r="J258">
        <v>46</v>
      </c>
      <c r="K258" s="1">
        <v>1750000000000</v>
      </c>
      <c r="L258" s="1">
        <f t="shared" si="6"/>
        <v>-36987938864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76500000000</v>
      </c>
      <c r="J259">
        <v>46</v>
      </c>
      <c r="K259" s="1">
        <v>1750000000000</v>
      </c>
      <c r="L259" s="1">
        <f t="shared" si="6"/>
        <v>-36428595636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76500000000</v>
      </c>
      <c r="J260">
        <v>46</v>
      </c>
      <c r="K260" s="1">
        <v>1750000000000</v>
      </c>
      <c r="L260" s="1">
        <f t="shared" si="6"/>
        <v>-36104437349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76500000000</v>
      </c>
      <c r="J261">
        <v>46</v>
      </c>
      <c r="K261" s="1">
        <v>1750000000000</v>
      </c>
      <c r="L261" s="1">
        <f t="shared" si="6"/>
        <v>-33101341322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76500000000</v>
      </c>
      <c r="J262">
        <v>46</v>
      </c>
      <c r="K262" s="1">
        <v>1750000000000</v>
      </c>
      <c r="L262" s="1">
        <f t="shared" si="6"/>
        <v>-32451575508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76500000000</v>
      </c>
      <c r="J263">
        <v>46</v>
      </c>
      <c r="K263" s="1">
        <v>1750000000000</v>
      </c>
      <c r="L263" s="1">
        <f t="shared" si="6"/>
        <v>-31467739098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76500000000</v>
      </c>
      <c r="J264">
        <v>46</v>
      </c>
      <c r="K264" s="1">
        <v>1750000000000</v>
      </c>
      <c r="L264" s="1">
        <f t="shared" si="6"/>
        <v>-30297058708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76500000000</v>
      </c>
      <c r="J265">
        <v>46</v>
      </c>
      <c r="K265" s="1">
        <v>1750000000000</v>
      </c>
      <c r="L265" s="1">
        <f t="shared" si="6"/>
        <v>-29956222655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76500000000</v>
      </c>
      <c r="J266">
        <v>46</v>
      </c>
      <c r="K266" s="1">
        <v>1750000000000</v>
      </c>
      <c r="L266" s="1">
        <f t="shared" si="6"/>
        <v>-28406731773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76500000000</v>
      </c>
      <c r="J267">
        <v>46</v>
      </c>
      <c r="K267" s="1">
        <v>1750000000000</v>
      </c>
      <c r="L267" s="1">
        <f t="shared" si="6"/>
        <v>-27805899724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76500000000</v>
      </c>
      <c r="J268">
        <v>46</v>
      </c>
      <c r="K268" s="1">
        <v>1750000000000</v>
      </c>
      <c r="L268" s="1">
        <f t="shared" si="6"/>
        <v>-26751854242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76500000000</v>
      </c>
      <c r="J269">
        <v>46</v>
      </c>
      <c r="K269" s="1">
        <v>1750000000000</v>
      </c>
      <c r="L269" s="1">
        <f t="shared" si="6"/>
        <v>-25754064486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76500000000</v>
      </c>
      <c r="J270">
        <v>46</v>
      </c>
      <c r="K270" s="1">
        <v>1750000000000</v>
      </c>
      <c r="L270" s="1">
        <f t="shared" si="6"/>
        <v>-25256342108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76500000000</v>
      </c>
      <c r="J271">
        <v>46</v>
      </c>
      <c r="K271" s="1">
        <v>1750000000000</v>
      </c>
      <c r="L271" s="1">
        <f t="shared" si="6"/>
        <v>-24285226224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76500000000</v>
      </c>
      <c r="J272">
        <v>46</v>
      </c>
      <c r="K272" s="1">
        <v>1750000000000</v>
      </c>
      <c r="L272" s="1">
        <f t="shared" si="6"/>
        <v>-22707987965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76500000000</v>
      </c>
      <c r="J273">
        <v>46</v>
      </c>
      <c r="K273" s="1">
        <v>1750000000000</v>
      </c>
      <c r="L273" s="1">
        <f t="shared" si="6"/>
        <v>-21881667782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76500000000</v>
      </c>
      <c r="J274">
        <v>46</v>
      </c>
      <c r="K274" s="1">
        <v>1750000000000</v>
      </c>
      <c r="L274" s="1">
        <f t="shared" si="6"/>
        <v>-40845214997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76500000000</v>
      </c>
      <c r="J275">
        <v>46</v>
      </c>
      <c r="K275" s="1">
        <v>1750000000000</v>
      </c>
      <c r="L275" s="1">
        <f t="shared" si="6"/>
        <v>-40615845772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76500000000</v>
      </c>
      <c r="J276">
        <v>46</v>
      </c>
      <c r="K276" s="1">
        <v>1750000000000</v>
      </c>
      <c r="L276" s="1">
        <f t="shared" si="6"/>
        <v>-41329166980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76500000000</v>
      </c>
      <c r="J277">
        <v>46</v>
      </c>
      <c r="K277" s="1">
        <v>1750000000000</v>
      </c>
      <c r="L277" s="1">
        <f t="shared" si="6"/>
        <v>-39877178566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76500000000</v>
      </c>
      <c r="J278">
        <v>46</v>
      </c>
      <c r="K278" s="1">
        <v>1750000000000</v>
      </c>
      <c r="L278" s="1">
        <f t="shared" ref="L278:L295" si="8">E278-I278</f>
        <v>-39561215334</v>
      </c>
      <c r="M278" s="1">
        <f t="shared" ref="M278:M295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76500000000</v>
      </c>
      <c r="J279">
        <v>46</v>
      </c>
      <c r="K279" s="1">
        <v>1750000000000</v>
      </c>
      <c r="L279" s="1">
        <f t="shared" si="8"/>
        <v>-45656767739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76500000000</v>
      </c>
      <c r="J280">
        <v>46</v>
      </c>
      <c r="K280" s="1">
        <v>1750000000000</v>
      </c>
      <c r="L280" s="1">
        <f t="shared" si="8"/>
        <v>-45315410525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76500000000</v>
      </c>
      <c r="J281">
        <v>46</v>
      </c>
      <c r="K281" s="1">
        <v>1750000000000</v>
      </c>
      <c r="L281" s="1">
        <f t="shared" si="8"/>
        <v>-40665358524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76500000000</v>
      </c>
      <c r="J282">
        <v>46</v>
      </c>
      <c r="K282" s="1">
        <v>1750000000000</v>
      </c>
      <c r="L282" s="1">
        <f t="shared" si="8"/>
        <v>-40242762375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76500000000</v>
      </c>
      <c r="J283">
        <v>46</v>
      </c>
      <c r="K283" s="1">
        <v>1750000000000</v>
      </c>
      <c r="L283" s="1">
        <f t="shared" si="8"/>
        <v>-45884302203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76500000000</v>
      </c>
      <c r="J284">
        <v>46</v>
      </c>
      <c r="K284" s="1">
        <v>1750000000000</v>
      </c>
      <c r="L284" s="1">
        <f t="shared" si="8"/>
        <v>-44187140736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76500000000</v>
      </c>
      <c r="J285">
        <v>46</v>
      </c>
      <c r="K285" s="1">
        <v>1750000000000</v>
      </c>
      <c r="L285" s="1">
        <f t="shared" si="8"/>
        <v>-49595704338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76500000000</v>
      </c>
      <c r="J286">
        <v>46</v>
      </c>
      <c r="K286" s="1">
        <v>1750000000000</v>
      </c>
      <c r="L286" s="1">
        <f t="shared" si="8"/>
        <v>-49049996570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76500000000</v>
      </c>
      <c r="J287">
        <v>46</v>
      </c>
      <c r="K287" s="1">
        <v>1750000000000</v>
      </c>
      <c r="L287" s="1">
        <f t="shared" si="8"/>
        <v>-48591082283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76500000000</v>
      </c>
      <c r="J288">
        <v>46</v>
      </c>
      <c r="K288" s="1">
        <v>1750000000000</v>
      </c>
      <c r="L288" s="1">
        <f t="shared" si="8"/>
        <v>-46988355947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76500000000</v>
      </c>
      <c r="J289">
        <v>46</v>
      </c>
      <c r="K289" s="1">
        <v>1750000000000</v>
      </c>
      <c r="L289" s="1">
        <f t="shared" si="8"/>
        <v>-45802406043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298</v>
      </c>
      <c r="G290" s="1">
        <v>-1374559580</v>
      </c>
      <c r="H290">
        <v>1855</v>
      </c>
      <c r="I290" s="1">
        <v>76500000000</v>
      </c>
      <c r="J290">
        <v>46</v>
      </c>
      <c r="K290" s="1">
        <v>1750000000000</v>
      </c>
      <c r="L290" s="1">
        <f t="shared" si="8"/>
        <v>407131657155</v>
      </c>
      <c r="M290" s="1">
        <f t="shared" si="9"/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7">
        <v>43892</v>
      </c>
      <c r="B291" s="8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76500000000</v>
      </c>
      <c r="J291">
        <v>46</v>
      </c>
      <c r="K291" s="1">
        <v>1750000000000</v>
      </c>
      <c r="L291" s="1">
        <f t="shared" si="8"/>
        <v>27140192209</v>
      </c>
      <c r="M291" s="1">
        <f t="shared" si="9"/>
        <v>209725593187</v>
      </c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7">
        <v>43893</v>
      </c>
      <c r="B292" s="8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76500000000</v>
      </c>
      <c r="J292">
        <v>46</v>
      </c>
      <c r="K292" s="1">
        <v>1750000000000</v>
      </c>
      <c r="L292" s="1">
        <f t="shared" si="8"/>
        <v>27724731891</v>
      </c>
      <c r="M292" s="1">
        <f t="shared" si="9"/>
        <v>209725593187</v>
      </c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7">
        <v>43894</v>
      </c>
      <c r="B293" s="8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76500000000</v>
      </c>
      <c r="J293">
        <v>46</v>
      </c>
      <c r="K293" s="1">
        <v>1750000000000</v>
      </c>
      <c r="L293" s="1">
        <f t="shared" si="8"/>
        <v>29105158572</v>
      </c>
      <c r="M293" s="1">
        <f t="shared" si="9"/>
        <v>209725593187</v>
      </c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7">
        <v>43895</v>
      </c>
      <c r="B294" s="8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76500000000</v>
      </c>
      <c r="J294">
        <v>46</v>
      </c>
      <c r="K294" s="1">
        <v>1750000000000</v>
      </c>
      <c r="L294" s="1">
        <f t="shared" si="8"/>
        <v>29927607608</v>
      </c>
      <c r="M294" s="1">
        <f t="shared" si="9"/>
        <v>209725593187</v>
      </c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:20">
      <c r="A295" s="7">
        <v>43896</v>
      </c>
      <c r="B295" s="8">
        <v>0.726388888888889</v>
      </c>
      <c r="C295" s="1">
        <v>1647859718364</v>
      </c>
      <c r="D295" s="1">
        <v>1540274406813</v>
      </c>
      <c r="E295" s="1">
        <v>107585311551</v>
      </c>
      <c r="F295" s="1">
        <v>1978515599</v>
      </c>
      <c r="G295" s="1">
        <v>8738587802</v>
      </c>
      <c r="H295">
        <v>1941</v>
      </c>
      <c r="I295" s="1">
        <v>76500000000</v>
      </c>
      <c r="J295">
        <v>46</v>
      </c>
      <c r="K295" s="1">
        <v>1750000000000</v>
      </c>
      <c r="L295" s="1">
        <f t="shared" si="8"/>
        <v>31085311551</v>
      </c>
      <c r="M295" s="1">
        <f t="shared" si="9"/>
        <v>209725593187</v>
      </c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5:20"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5:20"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5:20"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5:20"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5:20"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5:20"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5:20">
      <c r="O302" s="7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5:20">
      <c r="O303" s="7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5:20">
      <c r="O304" s="7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5:20">
      <c r="O305" s="7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5:20">
      <c r="O306" s="7">
        <v>43896</v>
      </c>
      <c r="P306">
        <v>1647859718364</v>
      </c>
      <c r="Q306">
        <v>1540274406813</v>
      </c>
      <c r="R306">
        <v>107585311551</v>
      </c>
      <c r="S306">
        <v>1978515599</v>
      </c>
      <c r="T306">
        <v>8738587802</v>
      </c>
    </row>
    <row r="307" spans="15:20">
      <c r="O307" t="s">
        <v>299</v>
      </c>
      <c r="P307">
        <v>175341625082621</v>
      </c>
      <c r="Q307">
        <v>165045309869432</v>
      </c>
      <c r="R307">
        <v>10359273786822</v>
      </c>
      <c r="S307">
        <v>160440699938</v>
      </c>
      <c r="T307">
        <v>504020630994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4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7.12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300</v>
      </c>
      <c r="B7" s="57" t="s">
        <v>18</v>
      </c>
      <c r="C7" s="58" t="s">
        <v>301</v>
      </c>
      <c r="E7" s="57" t="s">
        <v>302</v>
      </c>
      <c r="F7" s="58"/>
      <c r="H7" t="s">
        <v>303</v>
      </c>
      <c r="I7" t="s">
        <v>300</v>
      </c>
      <c r="J7" t="s">
        <v>304</v>
      </c>
      <c r="K7" t="s">
        <v>305</v>
      </c>
    </row>
    <row r="8" ht="21" customHeight="1" spans="1:11">
      <c r="A8" s="59" t="s">
        <v>306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98462231</v>
      </c>
      <c r="E8" s="1" t="s">
        <v>307</v>
      </c>
      <c r="F8" s="60">
        <f ca="1" t="array" ref="F8">INDIRECT("北京超图软件!"&amp;"H"&amp;MAX(ROW(北京超图软件!H:H)*(北京超图软件!H:H&lt;&gt;"")))</f>
        <v>0</v>
      </c>
      <c r="I8" t="s">
        <v>308</v>
      </c>
      <c r="J8">
        <v>0</v>
      </c>
      <c r="K8">
        <v>0</v>
      </c>
    </row>
    <row r="9" ht="21" customHeight="1" spans="1:11">
      <c r="A9" s="59" t="s">
        <v>309</v>
      </c>
      <c r="B9" s="1">
        <f ca="1" t="array" ref="B9">INDIRECT("甘尼森岛!"&amp;"D"&amp;MAX(ROW(甘尼森岛!I:I)*(甘尼森岛!I:I&lt;&gt;"")))</f>
        <v>2945882000</v>
      </c>
      <c r="C9" s="1">
        <f ca="1" t="array" ref="C9">INDIRECT("甘尼森岛!"&amp;"H"&amp;MAX(ROW(甘尼森岛!I:I)*(甘尼森岛!I:I&lt;&gt;"")))</f>
        <v>65593493</v>
      </c>
      <c r="E9" t="s">
        <v>98</v>
      </c>
      <c r="F9" s="1">
        <f ca="1" t="array" ref="F9">INDIRECT("瑞幸咖啡!"&amp;"H"&amp;MAX(ROW(瑞幸咖啡!6:6)*(瑞幸咖啡!6:6&lt;&gt;"")))</f>
        <v>943</v>
      </c>
      <c r="I9" t="s">
        <v>310</v>
      </c>
      <c r="J9">
        <v>2945882000</v>
      </c>
      <c r="K9">
        <v>88797483</v>
      </c>
    </row>
    <row r="10" ht="21" customHeight="1" spans="1:11">
      <c r="A10" s="59" t="s">
        <v>311</v>
      </c>
      <c r="B10" s="1">
        <f ca="1" t="array" ref="B10">INDIRECT("Kugluktuk!"&amp;"D"&amp;MAX(ROW(Kugluktuk!I:I)*(Kugluktuk!I:I&lt;&gt;"")))</f>
        <v>5757969000</v>
      </c>
      <c r="C10" s="1">
        <f ca="1" t="array" ref="C10">INDIRECT("Kugluktuk!"&amp;"H"&amp;MAX(ROW(Kugluktuk!I:I)*(Kugluktuk!I:I&lt;&gt;"")))</f>
        <v>184805931</v>
      </c>
      <c r="E10" t="s">
        <v>59</v>
      </c>
      <c r="F10" s="60">
        <f ca="1" t="array" ref="F10">INDIRECT("云水姑娘!"&amp;"H"&amp;MAX(ROW(云水姑娘!K:K)*(云水姑娘!K:K&lt;&gt;"")))</f>
        <v>0</v>
      </c>
      <c r="I10" t="s">
        <v>309</v>
      </c>
      <c r="J10">
        <v>2945882000</v>
      </c>
      <c r="K10">
        <v>65593493</v>
      </c>
    </row>
    <row r="11" ht="21" customHeight="1" spans="1:29">
      <c r="A11" s="61" t="s">
        <v>312</v>
      </c>
      <c r="B11" s="1">
        <f ca="1" t="array" ref="B11">INDIRECT("螺洲岛!"&amp;"D"&amp;MAX(ROW(螺洲岛!I:I)*(螺洲岛!I:I&lt;&gt;"")))</f>
        <v>2945882000</v>
      </c>
      <c r="C11" s="1">
        <f ca="1" t="array" ref="C11">INDIRECT("螺洲岛!"&amp;"H"&amp;MAX(ROW(螺洲岛!I:I)*(螺洲岛!I:I&lt;&gt;"")))</f>
        <v>83449405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I11" t="s">
        <v>312</v>
      </c>
      <c r="J11">
        <v>2945882000</v>
      </c>
      <c r="K11">
        <v>83449405</v>
      </c>
      <c r="X11" s="1"/>
      <c r="AC11" s="1"/>
    </row>
    <row r="12" ht="21" customHeight="1" spans="1:29">
      <c r="A12" s="61" t="s">
        <v>185</v>
      </c>
      <c r="B12" s="1">
        <f ca="1" t="array" ref="B12">INDIRECT("庙湾岛!"&amp;"D"&amp;MAX(ROW(庙湾岛!I:I)*(庙湾岛!I:I&lt;&gt;"")))</f>
        <v>2945882000</v>
      </c>
      <c r="C12" s="1">
        <f ca="1" t="array" ref="C12">INDIRECT("庙湾岛!"&amp;"H"&amp;MAX(ROW(庙湾岛!I:I)*(庙湾岛!I:I&lt;&gt;"")))</f>
        <v>85213301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185</v>
      </c>
      <c r="J12">
        <v>2945882000</v>
      </c>
      <c r="K12">
        <v>85213301</v>
      </c>
      <c r="X12" s="1"/>
      <c r="AC12" s="1"/>
    </row>
    <row r="13" ht="21" customHeight="1" spans="1:11">
      <c r="A13" s="62" t="s">
        <v>198</v>
      </c>
      <c r="B13" s="1">
        <f ca="1" t="array" ref="B13">INDIRECT("平郡岛!"&amp;"D"&amp;MAX(ROW(平郡岛!I:I)*(平郡岛!I:I&lt;&gt;"")))</f>
        <v>2945882000</v>
      </c>
      <c r="C13" s="1">
        <f ca="1" t="array" ref="C13">INDIRECT("平郡岛!"&amp;"H"&amp;MAX(ROW(平郡岛!I:I)*(平郡岛!I:I&lt;&gt;"")))</f>
        <v>69194663</v>
      </c>
      <c r="E13" t="s">
        <v>44</v>
      </c>
      <c r="F13" s="1">
        <f ca="1" t="array" ref="F13">INDIRECT("德信大厦!"&amp;"H"&amp;MAX(ROW(德信大厦!6:6)*(德信大厦!6:6&lt;&gt;"")))</f>
        <v>4123</v>
      </c>
      <c r="I13" t="s">
        <v>198</v>
      </c>
      <c r="J13">
        <v>2945882000</v>
      </c>
      <c r="K13">
        <v>69194663</v>
      </c>
    </row>
    <row r="14" ht="21" customHeight="1" spans="1:11">
      <c r="A14" s="62" t="s">
        <v>313</v>
      </c>
      <c r="B14" s="1">
        <f ca="1" t="array" ref="B14">INDIRECT("狗骨岛!"&amp;"D"&amp;MAX(ROW(狗骨岛!I:I)*(狗骨岛!I:I&lt;&gt;"")))</f>
        <v>3378991000</v>
      </c>
      <c r="C14" s="1">
        <f ca="1" t="array" ref="C14">INDIRECT("狗骨岛!"&amp;"H"&amp;MAX(ROW(狗骨岛!I:I)*(狗骨岛!I:I&lt;&gt;"")))</f>
        <v>56228354</v>
      </c>
      <c r="E14" t="s">
        <v>96</v>
      </c>
      <c r="F14" s="1">
        <f ca="1" t="array" ref="F14">INDIRECT("79罐!"&amp;"H"&amp;MAX(ROW('79罐'!6:6)*('79罐'!6:6&lt;&gt;"")))</f>
        <v>4879</v>
      </c>
      <c r="I14" t="s">
        <v>314</v>
      </c>
      <c r="J14">
        <v>2945882000</v>
      </c>
      <c r="K14">
        <v>70573395</v>
      </c>
    </row>
    <row r="15" ht="21" customHeight="1" spans="1:11">
      <c r="A15" s="62" t="s">
        <v>314</v>
      </c>
      <c r="B15" s="1">
        <f ca="1" t="array" ref="B15">INDIRECT("普拉兰岛!"&amp;"D"&amp;MAX(ROW(普拉兰岛!I:I)*(普拉兰岛!I:I&lt;&gt;"")))</f>
        <v>2945882000</v>
      </c>
      <c r="C15" s="1">
        <f ca="1" t="array" ref="C15">INDIRECT("普拉兰岛!"&amp;"H"&amp;MAX(ROW(普拉兰岛!I:I)*(普拉兰岛!I:I&lt;&gt;"")))</f>
        <v>70573395</v>
      </c>
      <c r="E15" t="s">
        <v>125</v>
      </c>
      <c r="F15" s="1">
        <f ca="1" t="array" ref="F15">INDIRECT("埃蒙小镇!"&amp;"H"&amp;MAX(ROW(埃蒙小镇!I:I)*(埃蒙小镇!I:I&lt;&gt;"")))</f>
        <v>0</v>
      </c>
      <c r="I15" t="s">
        <v>306</v>
      </c>
      <c r="J15">
        <v>3290891000</v>
      </c>
      <c r="K15">
        <v>98462231</v>
      </c>
    </row>
    <row r="16" ht="21" customHeight="1" spans="1:11">
      <c r="A16" s="62" t="s">
        <v>310</v>
      </c>
      <c r="B16" s="1">
        <f ca="1" t="array" ref="B16">INDIRECT("法伊拉卡岛!"&amp;"D"&amp;MAX(ROW(法伊拉卡岛!I:I)*(法伊拉卡岛!I:I&lt;&gt;"")))</f>
        <v>2945882000</v>
      </c>
      <c r="C16" s="1">
        <f ca="1" t="array" ref="C16">INDIRECT("法伊拉卡岛!"&amp;"H"&amp;MAX(ROW(法伊拉卡岛!I:I)*(法伊拉卡岛!I:I&lt;&gt;"")))</f>
        <v>88797483</v>
      </c>
      <c r="E16" t="s">
        <v>58</v>
      </c>
      <c r="F16" s="1">
        <f ca="1" t="array" ref="F16">INDIRECT("书情文化!"&amp;"H"&amp;MAX(ROW(书情文化!I:I)*(书情文化!I:I&lt;&gt;"")))</f>
        <v>0</v>
      </c>
      <c r="I16" t="s">
        <v>313</v>
      </c>
      <c r="J16">
        <v>3378991000</v>
      </c>
      <c r="K16">
        <v>56228354</v>
      </c>
    </row>
    <row r="17" ht="21" customHeight="1" spans="1:11">
      <c r="A17" s="62" t="s">
        <v>315</v>
      </c>
      <c r="B17" s="1">
        <f ca="1" t="array" ref="B17">INDIRECT("巴赫达尔机场!"&amp;"D"&amp;MAX(ROW(巴赫达尔机场!I:I)*(巴赫达尔机场!I:I&lt;&gt;"")))</f>
        <v>5757969000</v>
      </c>
      <c r="C17" s="1">
        <f ca="1" t="array" ref="C17">INDIRECT("巴赫达尔机场!"&amp;"H"&amp;MAX(ROW(巴赫达尔机场!I:I)*(巴赫达尔机场!I:I&lt;&gt;"")))</f>
        <v>109919019</v>
      </c>
      <c r="E17" t="s">
        <v>56</v>
      </c>
      <c r="F17" s="1">
        <f ca="1" t="array" ref="F17">INDIRECT("冠城南园!"&amp;"H"&amp;MAX(ROW(冠城南园!I:I)*(冠城南园!I:I&lt;&gt;"")))</f>
        <v>0</v>
      </c>
      <c r="I17" t="s">
        <v>316</v>
      </c>
      <c r="J17">
        <v>5295028536</v>
      </c>
      <c r="K17">
        <v>120934721</v>
      </c>
    </row>
    <row r="18" ht="21" customHeight="1" spans="1:11">
      <c r="A18" s="62" t="s">
        <v>317</v>
      </c>
      <c r="B18" s="1">
        <f ca="1" t="array" ref="B18">INDIRECT("丹戎乌班市!"&amp;"D"&amp;MAX(ROW(丹戎乌班市!I:I)*(丹戎乌班市!I:I&lt;&gt;"")))</f>
        <v>19083876757</v>
      </c>
      <c r="C18" s="1">
        <f ca="1" t="array" ref="C18">INDIRECT("丹戎乌班市!"&amp;"H"&amp;MAX(ROW(丹戎乌班市!I:I)*(丹戎乌班市!I:I&lt;&gt;"")))</f>
        <v>585397253</v>
      </c>
      <c r="E18" t="s">
        <v>318</v>
      </c>
      <c r="F18" s="1">
        <f ca="1" t="array" ref="F18">INDIRECT("土耳其皇家园林!"&amp;"H"&amp;MAX(ROW(土耳其皇家园林!I:I)*(土耳其皇家园林!I:I&lt;&gt;"")))</f>
        <v>0</v>
      </c>
      <c r="I18" t="s">
        <v>269</v>
      </c>
      <c r="J18">
        <v>5757969000</v>
      </c>
      <c r="K18">
        <v>99375420</v>
      </c>
    </row>
    <row r="19" ht="21" customHeight="1" spans="1:11">
      <c r="A19" s="62" t="s">
        <v>319</v>
      </c>
      <c r="B19" s="1">
        <f ca="1" t="array" ref="B19">INDIRECT("霍马利格岛!"&amp;"D"&amp;MAX(ROW(霍马利格岛!I:I)*(霍马利格岛!I:I&lt;&gt;"")))</f>
        <v>22190554000</v>
      </c>
      <c r="C19" s="1">
        <f ca="1" t="array" ref="C19">INDIRECT("霍马利格岛!"&amp;"H"&amp;MAX(ROW(霍马利格岛!I:I)*(霍马利格岛!I:I&lt;&gt;"")))</f>
        <v>738502594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I19" t="s">
        <v>311</v>
      </c>
      <c r="J19">
        <v>5757969000</v>
      </c>
      <c r="K19">
        <v>184805931</v>
      </c>
    </row>
    <row r="20" ht="21" customHeight="1" spans="1:11">
      <c r="A20" s="62" t="s">
        <v>320</v>
      </c>
      <c r="B20" s="1">
        <f ca="1" t="array" ref="B20">INDIRECT("卡尔尼科巴机场!"&amp;"D"&amp;MAX(ROW(卡尔尼科巴机场!I:I)*(卡尔尼科巴机场!I:I&lt;&gt;"")))</f>
        <v>5757969000</v>
      </c>
      <c r="C20" s="1">
        <f ca="1" t="array" ref="C20">INDIRECT("卡尔尼科巴机场!"&amp;"H"&amp;MAX(ROW(卡尔尼科巴机场!I:I)*(卡尔尼科巴机场!I:I&lt;&gt;"")))</f>
        <v>157402190</v>
      </c>
      <c r="E20" t="s">
        <v>321</v>
      </c>
      <c r="F20" s="1">
        <f ca="1" t="array" ref="F20">INDIRECT("Melodica!"&amp;"H"&amp;MAX(ROW(Melodica!I:I)*(Melodica!I:I&lt;&gt;"")))</f>
        <v>0</v>
      </c>
      <c r="I20" t="s">
        <v>315</v>
      </c>
      <c r="J20">
        <v>5757969000</v>
      </c>
      <c r="K20">
        <v>109919019</v>
      </c>
    </row>
    <row r="21" ht="21" customHeight="1" spans="1:11">
      <c r="A21" s="62" t="s">
        <v>322</v>
      </c>
      <c r="B21" s="1">
        <f ca="1" t="array" ref="B21">INDIRECT("锡纳邦机场!"&amp;"D"&amp;MAX(ROW(锡纳邦机场!I:I)*(锡纳邦机场!I:I&lt;&gt;"")))</f>
        <v>6214278000</v>
      </c>
      <c r="C21" s="1">
        <f ca="1" t="array" ref="C21">INDIRECT("锡纳邦机场!"&amp;"H"&amp;MAX(ROW(锡纳邦机场!I:I)*(锡纳邦机场!I:I&lt;&gt;"")))</f>
        <v>121653279</v>
      </c>
      <c r="E21" t="s">
        <v>323</v>
      </c>
      <c r="F21" s="1">
        <f ca="1" t="array" ref="F21">INDIRECT("MUGHALGARDENS!"&amp;"H"&amp;MAX(ROW(MUGHALGARDENS!I:I)*(MUGHALGARDENS!I:I&lt;&gt;"")))</f>
        <v>0</v>
      </c>
      <c r="I21" t="s">
        <v>324</v>
      </c>
      <c r="J21">
        <v>5757969000</v>
      </c>
      <c r="K21">
        <v>99375420</v>
      </c>
    </row>
    <row r="22" ht="21" customHeight="1" spans="1:11">
      <c r="A22" s="62" t="s">
        <v>325</v>
      </c>
      <c r="B22" s="1">
        <f ca="1" t="array" ref="B22">INDIRECT("五结乡!"&amp;"D"&amp;MAX(ROW(五结乡!I:I)*(五结乡!I:I&lt;&gt;"")))</f>
        <v>15000814482</v>
      </c>
      <c r="C22" s="1">
        <f ca="1" t="array" ref="C22">INDIRECT("五结乡!"&amp;"H"&amp;MAX(ROW(五结乡!I:I)*(五结乡!I:I&lt;&gt;"")))</f>
        <v>450843762</v>
      </c>
      <c r="E22" t="s">
        <v>69</v>
      </c>
      <c r="F22" s="1">
        <f ca="1" t="array" ref="F22">INDIRECT("PointPanic!"&amp;"H"&amp;MAX(ROW(PointPanic!I:I)*(PointPanic!I:I&lt;&gt;"")))</f>
        <v>0</v>
      </c>
      <c r="I22" t="s">
        <v>326</v>
      </c>
      <c r="J22">
        <v>5757969000</v>
      </c>
      <c r="K22">
        <v>139476202</v>
      </c>
    </row>
    <row r="23" ht="21" customHeight="1" spans="1:11">
      <c r="A23" s="62" t="s">
        <v>316</v>
      </c>
      <c r="B23" s="1">
        <f ca="1" t="array" ref="B23">INDIRECT("阿勒格尼县机场!"&amp;"D"&amp;MAX(ROW(阿勒格尼县机场!I:I)*(阿勒格尼县机场!I:I&lt;&gt;"")))</f>
        <v>5295028536</v>
      </c>
      <c r="C23" s="1">
        <f ca="1" t="array" ref="C23">INDIRECT("阿勒格尼县机场!"&amp;"H"&amp;MAX(ROW(阿勒格尼县机场!I:I)*(阿勒格尼县机场!I:I&lt;&gt;"")))</f>
        <v>120934721</v>
      </c>
      <c r="E23" t="s">
        <v>327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320</v>
      </c>
      <c r="J23">
        <v>5757969000</v>
      </c>
      <c r="K23">
        <v>157402190</v>
      </c>
    </row>
    <row r="24" ht="21" customHeight="1" spans="1:11">
      <c r="A24" s="62" t="s">
        <v>328</v>
      </c>
      <c r="B24" s="1">
        <f ca="1" t="array" ref="B24">INDIRECT("伊维桑!"&amp;"D"&amp;MAX(ROW(伊维桑!I:I)*(伊维桑!I:I&lt;&gt;"")))</f>
        <v>23300083000</v>
      </c>
      <c r="C24" s="1">
        <f ca="1" t="array" ref="C24">INDIRECT("伊维桑!"&amp;"H"&amp;MAX(ROW(伊维桑!I:I)*(伊维桑!I:I&lt;&gt;"")))</f>
        <v>795519685</v>
      </c>
      <c r="E24" t="s">
        <v>63</v>
      </c>
      <c r="F24" s="1">
        <f ca="1" t="array" ref="F24">INDIRECT("中电20所!"&amp;"H"&amp;MAX(ROW(中电20所!I:I)*(中电20所!I:I&lt;&gt;"")))</f>
        <v>0</v>
      </c>
      <c r="I24" t="s">
        <v>329</v>
      </c>
      <c r="J24">
        <v>5757969000</v>
      </c>
      <c r="K24">
        <v>99375420</v>
      </c>
    </row>
    <row r="25" ht="21" customHeight="1" spans="1:11">
      <c r="A25" s="62" t="s">
        <v>330</v>
      </c>
      <c r="B25" s="1">
        <f ca="1" t="array" ref="B25">INDIRECT("菲利宾BCCM!"&amp;"D"&amp;MAX(ROW(菲利宾BCCM!I:I)*(菲利宾BCCM!I:I&lt;&gt;"")))</f>
        <v>22190554000</v>
      </c>
      <c r="C25" s="1">
        <f ca="1" t="array" ref="C25">INDIRECT("菲利宾BCCM!"&amp;"H"&amp;MAX(ROW(菲利宾BCCM!I:I)*(菲利宾BCCM!I:I&lt;&gt;"")))</f>
        <v>450010751</v>
      </c>
      <c r="E25" t="s">
        <v>72</v>
      </c>
      <c r="F25" s="1">
        <f ca="1" t="array" ref="F25">INDIRECT("56LeonardST!"&amp;"H"&amp;MAX(ROW('56LeonardST'!I:I)*('56LeonardST'!I:I&lt;&gt;"")))</f>
        <v>0</v>
      </c>
      <c r="I25" t="s">
        <v>322</v>
      </c>
      <c r="J25">
        <v>6214278000</v>
      </c>
      <c r="K25">
        <v>121653279</v>
      </c>
    </row>
    <row r="26" ht="21" customHeight="1" spans="1:11">
      <c r="A26" s="62" t="s">
        <v>249</v>
      </c>
      <c r="B26" s="1">
        <f ca="1" t="array" ref="B26">INDIRECT("池田町!"&amp;"D"&amp;MAX(ROW(池田町!I:I)*(池田町!I:I&lt;&gt;"")))</f>
        <v>22190554000</v>
      </c>
      <c r="C26" s="1">
        <f ca="1" t="array" ref="C26">INDIRECT("池田町!"&amp;"H"&amp;MAX(ROW(池田町!I:I)*(池田町!I:I&lt;&gt;"")))</f>
        <v>516211095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I26" t="s">
        <v>331</v>
      </c>
      <c r="J26">
        <v>6657166464</v>
      </c>
      <c r="K26">
        <v>244481540</v>
      </c>
    </row>
    <row r="27" ht="21" customHeight="1" spans="1:11">
      <c r="A27" s="62" t="s">
        <v>332</v>
      </c>
      <c r="B27" s="1">
        <f ca="1" t="array" ref="B27">INDIRECT("切列波维茨机场!"&amp;"D"&amp;MAX(ROW(切列波维茨机场!I:I)*(切列波维茨机场!I:I&lt;&gt;"")))</f>
        <v>7300401000</v>
      </c>
      <c r="C27" s="1">
        <f ca="1" t="array" ref="C27">INDIRECT("切列波维茨机场!"&amp;"H"&amp;MAX(ROW(切列波维茨机场!I:I)*(切列波维茨机场!I:I&lt;&gt;"")))</f>
        <v>226893021</v>
      </c>
      <c r="E27" t="s">
        <v>126</v>
      </c>
      <c r="F27" s="1">
        <f ca="1" t="array" ref="F27">INDIRECT("沈飞集团!"&amp;"H"&amp;MAX(ROW(沈飞集团!I:I)*(沈飞集团!I:I&lt;&gt;"")))</f>
        <v>0</v>
      </c>
      <c r="I27" t="s">
        <v>332</v>
      </c>
      <c r="J27">
        <v>7300401000</v>
      </c>
      <c r="K27">
        <v>226893021</v>
      </c>
    </row>
    <row r="28" ht="21" customHeight="1" spans="1:11">
      <c r="A28" s="62" t="s">
        <v>333</v>
      </c>
      <c r="B28" s="1">
        <f ca="1" t="array" ref="B28">INDIRECT("麦迪逊市!"&amp;"D"&amp;MAX(ROW(麦迪逊市!I:I)*(麦迪逊市!I:I&lt;&gt;"")))</f>
        <v>18484731577</v>
      </c>
      <c r="C28" s="1">
        <f ca="1" t="array" ref="C28">INDIRECT("麦迪逊市!"&amp;"H"&amp;MAX(ROW(麦迪逊市!I:I)*(麦迪逊市!I:I&lt;&gt;"")))</f>
        <v>199031810</v>
      </c>
      <c r="E28" t="s">
        <v>168</v>
      </c>
      <c r="F28" s="1">
        <f ca="1" t="array" ref="F28">INDIRECT("弗里蒙特岛!"&amp;"H"&amp;MAX(ROW(弗里蒙特岛!I:I)*(弗里蒙特岛!I:I&lt;&gt;"")))</f>
        <v>0</v>
      </c>
      <c r="I28" t="s">
        <v>334</v>
      </c>
      <c r="J28">
        <v>7737846410</v>
      </c>
      <c r="K28">
        <v>243819895</v>
      </c>
    </row>
    <row r="29" ht="21" customHeight="1" spans="1:11">
      <c r="A29" s="62" t="s">
        <v>335</v>
      </c>
      <c r="B29" s="1">
        <f ca="1" t="array" ref="B29">INDIRECT("佩里哈圣何塞!"&amp;"D"&amp;MAX(ROW(佩里哈圣何塞!I:I)*(佩里哈圣何塞!I:I&lt;&gt;"")))</f>
        <v>22190554000</v>
      </c>
      <c r="C29" s="1">
        <f ca="1" t="array" ref="C29">INDIRECT("佩里哈圣何塞!"&amp;"H"&amp;MAX(ROW(佩里哈圣何塞!I:I)*(佩里哈圣何塞!I:I&lt;&gt;"")))</f>
        <v>652003091</v>
      </c>
      <c r="E29" t="s">
        <v>106</v>
      </c>
      <c r="F29" s="1">
        <f ca="1" t="array" ref="F29">INDIRECT("诹访之濑岛!"&amp;"H"&amp;MAX(ROW(诹访之濑岛!I:I)*(诹访之濑岛!I:I&lt;&gt;"")))</f>
        <v>0</v>
      </c>
      <c r="I29" t="s">
        <v>325</v>
      </c>
      <c r="J29">
        <v>15000814482</v>
      </c>
      <c r="K29">
        <v>450843762</v>
      </c>
    </row>
    <row r="30" ht="21" customHeight="1" spans="1:11">
      <c r="A30" s="62" t="s">
        <v>336</v>
      </c>
      <c r="B30" s="1">
        <f ca="1" t="array" ref="B30">INDIRECT("鹿谷乡!"&amp;"D"&amp;MAX(ROW(鹿谷乡!I:I)*(鹿谷乡!I:I&lt;&gt;"")))</f>
        <v>22190554000</v>
      </c>
      <c r="C30" s="1">
        <f ca="1" t="array" ref="C30">INDIRECT("鹿谷乡!"&amp;"H"&amp;MAX(ROW(鹿谷乡!I:I)*(鹿谷乡!I:I&lt;&gt;"")))</f>
        <v>680924938</v>
      </c>
      <c r="E30" t="s">
        <v>94</v>
      </c>
      <c r="F30" s="1">
        <f ca="1" t="array" ref="F30">INDIRECT("波音机场!"&amp;"H"&amp;MAX(ROW(波音机场!I:I)*(波音机场!I:I&lt;&gt;"")))</f>
        <v>0</v>
      </c>
      <c r="I30" t="s">
        <v>337</v>
      </c>
      <c r="J30">
        <v>17752443464</v>
      </c>
      <c r="K30">
        <v>320470758</v>
      </c>
    </row>
    <row r="31" ht="21" customHeight="1" spans="1:11">
      <c r="A31" s="62" t="s">
        <v>326</v>
      </c>
      <c r="B31" s="1">
        <f ca="1" t="array" ref="B31">INDIRECT("假伊斯坦布尔机场!"&amp;"D"&amp;MAX(ROW(假伊斯坦布尔机场!I:I)*(假伊斯坦布尔机场!I:I&lt;&gt;"")))</f>
        <v>5757969000</v>
      </c>
      <c r="C31" s="1">
        <f ca="1" t="array" ref="C31">INDIRECT("假伊斯坦布尔机场!"&amp;"H"&amp;MAX(ROW(假伊斯坦布尔机场!I:I)*(假伊斯坦布尔机场!I:I&lt;&gt;"")))</f>
        <v>139476202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I31" t="s">
        <v>333</v>
      </c>
      <c r="J31">
        <v>18484731577</v>
      </c>
      <c r="K31">
        <v>199031810</v>
      </c>
    </row>
    <row r="32" ht="21" customHeight="1" spans="1:11">
      <c r="A32" s="62" t="s">
        <v>308</v>
      </c>
      <c r="B32" s="1">
        <f ca="1" t="array" ref="B32">INDIRECT("九十九里町!"&amp;"D"&amp;MAX(ROW(九十九里町!I:I)*(九十九里町!I:I&lt;&gt;"")))</f>
        <v>0</v>
      </c>
      <c r="C32" s="1">
        <f ca="1" t="array" ref="C32">INDIRECT("九十九里町!"&amp;"H"&amp;MAX(ROW(九十九里町!I:I)*(九十九里町!I:I&lt;&gt;"")))</f>
        <v>0</v>
      </c>
      <c r="E32" t="s">
        <v>74</v>
      </c>
      <c r="F32" s="1">
        <f ca="1" t="array" ref="F32">INDIRECT("新时代大厦!"&amp;"H"&amp;MAX(ROW(新时代大厦!I:I)*(新时代大厦!I:I&lt;&gt;"")))</f>
        <v>0</v>
      </c>
      <c r="I32" t="s">
        <v>317</v>
      </c>
      <c r="J32">
        <v>19083876757</v>
      </c>
      <c r="K32">
        <v>585397253</v>
      </c>
    </row>
    <row r="33" ht="21" customHeight="1" spans="1:11">
      <c r="A33" s="62" t="s">
        <v>331</v>
      </c>
      <c r="B33" s="1">
        <f ca="1" t="array" ref="B33">INDIRECT("基苏木Ndogo!"&amp;"D"&amp;MAX(ROW(基苏木Ndogo!I:I)*(基苏木Ndogo!I:I&lt;&gt;"")))</f>
        <v>6657166464</v>
      </c>
      <c r="C33" s="1">
        <f ca="1" t="array" ref="C33">INDIRECT("基苏木Ndogo!"&amp;"H"&amp;MAX(ROW(基苏木Ndogo!I:I)*(基苏木Ndogo!I:I&lt;&gt;"")))</f>
        <v>244481540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I33" t="s">
        <v>249</v>
      </c>
      <c r="J33">
        <v>22190554000</v>
      </c>
      <c r="K33">
        <v>516211095</v>
      </c>
    </row>
    <row r="34" ht="21" customHeight="1" spans="1:11">
      <c r="A34" s="62" t="s">
        <v>334</v>
      </c>
      <c r="B34" s="1">
        <f ca="1" t="array" ref="B34">INDIRECT("PuertoQuito!"&amp;"D"&amp;MAX(ROW(PuertoQuito!I:I)*(PuertoQuito!I:I&lt;&gt;"")))</f>
        <v>7737846410</v>
      </c>
      <c r="C34" s="1">
        <f ca="1" t="array" ref="C34">INDIRECT("PuertoQuito!"&amp;"H"&amp;MAX(ROW(PuertoQuito!I:I)*(PuertoQuito!I:I&lt;&gt;"")))</f>
        <v>243819895</v>
      </c>
      <c r="E34" t="s">
        <v>338</v>
      </c>
      <c r="F34" s="1">
        <f ca="1" t="array" ref="F34">INDIRECT("CrocodileIsland!"&amp;"H"&amp;MAX(ROW(CrocodileIsland!I:I)*(CrocodileIsland!I:I&lt;&gt;"")))</f>
        <v>0</v>
      </c>
      <c r="I34" t="s">
        <v>330</v>
      </c>
      <c r="J34">
        <v>22190554000</v>
      </c>
      <c r="K34">
        <v>450010751</v>
      </c>
    </row>
    <row r="35" ht="21" customHeight="1" spans="1:11">
      <c r="A35" s="62" t="s">
        <v>337</v>
      </c>
      <c r="B35" s="1">
        <f ca="1" t="array" ref="B35">INDIRECT("Glumovo!"&amp;"D"&amp;MAX(ROW(Glumovo!I:I)*(Glumovo!I:I&lt;&gt;"")))</f>
        <v>17752443464</v>
      </c>
      <c r="C35" s="1">
        <f ca="1" t="array" ref="C35">INDIRECT("Glumovo!"&amp;"H"&amp;MAX(ROW(Glumovo!I:I)*(Glumovo!I:I&lt;&gt;"")))</f>
        <v>320470758</v>
      </c>
      <c r="E35" t="s">
        <v>339</v>
      </c>
      <c r="F35" s="1">
        <f ca="1" t="array" ref="F35">INDIRECT("Ghana!"&amp;"H"&amp;MAX(ROW(Ghana!I:I)*(Ghana!I:I&lt;&gt;"")))</f>
        <v>0</v>
      </c>
      <c r="I35" t="s">
        <v>319</v>
      </c>
      <c r="J35">
        <v>22190554000</v>
      </c>
      <c r="K35">
        <v>738502594</v>
      </c>
    </row>
    <row r="36" ht="21" customHeight="1" spans="1:11">
      <c r="A36" s="62" t="s">
        <v>269</v>
      </c>
      <c r="B36" s="1">
        <f ca="1" t="array" ref="B36">INDIRECT("HookerCreek机场!"&amp;"D"&amp;MAX(ROW(HookerCreek机场!I:I)*(HookerCreek机场!I:I&lt;&gt;"")))</f>
        <v>5757969000</v>
      </c>
      <c r="C36" s="1">
        <f ca="1" t="array" ref="C36">INDIRECT("HookerCreek机场!"&amp;"H"&amp;MAX(ROW(HookerCreek机场!I:I)*(HookerCreek机场!I:I&lt;&gt;"")))</f>
        <v>99375420</v>
      </c>
      <c r="E36" t="s">
        <v>104</v>
      </c>
      <c r="F36" s="1">
        <f ca="1" t="array" ref="F36">INDIRECT("宝岛!"&amp;"H"&amp;MAX(ROW(宝岛!I:I)*(宝岛!I:I&lt;&gt;"")))</f>
        <v>0</v>
      </c>
      <c r="I36" t="s">
        <v>336</v>
      </c>
      <c r="J36">
        <v>22190554000</v>
      </c>
      <c r="K36">
        <v>680924938</v>
      </c>
    </row>
    <row r="37" ht="21" customHeight="1" spans="1:11">
      <c r="A37" s="62" t="s">
        <v>329</v>
      </c>
      <c r="B37" s="1">
        <f ca="1" t="array" ref="B37">INDIRECT("米灵吉姆彼机场!"&amp;"D"&amp;MAX(ROW(米灵吉姆彼机场!I:I)*(米灵吉姆彼机场!I:I&lt;&gt;"")))</f>
        <v>5757969000</v>
      </c>
      <c r="C37" s="1">
        <f ca="1" t="array" ref="C37">INDIRECT("HookerCreek机场!"&amp;"H"&amp;MAX(ROW(HookerCreek机场!I:I)*(HookerCreek机场!I:I&lt;&gt;"")))</f>
        <v>99375420</v>
      </c>
      <c r="E37" t="s">
        <v>127</v>
      </c>
      <c r="F37" s="1">
        <f ca="1" t="array" ref="F37">INDIRECT("沈飞军用机场!"&amp;"H"&amp;MAX(ROW(沈飞军用机场!I:I)*(沈飞军用机场!I:I&lt;&gt;"")))</f>
        <v>0</v>
      </c>
      <c r="I37" t="s">
        <v>335</v>
      </c>
      <c r="J37">
        <v>22190554000</v>
      </c>
      <c r="K37">
        <v>652003091</v>
      </c>
    </row>
    <row r="38" ht="21" customHeight="1" spans="1:11">
      <c r="A38" s="62" t="s">
        <v>324</v>
      </c>
      <c r="B38" s="1">
        <f ca="1" t="array" ref="B38">INDIRECT("基特曼斯胡普机场!"&amp;"D"&amp;MAX(ROW(基特曼斯胡普机场!I:I)*(基特曼斯胡普机场!I:I&lt;&gt;"")))</f>
        <v>5757969000</v>
      </c>
      <c r="C38" s="1">
        <f ca="1" t="array" ref="C38">INDIRECT("HookerCreek机场!"&amp;"H"&amp;MAX(ROW(HookerCreek机场!I:I)*(HookerCreek机场!I:I&lt;&gt;"")))</f>
        <v>99375420</v>
      </c>
      <c r="E38" t="s">
        <v>340</v>
      </c>
      <c r="F38" s="1">
        <f ca="1" t="array" ref="F38">INDIRECT("Elephantineisland!"&amp;"H"&amp;MAX(ROW(ElephantineIsland!I:I)*(ElephantineIsland!I:I&lt;&gt;"")))</f>
        <v>0</v>
      </c>
      <c r="I38" t="s">
        <v>328</v>
      </c>
      <c r="J38">
        <v>23300083000</v>
      </c>
      <c r="K38">
        <v>795519685</v>
      </c>
    </row>
    <row r="39" ht="21" customHeight="1" spans="5:11">
      <c r="E39" t="s">
        <v>154</v>
      </c>
      <c r="F39" s="1">
        <f ca="1" t="array" ref="F39">INDIRECT("印度共和国!"&amp;"H"&amp;MAX(ROW(印度共和国!I:I)*(印度共和国!I:I&lt;&gt;"")))</f>
        <v>0</v>
      </c>
      <c r="I39" t="s">
        <v>299</v>
      </c>
      <c r="J39">
        <v>302430396690</v>
      </c>
      <c r="K39">
        <v>7853940120</v>
      </c>
    </row>
    <row r="40" ht="21" customHeight="1" spans="5:6"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192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184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341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190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60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38</v>
      </c>
      <c r="F47" s="1">
        <f ca="1" t="array" ref="F47">INDIRECT("茅台大厦!"&amp;"H"&amp;MAX(ROW(茅台大厦!I:I)*(茅台大厦!I:I&lt;&gt;"")))</f>
        <v>0</v>
      </c>
    </row>
    <row r="48" spans="5:6">
      <c r="E48" t="s">
        <v>39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342</v>
      </c>
      <c r="F49" s="1">
        <f ca="1" t="array" ref="F49">INDIRECT("Munich!"&amp;"H"&amp;MAX(ROW(Munich!I:I)*(Munich!I:I&lt;&gt;"")))</f>
        <v>0</v>
      </c>
    </row>
    <row r="50" spans="5:6">
      <c r="E50" t="s">
        <v>343</v>
      </c>
      <c r="F50" s="1">
        <f ca="1" t="array" ref="F50">INDIRECT("TantaQism!"&amp;"H"&amp;MAX(ROW(TantaQism!I:I)*(TantaQism!I:I&lt;&gt;"")))</f>
        <v>0</v>
      </c>
    </row>
    <row r="51" spans="5:6">
      <c r="E51" t="s">
        <v>344</v>
      </c>
      <c r="F51" s="1">
        <f ca="1" t="array" ref="F51">INDIRECT("Donga!"&amp;"H"&amp;MAX(ROW(Donga!I:I)*(Donga!I:I&lt;&gt;"")))</f>
        <v>0</v>
      </c>
    </row>
    <row r="52" spans="5:6">
      <c r="E52" t="s">
        <v>345</v>
      </c>
      <c r="F52" s="1">
        <f ca="1" t="array" ref="F52">INDIRECT("RichMond!"&amp;"H"&amp;MAX(ROW(RichMond!I:I)*(RichMond!I:I&lt;&gt;"")))</f>
        <v>0</v>
      </c>
    </row>
    <row r="53" spans="5:6">
      <c r="E53" t="s">
        <v>346</v>
      </c>
      <c r="F53" s="1">
        <f ca="1" t="array" ref="F53">INDIRECT("Phakalene!"&amp;"H"&amp;MAX(ROW(Phakalene!I:I)*(Phakalene!I:I&lt;&gt;"")))</f>
        <v>0</v>
      </c>
    </row>
    <row r="54" spans="5:6">
      <c r="E54" t="s">
        <v>347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348</v>
      </c>
      <c r="F55" s="1">
        <f ca="1" t="array" ref="F55">INDIRECT("萨比卡!"&amp;"H"&amp;MAX(ROW(萨比卡!I:I)*(萨比卡!I:I&lt;&gt;"")))</f>
        <v>0</v>
      </c>
    </row>
    <row r="56" spans="5:6">
      <c r="E56" t="s">
        <v>214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349</v>
      </c>
      <c r="F57" s="1">
        <f ca="1" t="array" ref="F57">INDIRECT("BASHBISH!"&amp;"H"&amp;MAX(ROW(BASHBISH!I:I)*(BASHBISH!I:I&lt;&gt;"")))</f>
        <v>0</v>
      </c>
    </row>
    <row r="58" spans="5:6">
      <c r="E58" t="s">
        <v>350</v>
      </c>
      <c r="F58" s="1">
        <f ca="1" t="array" ref="F58">INDIRECT("IBRAHIMIYA!"&amp;"H"&amp;MAX(ROW(IBRAHIMIYA!I:I)*(IBRAHIMIYA!I:I&lt;&gt;"")))</f>
        <v>0</v>
      </c>
    </row>
    <row r="59" spans="5:6">
      <c r="E59" t="s">
        <v>242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351</v>
      </c>
      <c r="F60" s="1">
        <f ca="1" t="array" ref="F60">INDIRECT("Barrio!"&amp;"H"&amp;MAX(ROW(Barrio!I:I)*(Barrio!I:I&lt;&gt;"")))</f>
        <v>0</v>
      </c>
    </row>
    <row r="61" spans="5:6">
      <c r="E61" t="s">
        <v>246</v>
      </c>
      <c r="F61" s="1">
        <f ca="1" t="array" ref="F61">INDIRECT("第一区!"&amp;"H"&amp;MAX(ROW(第一区!I:I)*(第一区!I:I&lt;&gt;"")))</f>
        <v>0</v>
      </c>
    </row>
    <row r="62" spans="5:6">
      <c r="E62" t="s">
        <v>208</v>
      </c>
      <c r="F62" s="1">
        <f ca="1" t="array" ref="F62">INDIRECT("中开罗!"&amp;"H"&amp;MAX(ROW(中开罗!I:I)*(中开罗!I:I&lt;&gt;"")))</f>
        <v>0</v>
      </c>
    </row>
    <row r="63" spans="5:6">
      <c r="E63" t="s">
        <v>352</v>
      </c>
      <c r="F63" s="1">
        <f ca="1" t="array" ref="F63">INDIRECT("Deneysville!"&amp;"H"&amp;MAX(ROW(Deneysville!I:I)*(Deneysville!I:I&lt;&gt;"")))</f>
        <v>0</v>
      </c>
    </row>
    <row r="64" spans="5:6">
      <c r="E64" t="s">
        <v>196</v>
      </c>
      <c r="F64" s="1">
        <f ca="1" t="array" ref="F64">INDIRECT("爷婆岛!"&amp;"H"&amp;MAX(ROW(爷婆岛!I:I)*(爷婆岛!I:I&lt;&gt;"")))</f>
        <v>0</v>
      </c>
    </row>
    <row r="65" spans="5:6">
      <c r="E65" t="s">
        <v>78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252</v>
      </c>
      <c r="F66" s="1">
        <f ca="1" t="array" ref="F66">INDIRECT("Juma岛!"&amp;"H"&amp;MAX(ROW(Juma岛!I:I)*(Juma岛!I:I&lt;&gt;"")))</f>
        <v>0</v>
      </c>
    </row>
    <row r="67" spans="5:6">
      <c r="E67" t="s">
        <v>77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199</v>
      </c>
      <c r="F68" s="1">
        <f ca="1" t="array" ref="F68">INDIRECT("三角岛!"&amp;"H"&amp;MAX(ROW(三角岛!I:I)*(三角岛!I:I&lt;&gt;"")))</f>
        <v>0</v>
      </c>
    </row>
    <row r="69" spans="5:6">
      <c r="E69" t="s">
        <v>253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254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353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260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263</v>
      </c>
      <c r="F73" s="1">
        <f ca="1" t="array" ref="F73">INDIRECT("中路镇!"&amp;"H"&amp;MAX(ROW(中路镇!I:I)*(中路镇!I:I&lt;&gt;"")))</f>
        <v>0</v>
      </c>
    </row>
    <row r="74" spans="5:6">
      <c r="E74" t="s">
        <v>137</v>
      </c>
      <c r="F74" s="1">
        <f ca="1" t="array" ref="F74">INDIRECT("Moosonee!"&amp;"H"&amp;MAX(ROW(Moosonee!I:I)*(Moosonee!I:I&lt;&gt;"")))</f>
        <v>0</v>
      </c>
    </row>
    <row r="75" spans="5:6">
      <c r="E75" t="s">
        <v>265</v>
      </c>
      <c r="F75" s="1">
        <f ca="1" t="array" ref="F75">INDIRECT("Ukerewe!"&amp;"H"&amp;MAX(ROW(Ukerewe!I:I)*(Ukerewe!I:I&lt;&gt;"")))</f>
        <v>0</v>
      </c>
    </row>
    <row r="76" spans="5:6">
      <c r="E76" t="s">
        <v>354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82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273</v>
      </c>
      <c r="F78" s="1">
        <f ca="1" t="array" ref="F78">INDIRECT("Nakhiloo岛!"&amp;"H"&amp;MAX(ROW(Nakhiloo岛!I:I)*(Nakhiloo岛!I:I&lt;&gt;"")))</f>
        <v>0</v>
      </c>
    </row>
    <row r="79" spans="5:6">
      <c r="E79" t="s">
        <v>197</v>
      </c>
      <c r="F79" s="1">
        <f ca="1" t="array" ref="F79">INDIRECT("高岛!"&amp;"H"&amp;MAX(ROW(高岛!I:I)*(高岛!I:I&lt;&gt;"")))</f>
        <v>0</v>
      </c>
    </row>
    <row r="80" spans="5:6">
      <c r="E80" t="s">
        <v>274</v>
      </c>
      <c r="F80" s="1">
        <f ca="1" t="array" ref="F80">INDIRECT("斯壮结!"&amp;"H"&amp;MAX(ROW(斯壮结!I:I)*(斯壮结!I:I&lt;&gt;"")))</f>
        <v>0</v>
      </c>
    </row>
    <row r="81" spans="5:6">
      <c r="E81" t="s">
        <v>195</v>
      </c>
      <c r="F81" s="1">
        <f ca="1" t="array" ref="F81">INDIRECT("小槌岛!"&amp;"H"&amp;MAX(ROW(小槌岛!I:I)*(小槌岛!I:I&lt;&gt;"")))</f>
        <v>0</v>
      </c>
    </row>
    <row r="82" spans="5:6">
      <c r="E82" t="s">
        <v>194</v>
      </c>
      <c r="F82" s="1">
        <f ca="1" t="array" ref="F82">INDIRECT("岛田岛!"&amp;"H"&amp;MAX(ROW(岛田岛!I:I)*(岛田岛!I:I&lt;&gt;"")))</f>
        <v>0</v>
      </c>
    </row>
    <row r="83" spans="5:6">
      <c r="E83" t="s">
        <v>275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193</v>
      </c>
      <c r="F84" s="1">
        <f ca="1" t="array" ref="F84">INDIRECT("向岛!"&amp;"H"&amp;MAX(ROW(向岛!I:I)*(向岛!I:I&lt;&gt;"")))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A9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10" location="Kugluktuk!A1" display="Kugluktuk机场"/>
    <hyperlink ref="E74" location="Moosonee!A1" display="Moosonee穆索尼机场"/>
    <hyperlink ref="E39" location="印度共和国!A1" display="印度共和国"/>
    <hyperlink ref="A11" location="螺洲岛!A1" display="螺洲岛"/>
    <hyperlink ref="E83" location="果州群岛!A1" display="果州群岛"/>
    <hyperlink ref="E42" location="外伶仃岛!A1" display="外伶仃岛"/>
    <hyperlink ref="A12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A13" location="平郡岛!A1" display="平郡岛"/>
    <hyperlink ref="E68" location="三角岛!A1" display="三角岛"/>
    <hyperlink ref="A14" location="狗骨岛!A1" display="狗骨岛"/>
    <hyperlink ref="A15" location="普拉兰岛!A1" display="普拉兰岛"/>
    <hyperlink ref="A16" location="法伊拉卡岛!A1" display="法伊拉卡岛"/>
    <hyperlink ref="E78" location="Nakhiloo岛!A1" display="Nakhiloo岛"/>
    <hyperlink ref="A17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8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9" location="霍马利格岛!A1" display="霍马利格岛"/>
    <hyperlink ref="E73" location="中路镇!A1" display="中路镇"/>
    <hyperlink ref="A20" location="卡尔尼科巴机场!A1" display="卡尔尼科巴机场"/>
    <hyperlink ref="A21" location="锡纳邦机场!A1" display="锡纳邦机场"/>
    <hyperlink ref="A22" location="五结乡!A1" display="五结乡"/>
    <hyperlink ref="A23" location="阿勒格尼县机场!A1" display="阿勒格尼县机场"/>
    <hyperlink ref="A24" location="伊维桑!A1" display="伊维桑"/>
    <hyperlink ref="A25" location="菲利宾BCCM!A1" display="菲利宾BCCM"/>
    <hyperlink ref="A26" location="池田町!A1" display="池田町"/>
    <hyperlink ref="A27" location="切列波维茨机场!A1" display="切列波维茨机场"/>
    <hyperlink ref="A28" location="麦迪逊市!A1" display="麦迪逊市"/>
    <hyperlink ref="A29" location="佩里哈圣何塞!A1" display="佩里哈圣何塞"/>
    <hyperlink ref="E76" location="希望不要心情不高兴!A1" display="希望不要心情不高兴"/>
    <hyperlink ref="A30" location="鹿谷乡!A1" display="鹿谷乡"/>
    <hyperlink ref="A31" location="假伊斯坦布尔机场!A1" display="假伊斯坦布尔机场"/>
    <hyperlink ref="A32" location="九十九里町!A1" display="九十九里町"/>
    <hyperlink ref="A33" location="基苏木Ndogo!A1" display="基苏木Ndogo"/>
    <hyperlink ref="A34" location="PuertoQuito!A1" display="PuertoQuito"/>
    <hyperlink ref="A35" location="Glumovo!A1" display="Glumovo"/>
    <hyperlink ref="A36" location="HookerCreek机场!A1" display="HookerCreek机场"/>
    <hyperlink ref="A37" location="米灵吉姆彼机场!A1" display="米灵吉姆彼机场"/>
    <hyperlink ref="A38" location="基特曼斯胡普机场!A1" display="基特曼斯胡普机场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355</v>
      </c>
      <c r="D1" s="3" t="s">
        <v>356</v>
      </c>
      <c r="E1" s="3" t="s">
        <v>357</v>
      </c>
      <c r="F1" s="3" t="s">
        <v>358</v>
      </c>
      <c r="G1" s="3" t="s">
        <v>359</v>
      </c>
      <c r="H1" s="3" t="s">
        <v>360</v>
      </c>
      <c r="I1" s="3" t="s">
        <v>23</v>
      </c>
      <c r="J1" s="3" t="s">
        <v>361</v>
      </c>
      <c r="K1" s="3" t="s">
        <v>362</v>
      </c>
      <c r="L1" s="3" t="s">
        <v>363</v>
      </c>
      <c r="M1" s="9" t="s">
        <v>364</v>
      </c>
      <c r="O1" t="s">
        <v>2</v>
      </c>
      <c r="P1" t="s">
        <v>365</v>
      </c>
      <c r="Q1" t="s">
        <v>366</v>
      </c>
      <c r="R1" t="s">
        <v>367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297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368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299</v>
      </c>
      <c r="P19">
        <v>-2120</v>
      </c>
      <c r="Q19">
        <v>9373</v>
      </c>
      <c r="R19">
        <v>36977</v>
      </c>
    </row>
    <row r="22" spans="18:22">
      <c r="R22" t="s">
        <v>369</v>
      </c>
      <c r="S22" t="s">
        <v>370</v>
      </c>
      <c r="T22" t="s">
        <v>371</v>
      </c>
      <c r="V22" t="s">
        <v>7</v>
      </c>
    </row>
    <row r="23" spans="14:22">
      <c r="N23" s="4">
        <v>43616</v>
      </c>
      <c r="O23" s="5">
        <v>0.829166666666667</v>
      </c>
      <c r="P23" t="s">
        <v>372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364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N3" s="55" t="s">
        <v>373</v>
      </c>
      <c r="O3" s="55" t="s">
        <v>374</v>
      </c>
      <c r="Q3" t="s">
        <v>2</v>
      </c>
      <c r="R3" t="s">
        <v>365</v>
      </c>
      <c r="S3" t="s">
        <v>366</v>
      </c>
      <c r="T3" t="s">
        <v>367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297</v>
      </c>
      <c r="V4" s="2" t="s">
        <v>2</v>
      </c>
      <c r="W4" s="2" t="s">
        <v>3</v>
      </c>
      <c r="X4" s="2" t="s">
        <v>375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298</v>
      </c>
      <c r="G31" s="1">
        <v>-161</v>
      </c>
      <c r="H31" s="1">
        <v>4692</v>
      </c>
      <c r="I31" s="1" t="s">
        <v>298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298</v>
      </c>
      <c r="G32" s="1">
        <v>-222</v>
      </c>
      <c r="H32" s="1">
        <v>3651</v>
      </c>
      <c r="I32" s="1" t="s">
        <v>298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298</v>
      </c>
      <c r="G33" s="1">
        <v>-367</v>
      </c>
      <c r="H33" s="1">
        <v>2941</v>
      </c>
      <c r="I33" s="1" t="s">
        <v>298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298</v>
      </c>
      <c r="G34" s="1">
        <v>-183</v>
      </c>
      <c r="H34" s="1">
        <v>2131</v>
      </c>
      <c r="I34" s="1" t="s">
        <v>298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298</v>
      </c>
      <c r="G35" s="1">
        <v>-237</v>
      </c>
      <c r="H35" s="1">
        <v>1105</v>
      </c>
      <c r="I35" s="1" t="s">
        <v>298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298</v>
      </c>
      <c r="G36" s="1">
        <v>-183</v>
      </c>
      <c r="H36" s="1">
        <v>279</v>
      </c>
      <c r="I36" s="1" t="s">
        <v>298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298</v>
      </c>
      <c r="G37" s="1">
        <v>-211</v>
      </c>
      <c r="H37" s="1">
        <v>-564</v>
      </c>
      <c r="I37" s="1" t="s">
        <v>298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298</v>
      </c>
      <c r="G38" s="1">
        <v>-351</v>
      </c>
      <c r="H38" s="1">
        <v>-42</v>
      </c>
      <c r="I38" s="1" t="s">
        <v>298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376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299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364</v>
      </c>
    </row>
    <row r="2" ht="175" customHeight="1"/>
    <row r="3" ht="40.5" spans="1:17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N3" t="s">
        <v>2</v>
      </c>
      <c r="O3" t="s">
        <v>365</v>
      </c>
      <c r="P3" t="s">
        <v>366</v>
      </c>
      <c r="Q3" t="s">
        <v>367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297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298</v>
      </c>
      <c r="G30" s="1">
        <v>-145</v>
      </c>
      <c r="H30" s="1">
        <v>1108</v>
      </c>
      <c r="I30" s="1" t="s">
        <v>298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298</v>
      </c>
      <c r="G31" s="1">
        <v>-106</v>
      </c>
      <c r="H31" s="1">
        <v>709</v>
      </c>
      <c r="I31" s="1" t="s">
        <v>298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298</v>
      </c>
      <c r="G32" s="1">
        <v>-106</v>
      </c>
      <c r="H32" s="1">
        <v>672</v>
      </c>
      <c r="I32" s="1" t="s">
        <v>298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298</v>
      </c>
      <c r="G33" s="1">
        <v>-157</v>
      </c>
      <c r="H33" s="1">
        <v>216</v>
      </c>
      <c r="I33" s="1" t="s">
        <v>298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298</v>
      </c>
      <c r="G34" s="1">
        <v>-113</v>
      </c>
      <c r="H34" s="1">
        <v>-15</v>
      </c>
      <c r="I34" s="1" t="s">
        <v>298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298</v>
      </c>
      <c r="G35" s="1">
        <v>0</v>
      </c>
      <c r="H35" s="1">
        <v>-163</v>
      </c>
      <c r="I35" s="1" t="s">
        <v>298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298</v>
      </c>
      <c r="G36" s="1">
        <v>0</v>
      </c>
      <c r="H36" s="1">
        <v>-396</v>
      </c>
      <c r="I36" s="1" t="s">
        <v>298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298</v>
      </c>
      <c r="G37" s="1">
        <v>-155</v>
      </c>
      <c r="H37" s="1">
        <v>-83</v>
      </c>
      <c r="I37" s="1" t="s">
        <v>298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299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364</v>
      </c>
    </row>
    <row r="2" ht="164" customHeight="1"/>
    <row r="3" ht="40.5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367</v>
      </c>
      <c r="Z3" t="s">
        <v>366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375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297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298</v>
      </c>
      <c r="G21" s="1">
        <v>-369</v>
      </c>
      <c r="H21" s="1">
        <v>4457</v>
      </c>
      <c r="I21" s="1" t="s">
        <v>298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298</v>
      </c>
      <c r="G22" s="1">
        <v>-269</v>
      </c>
      <c r="H22" s="1">
        <v>3428</v>
      </c>
      <c r="I22" s="1" t="s">
        <v>298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298</v>
      </c>
      <c r="G23" s="1">
        <v>-510</v>
      </c>
      <c r="H23" s="1">
        <v>2685</v>
      </c>
      <c r="I23" s="1" t="s">
        <v>298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298</v>
      </c>
      <c r="G24" s="1">
        <v>-306</v>
      </c>
      <c r="H24" s="1">
        <v>1696</v>
      </c>
      <c r="I24" s="1" t="s">
        <v>298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298</v>
      </c>
      <c r="G25" s="1">
        <v>-395</v>
      </c>
      <c r="H25" s="1">
        <v>509</v>
      </c>
      <c r="I25" s="1" t="s">
        <v>298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298</v>
      </c>
      <c r="G26" s="1">
        <v>-305</v>
      </c>
      <c r="H26" s="1">
        <v>-416</v>
      </c>
      <c r="I26" s="1" t="s">
        <v>298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298</v>
      </c>
      <c r="G27" s="1">
        <v>-351</v>
      </c>
      <c r="H27" s="1">
        <v>-1401</v>
      </c>
      <c r="I27" s="1" t="s">
        <v>298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298</v>
      </c>
      <c r="G28" s="1">
        <v>-584</v>
      </c>
      <c r="H28" s="1">
        <v>-172</v>
      </c>
      <c r="I28" s="1" t="s">
        <v>298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299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364</v>
      </c>
    </row>
    <row r="2" ht="171" customHeight="1"/>
    <row r="3" ht="40.5" spans="1:33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N3" s="2" t="s">
        <v>377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378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379</v>
      </c>
      <c r="AD3" t="s">
        <v>2</v>
      </c>
      <c r="AE3" t="s">
        <v>365</v>
      </c>
      <c r="AF3" t="s">
        <v>366</v>
      </c>
      <c r="AG3" t="s">
        <v>367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380</v>
      </c>
      <c r="AD4" t="s">
        <v>297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298</v>
      </c>
      <c r="G29" s="1">
        <v>-106</v>
      </c>
      <c r="H29" s="1">
        <v>1168</v>
      </c>
      <c r="I29" s="1" t="s">
        <v>298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298</v>
      </c>
      <c r="G30" s="1">
        <v>0</v>
      </c>
      <c r="H30" s="1">
        <v>1010</v>
      </c>
      <c r="I30" s="1" t="s">
        <v>298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298</v>
      </c>
      <c r="G31" s="1">
        <v>-128</v>
      </c>
      <c r="H31" s="1">
        <v>665</v>
      </c>
      <c r="I31" s="1" t="s">
        <v>298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298</v>
      </c>
      <c r="G32" s="1">
        <v>0</v>
      </c>
      <c r="H32" s="1">
        <v>518</v>
      </c>
      <c r="I32" s="1" t="s">
        <v>298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298</v>
      </c>
      <c r="G33" s="1">
        <v>-187</v>
      </c>
      <c r="H33" s="1">
        <v>2</v>
      </c>
      <c r="I33" s="1" t="s">
        <v>298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298</v>
      </c>
      <c r="G34" s="1">
        <v>0</v>
      </c>
      <c r="H34" s="1">
        <v>-29</v>
      </c>
      <c r="I34" s="1" t="s">
        <v>298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298</v>
      </c>
      <c r="G35" s="1">
        <v>-175</v>
      </c>
      <c r="H35" s="1">
        <v>-539</v>
      </c>
      <c r="I35" s="1" t="s">
        <v>298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298</v>
      </c>
      <c r="G36" s="1">
        <v>-175</v>
      </c>
      <c r="H36" s="1">
        <v>126</v>
      </c>
      <c r="I36" s="1" t="s">
        <v>298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381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299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364</v>
      </c>
    </row>
    <row r="2" ht="136" customHeight="1"/>
    <row r="3" ht="40.5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51"/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366</v>
      </c>
      <c r="Z3" t="s">
        <v>367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375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297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298</v>
      </c>
      <c r="G26" s="1">
        <v>-470</v>
      </c>
      <c r="H26" s="1">
        <v>6662</v>
      </c>
      <c r="I26" s="1" t="s">
        <v>298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298</v>
      </c>
      <c r="G27" s="1">
        <v>-565</v>
      </c>
      <c r="H27" s="1">
        <v>5040</v>
      </c>
      <c r="I27" s="1" t="s">
        <v>298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298</v>
      </c>
      <c r="G28" s="1">
        <v>-749</v>
      </c>
      <c r="H28" s="1">
        <v>3999</v>
      </c>
      <c r="I28" s="1" t="s">
        <v>298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298</v>
      </c>
      <c r="G29" s="1">
        <v>-500</v>
      </c>
      <c r="H29" s="1">
        <v>2480</v>
      </c>
      <c r="I29" s="1" t="s">
        <v>298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298</v>
      </c>
      <c r="G30" s="1">
        <v>-646</v>
      </c>
      <c r="H30" s="1">
        <v>407</v>
      </c>
      <c r="I30" s="1" t="s">
        <v>298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298</v>
      </c>
      <c r="G31" s="1">
        <v>-499</v>
      </c>
      <c r="H31" s="1">
        <v>-842</v>
      </c>
      <c r="I31" s="1" t="s">
        <v>298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298</v>
      </c>
      <c r="G32" s="1">
        <v>-574</v>
      </c>
      <c r="H32" s="1">
        <v>-2411</v>
      </c>
      <c r="I32" s="1" t="s">
        <v>298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298</v>
      </c>
      <c r="G33" s="1">
        <v>-955</v>
      </c>
      <c r="H33" s="1">
        <v>82</v>
      </c>
      <c r="I33" s="1" t="s">
        <v>298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381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299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364</v>
      </c>
    </row>
    <row r="2" ht="163" customHeight="1"/>
    <row r="3" ht="40.5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366</v>
      </c>
      <c r="Z3" t="s">
        <v>367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375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297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298</v>
      </c>
      <c r="G24" s="1">
        <v>-440</v>
      </c>
      <c r="H24" s="1">
        <v>6517</v>
      </c>
      <c r="I24" s="1" t="s">
        <v>298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298</v>
      </c>
      <c r="G25" s="1">
        <v>-433</v>
      </c>
      <c r="H25" s="1">
        <v>4958</v>
      </c>
      <c r="I25" s="1" t="s">
        <v>298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298</v>
      </c>
      <c r="G26" s="1">
        <v>-806</v>
      </c>
      <c r="H26" s="1">
        <v>3721</v>
      </c>
      <c r="I26" s="1" t="s">
        <v>298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298</v>
      </c>
      <c r="G27" s="1">
        <v>-468</v>
      </c>
      <c r="H27" s="1">
        <v>2181</v>
      </c>
      <c r="I27" s="1" t="s">
        <v>298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298</v>
      </c>
      <c r="G28" s="1">
        <v>-605</v>
      </c>
      <c r="H28" s="1">
        <v>350</v>
      </c>
      <c r="I28" s="1" t="s">
        <v>298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298</v>
      </c>
      <c r="G29" s="1">
        <v>-467</v>
      </c>
      <c r="H29" s="1">
        <v>-939</v>
      </c>
      <c r="I29" s="1" t="s">
        <v>298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298</v>
      </c>
      <c r="G30" s="1">
        <v>-538</v>
      </c>
      <c r="H30" s="1">
        <v>-2500</v>
      </c>
      <c r="I30" s="1" t="s">
        <v>298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298</v>
      </c>
      <c r="G31" s="1">
        <v>-895</v>
      </c>
      <c r="H31" s="1">
        <v>-168</v>
      </c>
      <c r="I31" s="1" t="s">
        <v>298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299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364</v>
      </c>
    </row>
    <row r="2" ht="168" customHeight="1"/>
    <row r="3" ht="40.5" spans="1:17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t="s">
        <v>2</v>
      </c>
      <c r="O3" t="s">
        <v>365</v>
      </c>
      <c r="P3" t="s">
        <v>366</v>
      </c>
      <c r="Q3" t="s">
        <v>367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297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298</v>
      </c>
      <c r="G31" s="1">
        <v>-116</v>
      </c>
      <c r="H31" s="1">
        <v>1924</v>
      </c>
      <c r="I31" s="1" t="s">
        <v>298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298</v>
      </c>
      <c r="G32" s="1">
        <v>-160</v>
      </c>
      <c r="H32" s="1">
        <v>1434</v>
      </c>
      <c r="I32" s="1" t="s">
        <v>298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298</v>
      </c>
      <c r="G33" s="1">
        <v>-264</v>
      </c>
      <c r="H33" s="1">
        <v>1120</v>
      </c>
      <c r="I33" s="1" t="s">
        <v>298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298</v>
      </c>
      <c r="G34" s="1">
        <v>-132</v>
      </c>
      <c r="H34" s="1">
        <v>695</v>
      </c>
      <c r="I34" s="1" t="s">
        <v>298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298</v>
      </c>
      <c r="G35" s="1">
        <v>-171</v>
      </c>
      <c r="H35" s="1">
        <v>160</v>
      </c>
      <c r="I35" s="1" t="s">
        <v>298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298</v>
      </c>
      <c r="G36" s="1">
        <v>-132</v>
      </c>
      <c r="H36" s="1">
        <v>-116</v>
      </c>
      <c r="I36" s="1" t="s">
        <v>298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298</v>
      </c>
      <c r="G37" s="1">
        <v>-152</v>
      </c>
      <c r="H37" s="1">
        <v>-664</v>
      </c>
      <c r="I37" s="1" t="s">
        <v>298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298</v>
      </c>
      <c r="G38" s="1">
        <v>-253</v>
      </c>
      <c r="H38" s="1">
        <v>-154</v>
      </c>
      <c r="I38" s="1" t="s">
        <v>298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298</v>
      </c>
      <c r="G54" s="1">
        <v>-110</v>
      </c>
      <c r="H54" s="1">
        <v>33</v>
      </c>
      <c r="I54" s="1" t="s">
        <v>298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298</v>
      </c>
      <c r="G55" s="1">
        <v>-125</v>
      </c>
      <c r="H55" s="1">
        <v>-196</v>
      </c>
      <c r="I55" s="1" t="s">
        <v>298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298</v>
      </c>
      <c r="G56" s="1">
        <v>-124</v>
      </c>
      <c r="H56" s="1">
        <v>-317</v>
      </c>
      <c r="I56" s="1" t="s">
        <v>298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298</v>
      </c>
      <c r="G57" s="1">
        <v>-117</v>
      </c>
      <c r="H57" s="1">
        <v>-442</v>
      </c>
      <c r="I57" s="1" t="s">
        <v>298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298</v>
      </c>
      <c r="G58" s="1">
        <v>-235</v>
      </c>
      <c r="H58" s="1">
        <v>-571</v>
      </c>
      <c r="I58" s="1" t="s">
        <v>298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298</v>
      </c>
      <c r="G59" s="1">
        <v>-134</v>
      </c>
      <c r="H59" s="1">
        <v>-713</v>
      </c>
      <c r="I59" s="1" t="s">
        <v>298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298</v>
      </c>
      <c r="G60" s="1">
        <v>-250</v>
      </c>
      <c r="H60" s="1">
        <v>-831</v>
      </c>
      <c r="I60" s="1" t="s">
        <v>298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298</v>
      </c>
      <c r="G61" s="1">
        <v>-227</v>
      </c>
      <c r="H61" s="1">
        <v>-945</v>
      </c>
      <c r="I61" s="1" t="s">
        <v>298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299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364</v>
      </c>
    </row>
    <row r="2" ht="147" customHeight="1"/>
    <row r="3" ht="40.5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366</v>
      </c>
      <c r="Z3" t="s">
        <v>367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375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297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298</v>
      </c>
      <c r="G20" s="1">
        <v>-610</v>
      </c>
      <c r="H20" s="1">
        <v>8327</v>
      </c>
      <c r="I20" s="1" t="s">
        <v>298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298</v>
      </c>
      <c r="G21" s="1">
        <v>-705</v>
      </c>
      <c r="H21" s="1">
        <v>6120</v>
      </c>
      <c r="I21" s="1" t="s">
        <v>298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298</v>
      </c>
      <c r="G22" s="1">
        <v>-935</v>
      </c>
      <c r="H22" s="1">
        <v>4793</v>
      </c>
      <c r="I22" s="1" t="s">
        <v>298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298</v>
      </c>
      <c r="G23" s="1">
        <v>-624</v>
      </c>
      <c r="H23" s="1">
        <v>2890</v>
      </c>
      <c r="I23" s="1" t="s">
        <v>298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298</v>
      </c>
      <c r="G24" s="1">
        <v>-807</v>
      </c>
      <c r="H24" s="1">
        <v>564</v>
      </c>
      <c r="I24" s="1" t="s">
        <v>298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298</v>
      </c>
      <c r="G25" s="1">
        <v>-623</v>
      </c>
      <c r="H25" s="1">
        <v>-973</v>
      </c>
      <c r="I25" s="1" t="s">
        <v>298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298</v>
      </c>
      <c r="G26" s="1">
        <v>-717</v>
      </c>
      <c r="H26" s="1">
        <v>-3021</v>
      </c>
      <c r="I26" s="1" t="s">
        <v>298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298</v>
      </c>
      <c r="G27" s="1">
        <v>-1193</v>
      </c>
      <c r="H27" s="1">
        <v>80</v>
      </c>
      <c r="I27" s="1" t="s">
        <v>298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298</v>
      </c>
      <c r="G43" s="1">
        <v>-961</v>
      </c>
      <c r="H43" s="1">
        <v>-102</v>
      </c>
      <c r="I43" s="1" t="s">
        <v>298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298</v>
      </c>
      <c r="G44" s="1">
        <v>-717</v>
      </c>
      <c r="H44" s="1">
        <v>-890</v>
      </c>
      <c r="I44" s="1" t="s">
        <v>298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298</v>
      </c>
      <c r="G45" s="1">
        <v>-620</v>
      </c>
      <c r="H45" s="1">
        <v>-1507</v>
      </c>
      <c r="I45" s="1" t="s">
        <v>298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298</v>
      </c>
      <c r="G46" s="1">
        <v>-586</v>
      </c>
      <c r="H46" s="1">
        <v>-2085</v>
      </c>
      <c r="I46" s="1" t="s">
        <v>298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298</v>
      </c>
      <c r="G47" s="1">
        <v>-1178</v>
      </c>
      <c r="H47" s="1">
        <v>-2729</v>
      </c>
      <c r="I47" s="1" t="s">
        <v>298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298</v>
      </c>
      <c r="G48" s="1">
        <v>-672</v>
      </c>
      <c r="H48" s="1">
        <v>-3444</v>
      </c>
      <c r="I48" s="1" t="s">
        <v>298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298</v>
      </c>
      <c r="G49" s="1">
        <v>-774</v>
      </c>
      <c r="H49" s="1">
        <v>-4173</v>
      </c>
      <c r="I49" s="1" t="s">
        <v>298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298</v>
      </c>
      <c r="G50" s="1">
        <v>-1136</v>
      </c>
      <c r="H50" s="1">
        <v>-4734</v>
      </c>
      <c r="I50" s="1" t="s">
        <v>298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299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364</v>
      </c>
    </row>
    <row r="2" ht="190" customHeight="1"/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375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297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298</v>
      </c>
      <c r="G23" s="1">
        <v>-377</v>
      </c>
      <c r="H23" s="1">
        <v>3953</v>
      </c>
      <c r="I23" s="1" t="s">
        <v>298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298</v>
      </c>
      <c r="G24" s="1">
        <v>-275</v>
      </c>
      <c r="H24" s="1">
        <v>2978</v>
      </c>
      <c r="I24" s="1" t="s">
        <v>298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298</v>
      </c>
      <c r="G25" s="1">
        <v>-521</v>
      </c>
      <c r="H25" s="1">
        <v>2310</v>
      </c>
      <c r="I25" s="1" t="s">
        <v>298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298</v>
      </c>
      <c r="G26" s="1">
        <v>-312</v>
      </c>
      <c r="H26" s="1">
        <v>1404</v>
      </c>
      <c r="I26" s="1" t="s">
        <v>298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298</v>
      </c>
      <c r="G27" s="1">
        <v>-403</v>
      </c>
      <c r="H27" s="1">
        <v>311</v>
      </c>
      <c r="I27" s="1" t="s">
        <v>298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298</v>
      </c>
      <c r="G28" s="1">
        <v>-311</v>
      </c>
      <c r="H28" s="1">
        <v>-528</v>
      </c>
      <c r="I28" s="1" t="s">
        <v>298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298</v>
      </c>
      <c r="G29" s="1">
        <v>-358</v>
      </c>
      <c r="H29" s="1">
        <v>-1543</v>
      </c>
      <c r="I29" s="1" t="s">
        <v>298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298</v>
      </c>
      <c r="G30" s="1">
        <v>-596</v>
      </c>
      <c r="H30" s="1">
        <v>-106</v>
      </c>
      <c r="I30" s="1" t="s">
        <v>298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298</v>
      </c>
      <c r="G46" s="1">
        <v>-480</v>
      </c>
      <c r="H46" s="1">
        <v>-6</v>
      </c>
      <c r="I46" s="1" t="s">
        <v>298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298</v>
      </c>
      <c r="G47" s="1">
        <v>-358</v>
      </c>
      <c r="H47" s="1">
        <v>-380</v>
      </c>
      <c r="I47" s="1" t="s">
        <v>298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298</v>
      </c>
      <c r="G48" s="1">
        <v>-310</v>
      </c>
      <c r="H48" s="1">
        <v>-690</v>
      </c>
      <c r="I48" s="1" t="s">
        <v>298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298</v>
      </c>
      <c r="G49" s="1">
        <v>-293</v>
      </c>
      <c r="H49" s="1">
        <v>-1014</v>
      </c>
      <c r="I49" s="1" t="s">
        <v>298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298</v>
      </c>
      <c r="G50" s="1">
        <v>-589</v>
      </c>
      <c r="H50" s="1">
        <v>-1350</v>
      </c>
      <c r="I50" s="1" t="s">
        <v>298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298</v>
      </c>
      <c r="G51" s="1">
        <v>-340</v>
      </c>
      <c r="H51" s="1">
        <v>-1732</v>
      </c>
      <c r="I51" s="1" t="s">
        <v>298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298</v>
      </c>
      <c r="G52" s="1">
        <v>-387</v>
      </c>
      <c r="H52" s="1">
        <v>-2053</v>
      </c>
      <c r="I52" s="1" t="s">
        <v>298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298</v>
      </c>
      <c r="G53" s="1">
        <v>-564</v>
      </c>
      <c r="H53" s="1">
        <v>-2366</v>
      </c>
      <c r="I53" s="1" t="s">
        <v>298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298</v>
      </c>
      <c r="G54" s="1">
        <v>-344</v>
      </c>
      <c r="H54" s="1">
        <v>-2505</v>
      </c>
      <c r="I54" s="1" t="s">
        <v>298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298</v>
      </c>
      <c r="G55" s="1">
        <v>-296</v>
      </c>
      <c r="H55" s="1">
        <v>-2443</v>
      </c>
      <c r="I55" s="1" t="s">
        <v>298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298</v>
      </c>
      <c r="G56" s="1">
        <v>-582</v>
      </c>
      <c r="H56" s="1">
        <v>-2419</v>
      </c>
      <c r="I56" s="1" t="s">
        <v>298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298</v>
      </c>
      <c r="G57" s="1">
        <v>-549</v>
      </c>
      <c r="H57" s="1">
        <v>-2389</v>
      </c>
      <c r="I57" s="1" t="s">
        <v>298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298</v>
      </c>
      <c r="H58" s="1">
        <v>-155481</v>
      </c>
      <c r="I58" s="1" t="s">
        <v>298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382</v>
      </c>
      <c r="W58" s="2" t="s">
        <v>383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384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299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364</v>
      </c>
    </row>
    <row r="2" ht="118" customHeight="1"/>
    <row r="3" ht="40.5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366</v>
      </c>
      <c r="Z3" t="s">
        <v>367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375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297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298</v>
      </c>
      <c r="G15" s="1">
        <v>-179</v>
      </c>
      <c r="H15" s="1">
        <v>2973</v>
      </c>
      <c r="I15" s="1" t="s">
        <v>298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298</v>
      </c>
      <c r="G16" s="1">
        <v>-246</v>
      </c>
      <c r="H16" s="1">
        <v>2164</v>
      </c>
      <c r="I16" s="1" t="s">
        <v>298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298</v>
      </c>
      <c r="G17" s="1">
        <v>-305</v>
      </c>
      <c r="H17" s="1">
        <v>1706</v>
      </c>
      <c r="I17" s="1" t="s">
        <v>298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298</v>
      </c>
      <c r="G18" s="1">
        <v>-204</v>
      </c>
      <c r="H18" s="1">
        <v>1003</v>
      </c>
      <c r="I18" s="1" t="s">
        <v>298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298</v>
      </c>
      <c r="G19" s="1">
        <v>-263</v>
      </c>
      <c r="H19" s="1">
        <v>256</v>
      </c>
      <c r="I19" s="1" t="s">
        <v>298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298</v>
      </c>
      <c r="G20" s="1">
        <v>-203</v>
      </c>
      <c r="H20" s="1">
        <v>-335</v>
      </c>
      <c r="I20" s="1" t="s">
        <v>298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298</v>
      </c>
      <c r="G21" s="1">
        <v>-234</v>
      </c>
      <c r="H21" s="1">
        <v>-970</v>
      </c>
      <c r="I21" s="1" t="s">
        <v>298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298</v>
      </c>
      <c r="G38" s="1">
        <v>-320</v>
      </c>
      <c r="H38" s="1">
        <v>-32</v>
      </c>
      <c r="I38" s="1" t="s">
        <v>298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298</v>
      </c>
      <c r="G39" s="1">
        <v>-239</v>
      </c>
      <c r="H39" s="1">
        <v>-289</v>
      </c>
      <c r="I39" s="1" t="s">
        <v>298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298</v>
      </c>
      <c r="G40" s="1">
        <v>-206</v>
      </c>
      <c r="H40" s="1">
        <v>-498</v>
      </c>
      <c r="I40" s="1" t="s">
        <v>298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298</v>
      </c>
      <c r="G41" s="1">
        <v>-195</v>
      </c>
      <c r="H41" s="1">
        <v>-721</v>
      </c>
      <c r="I41" s="1" t="s">
        <v>298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298</v>
      </c>
      <c r="G42" s="1">
        <v>-392</v>
      </c>
      <c r="H42" s="1">
        <v>-954</v>
      </c>
      <c r="I42" s="1" t="s">
        <v>298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298</v>
      </c>
      <c r="G43" s="1">
        <v>-160</v>
      </c>
      <c r="H43" s="1">
        <v>-1116</v>
      </c>
      <c r="I43" s="1" t="s">
        <v>298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298</v>
      </c>
      <c r="G44" s="1">
        <v>-258</v>
      </c>
      <c r="H44" s="1">
        <v>-1394</v>
      </c>
      <c r="I44" s="1" t="s">
        <v>298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298</v>
      </c>
      <c r="G45" s="1">
        <v>-443</v>
      </c>
      <c r="H45" s="1">
        <v>-1577</v>
      </c>
      <c r="I45" s="1" t="s">
        <v>298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298</v>
      </c>
      <c r="G46" s="1">
        <v>-229</v>
      </c>
      <c r="H46" s="1">
        <v>-1669</v>
      </c>
      <c r="I46" s="1" t="s">
        <v>298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298</v>
      </c>
      <c r="G47" s="1">
        <v>-197</v>
      </c>
      <c r="H47" s="1">
        <v>-1627</v>
      </c>
      <c r="I47" s="1" t="s">
        <v>298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298</v>
      </c>
      <c r="G48" s="1">
        <v>-388</v>
      </c>
      <c r="H48" s="1">
        <v>-1612</v>
      </c>
      <c r="I48" s="1" t="s">
        <v>298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298</v>
      </c>
      <c r="G49" s="1">
        <v>-366</v>
      </c>
      <c r="H49" s="1">
        <v>-1592</v>
      </c>
      <c r="I49" s="1" t="s">
        <v>298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298</v>
      </c>
      <c r="G50" s="1">
        <v>-162</v>
      </c>
      <c r="H50" s="1">
        <v>-1557</v>
      </c>
      <c r="I50" s="1" t="s">
        <v>298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298</v>
      </c>
      <c r="G51" s="1">
        <v>-211</v>
      </c>
      <c r="H51" s="1">
        <v>-1608</v>
      </c>
      <c r="I51" s="1" t="s">
        <v>298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298</v>
      </c>
      <c r="G52" s="1">
        <v>-226</v>
      </c>
      <c r="H52" s="39">
        <v>-1576</v>
      </c>
      <c r="I52" s="1" t="s">
        <v>298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298</v>
      </c>
      <c r="G53" s="1">
        <v>-205</v>
      </c>
      <c r="H53" s="1">
        <v>-1596</v>
      </c>
      <c r="I53" s="1" t="s">
        <v>298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298</v>
      </c>
      <c r="G54" s="1">
        <v>-223</v>
      </c>
      <c r="H54" s="1">
        <v>-1590</v>
      </c>
      <c r="I54" s="1" t="s">
        <v>298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298</v>
      </c>
      <c r="G55" s="1">
        <v>-427</v>
      </c>
      <c r="H55" s="1">
        <v>-1794</v>
      </c>
      <c r="I55" s="1" t="s">
        <v>298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299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364</v>
      </c>
    </row>
    <row r="2" ht="142" customHeight="1"/>
    <row r="3" ht="54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385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366</v>
      </c>
      <c r="Z3" t="s">
        <v>367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8" t="s">
        <v>386</v>
      </c>
      <c r="N4" s="4">
        <v>43624</v>
      </c>
      <c r="O4" s="5">
        <v>0.641666666666667</v>
      </c>
      <c r="P4" t="s">
        <v>375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297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298</v>
      </c>
      <c r="G10" s="1">
        <v>-431</v>
      </c>
      <c r="H10" s="1">
        <v>4306</v>
      </c>
      <c r="I10" s="1" t="s">
        <v>298</v>
      </c>
      <c r="J10" s="1">
        <v>45000</v>
      </c>
      <c r="K10" s="1">
        <v>225</v>
      </c>
      <c r="L10" s="1" t="e">
        <f ca="1"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298</v>
      </c>
      <c r="G11" s="1">
        <v>-631</v>
      </c>
      <c r="H11" s="1">
        <v>3675</v>
      </c>
      <c r="I11" s="1" t="s">
        <v>298</v>
      </c>
      <c r="J11" s="1">
        <v>45000</v>
      </c>
      <c r="K11" s="1">
        <v>225</v>
      </c>
      <c r="L11" s="1" t="e">
        <f ca="1"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298</v>
      </c>
      <c r="G12" s="1">
        <v>-782</v>
      </c>
      <c r="H12" s="1">
        <v>3416</v>
      </c>
      <c r="I12" s="1" t="s">
        <v>298</v>
      </c>
      <c r="J12" s="1">
        <v>45000</v>
      </c>
      <c r="K12" s="1">
        <v>225</v>
      </c>
      <c r="L12" s="1" t="e">
        <f ca="1"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298</v>
      </c>
      <c r="G13" s="1">
        <v>-459</v>
      </c>
      <c r="H13" s="1">
        <v>1902</v>
      </c>
      <c r="I13" s="1" t="s">
        <v>298</v>
      </c>
      <c r="J13" s="1">
        <v>45000</v>
      </c>
      <c r="K13" s="1">
        <v>225</v>
      </c>
      <c r="L13" s="1" t="e">
        <f ca="1"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298</v>
      </c>
      <c r="G14" s="1">
        <v>-593</v>
      </c>
      <c r="H14" s="1">
        <v>181</v>
      </c>
      <c r="I14" s="1" t="s">
        <v>298</v>
      </c>
      <c r="J14" s="1">
        <v>45000</v>
      </c>
      <c r="K14" s="1">
        <v>225</v>
      </c>
      <c r="L14" s="1" t="e">
        <f ca="1"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298</v>
      </c>
      <c r="G15" s="1">
        <v>-458</v>
      </c>
      <c r="H15" s="1">
        <v>-1022</v>
      </c>
      <c r="I15" s="1" t="s">
        <v>298</v>
      </c>
      <c r="J15" s="1">
        <v>45000</v>
      </c>
      <c r="K15" s="1">
        <v>225</v>
      </c>
      <c r="L15" s="1" t="e">
        <f ca="1"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298</v>
      </c>
      <c r="G16" s="1">
        <v>-527</v>
      </c>
      <c r="H16" s="1">
        <v>-2294</v>
      </c>
      <c r="I16" s="1" t="s">
        <v>298</v>
      </c>
      <c r="J16" s="1">
        <v>45000</v>
      </c>
      <c r="K16" s="1">
        <v>225</v>
      </c>
      <c r="L16" s="1" t="e">
        <f ca="1"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298</v>
      </c>
      <c r="G33" s="1">
        <v>-752</v>
      </c>
      <c r="H33" s="1">
        <v>-110</v>
      </c>
      <c r="I33" s="1" t="s">
        <v>298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298</v>
      </c>
      <c r="G34" s="1">
        <v>-562</v>
      </c>
      <c r="H34" s="1">
        <v>-742</v>
      </c>
      <c r="I34" s="1" t="s">
        <v>298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298</v>
      </c>
      <c r="G35" s="1">
        <v>-485</v>
      </c>
      <c r="H35" s="1">
        <v>-1239</v>
      </c>
      <c r="I35" s="1" t="s">
        <v>298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298</v>
      </c>
      <c r="G36" s="1">
        <v>-459</v>
      </c>
      <c r="H36" s="1">
        <v>-1700</v>
      </c>
      <c r="I36" s="1" t="s">
        <v>298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298</v>
      </c>
      <c r="G37" s="1">
        <v>-923</v>
      </c>
      <c r="H37" s="1">
        <v>-2220</v>
      </c>
      <c r="I37" s="1" t="s">
        <v>298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298</v>
      </c>
      <c r="G38" s="1">
        <v>-626</v>
      </c>
      <c r="H38" s="1">
        <v>-2872</v>
      </c>
      <c r="I38" s="1" t="s">
        <v>298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298</v>
      </c>
      <c r="G39" s="1">
        <v>-606</v>
      </c>
      <c r="H39" s="1">
        <v>-3376</v>
      </c>
      <c r="I39" s="1" t="s">
        <v>298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298</v>
      </c>
      <c r="G40" s="1">
        <v>-890</v>
      </c>
      <c r="H40" s="1">
        <v>-3807</v>
      </c>
      <c r="I40" s="1" t="s">
        <v>298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298</v>
      </c>
      <c r="G41" s="1">
        <v>-539</v>
      </c>
      <c r="H41" s="1">
        <v>-4025</v>
      </c>
      <c r="I41" s="1" t="s">
        <v>298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298</v>
      </c>
      <c r="G42" s="1">
        <v>-464</v>
      </c>
      <c r="H42" s="1">
        <v>-3826</v>
      </c>
      <c r="I42" s="1" t="s">
        <v>298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298</v>
      </c>
      <c r="G43" s="1">
        <v>-913</v>
      </c>
      <c r="H43" s="1">
        <v>-3891</v>
      </c>
      <c r="I43" s="1" t="s">
        <v>298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298</v>
      </c>
      <c r="G44" s="1">
        <v>-861</v>
      </c>
      <c r="H44" s="1">
        <v>-3844</v>
      </c>
      <c r="I44" s="1" t="s">
        <v>298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298</v>
      </c>
      <c r="G45" s="1">
        <v>-482</v>
      </c>
      <c r="H45" s="1">
        <v>-3662</v>
      </c>
      <c r="I45" s="1" t="s">
        <v>298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298</v>
      </c>
      <c r="G46" s="1">
        <v>-497</v>
      </c>
      <c r="H46" s="1">
        <v>-3633</v>
      </c>
      <c r="I46" s="1" t="s">
        <v>298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298</v>
      </c>
      <c r="G47" s="1">
        <v>-532</v>
      </c>
      <c r="H47" s="1">
        <v>-3710</v>
      </c>
      <c r="I47" s="1" t="s">
        <v>298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298</v>
      </c>
      <c r="G48" s="1">
        <v>-482</v>
      </c>
      <c r="H48" s="1">
        <v>-3757</v>
      </c>
      <c r="I48" s="1" t="s">
        <v>298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298</v>
      </c>
      <c r="G49" s="1">
        <v>-525</v>
      </c>
      <c r="H49" s="1">
        <v>-3743</v>
      </c>
      <c r="I49" s="1" t="s">
        <v>298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298</v>
      </c>
      <c r="G50" s="1">
        <v>-1005</v>
      </c>
      <c r="H50" s="1">
        <v>-4223</v>
      </c>
      <c r="I50" s="1" t="s">
        <v>298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298</v>
      </c>
      <c r="G51" s="1">
        <v>-825</v>
      </c>
      <c r="H51" s="1">
        <v>-4568</v>
      </c>
      <c r="I51" s="1" t="s">
        <v>298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298</v>
      </c>
      <c r="G52" s="1">
        <v>-546</v>
      </c>
      <c r="H52" s="1">
        <v>-4702</v>
      </c>
      <c r="I52" s="1" t="s">
        <v>298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298</v>
      </c>
      <c r="G53" s="1">
        <v>-1006</v>
      </c>
      <c r="H53" s="1">
        <v>-4680</v>
      </c>
      <c r="I53" s="1" t="s">
        <v>298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387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299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364</v>
      </c>
    </row>
    <row r="2" ht="127" customHeight="1"/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375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297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298</v>
      </c>
      <c r="G14" s="1">
        <v>-1011</v>
      </c>
      <c r="H14" s="1">
        <v>13227</v>
      </c>
      <c r="I14" s="1" t="s">
        <v>298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298</v>
      </c>
      <c r="G15" s="1">
        <v>-993</v>
      </c>
      <c r="H15" s="1">
        <v>9964</v>
      </c>
      <c r="I15" s="1" t="s">
        <v>298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298</v>
      </c>
      <c r="G16" s="1">
        <v>-1578</v>
      </c>
      <c r="H16" s="1">
        <v>7718</v>
      </c>
      <c r="I16" s="1" t="s">
        <v>298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298</v>
      </c>
      <c r="G17" s="1">
        <v>-1000</v>
      </c>
      <c r="H17" s="1">
        <v>4587</v>
      </c>
      <c r="I17" s="1" t="s">
        <v>298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298</v>
      </c>
      <c r="G18" s="1">
        <v>-1293</v>
      </c>
      <c r="H18" s="1">
        <v>853</v>
      </c>
      <c r="I18" s="1" t="s">
        <v>298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298</v>
      </c>
      <c r="G19" s="1">
        <v>-998</v>
      </c>
      <c r="H19" s="1">
        <v>-1782</v>
      </c>
      <c r="I19" s="1" t="s">
        <v>298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298</v>
      </c>
      <c r="G20" s="1">
        <v>-1149</v>
      </c>
      <c r="H20" s="1">
        <v>-5136</v>
      </c>
      <c r="I20" s="1" t="s">
        <v>298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298</v>
      </c>
      <c r="G37" s="1">
        <v>-1409</v>
      </c>
      <c r="H37" s="1">
        <v>-342</v>
      </c>
      <c r="I37" s="1" t="s">
        <v>298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298</v>
      </c>
      <c r="G38" s="1">
        <v>-1052</v>
      </c>
      <c r="H38" s="1">
        <v>-1398</v>
      </c>
      <c r="I38" s="1" t="s">
        <v>298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298</v>
      </c>
      <c r="G39" s="1">
        <v>-909</v>
      </c>
      <c r="H39" s="1">
        <v>-2398</v>
      </c>
      <c r="I39" s="1" t="s">
        <v>298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298</v>
      </c>
      <c r="G40" s="1">
        <v>-859</v>
      </c>
      <c r="H40" s="1">
        <v>-3259</v>
      </c>
      <c r="I40" s="1" t="s">
        <v>298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298</v>
      </c>
      <c r="G41" s="1">
        <v>-1727</v>
      </c>
      <c r="H41" s="1">
        <v>-4109</v>
      </c>
      <c r="I41" s="1" t="s">
        <v>298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298</v>
      </c>
      <c r="G42" s="1">
        <v>-987</v>
      </c>
      <c r="H42" s="1">
        <v>-5065</v>
      </c>
      <c r="I42" s="1" t="s">
        <v>298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298</v>
      </c>
      <c r="G43" s="1">
        <v>-1137</v>
      </c>
      <c r="H43" s="1">
        <v>-6098</v>
      </c>
      <c r="I43" s="1" t="s">
        <v>298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298</v>
      </c>
      <c r="G44" s="1">
        <v>-1668</v>
      </c>
      <c r="H44" s="1">
        <v>-6945</v>
      </c>
      <c r="I44" s="1" t="s">
        <v>298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298</v>
      </c>
      <c r="G45" s="1">
        <v>-1010</v>
      </c>
      <c r="H45" s="1">
        <v>-7353</v>
      </c>
      <c r="I45" s="1" t="s">
        <v>298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298</v>
      </c>
      <c r="G46" s="1">
        <v>-869</v>
      </c>
      <c r="H46" s="1">
        <v>-6987</v>
      </c>
      <c r="I46" s="1" t="s">
        <v>298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298</v>
      </c>
      <c r="G47" s="1">
        <v>-1709</v>
      </c>
      <c r="H47" s="1">
        <v>-7101</v>
      </c>
      <c r="I47" s="1" t="s">
        <v>298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298</v>
      </c>
      <c r="G48" s="1">
        <v>-1611</v>
      </c>
      <c r="H48" s="1">
        <v>-7013</v>
      </c>
      <c r="I48" s="1" t="s">
        <v>298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298</v>
      </c>
      <c r="G49" s="1">
        <v>-899</v>
      </c>
      <c r="H49" s="1">
        <v>-6861</v>
      </c>
      <c r="I49" s="1" t="s">
        <v>298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298</v>
      </c>
      <c r="G50" s="1">
        <v>-931</v>
      </c>
      <c r="H50" s="1">
        <v>-6805</v>
      </c>
      <c r="I50" s="1" t="s">
        <v>298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298</v>
      </c>
      <c r="G51" s="1">
        <v>-997</v>
      </c>
      <c r="H51" s="1">
        <v>-6949</v>
      </c>
      <c r="I51" s="1" t="s">
        <v>298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298</v>
      </c>
      <c r="G52" s="1">
        <v>-902</v>
      </c>
      <c r="H52" s="1">
        <v>-7036</v>
      </c>
      <c r="I52" s="1" t="s">
        <v>298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298</v>
      </c>
      <c r="G53" s="1">
        <v>-983</v>
      </c>
      <c r="H53" s="1">
        <v>-7009</v>
      </c>
      <c r="I53" s="1" t="s">
        <v>298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298</v>
      </c>
      <c r="G54" s="1">
        <v>-1883</v>
      </c>
      <c r="H54" s="1">
        <v>-7909</v>
      </c>
      <c r="I54" s="1" t="s">
        <v>298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298</v>
      </c>
      <c r="G55" s="1">
        <v>-1547</v>
      </c>
      <c r="H55" s="1">
        <v>-8556</v>
      </c>
      <c r="I55" s="1" t="s">
        <v>298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298</v>
      </c>
      <c r="G56" s="1">
        <v>-1022</v>
      </c>
      <c r="H56" s="1">
        <v>-8807</v>
      </c>
      <c r="I56" s="1" t="s">
        <v>298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298</v>
      </c>
      <c r="G57" s="1">
        <v>-1022</v>
      </c>
      <c r="H57" s="1">
        <v>-8807</v>
      </c>
      <c r="I57" s="1" t="s">
        <v>298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298</v>
      </c>
      <c r="G58" s="1">
        <v>-1884</v>
      </c>
      <c r="H58" s="1">
        <v>-8770</v>
      </c>
      <c r="I58" s="1" t="s">
        <v>298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299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364</v>
      </c>
    </row>
    <row r="2" ht="133" customHeight="1"/>
    <row r="3" ht="40.5" spans="1:32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365</v>
      </c>
      <c r="AE3" t="s">
        <v>366</v>
      </c>
      <c r="AF3" t="s">
        <v>367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375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297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298</v>
      </c>
      <c r="G11" s="1">
        <v>-493</v>
      </c>
      <c r="H11" s="1">
        <v>6203</v>
      </c>
      <c r="I11" s="1" t="s">
        <v>298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298</v>
      </c>
      <c r="G12" s="1">
        <v>-576</v>
      </c>
      <c r="H12" s="1">
        <v>5627</v>
      </c>
      <c r="I12" s="1" t="s">
        <v>298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298</v>
      </c>
      <c r="G13" s="1">
        <v>-764</v>
      </c>
      <c r="H13" s="1">
        <v>4430</v>
      </c>
      <c r="I13" s="1" t="s">
        <v>298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298</v>
      </c>
      <c r="G14" s="1">
        <v>-510</v>
      </c>
      <c r="H14" s="1">
        <v>2726</v>
      </c>
      <c r="I14" s="1" t="s">
        <v>298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298</v>
      </c>
      <c r="G15" s="1">
        <v>-659</v>
      </c>
      <c r="H15" s="1">
        <v>694</v>
      </c>
      <c r="I15" s="1" t="s">
        <v>298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298</v>
      </c>
      <c r="G16" s="1">
        <v>-509</v>
      </c>
      <c r="H16" s="1">
        <v>-666</v>
      </c>
      <c r="I16" s="1" t="s">
        <v>298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298</v>
      </c>
      <c r="G17" s="1">
        <v>-586</v>
      </c>
      <c r="H17" s="1">
        <v>-2395</v>
      </c>
      <c r="I17" s="1" t="s">
        <v>298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298</v>
      </c>
      <c r="G34" s="1">
        <v>-801</v>
      </c>
      <c r="H34" s="1">
        <v>32</v>
      </c>
      <c r="I34" s="1" t="s">
        <v>298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298</v>
      </c>
      <c r="G35" s="1">
        <v>-598</v>
      </c>
      <c r="H35" s="1">
        <v>-635</v>
      </c>
      <c r="I35" s="1" t="s">
        <v>298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298</v>
      </c>
      <c r="G36" s="1">
        <v>-517</v>
      </c>
      <c r="H36" s="1">
        <v>-1246</v>
      </c>
      <c r="I36" s="1" t="s">
        <v>298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298</v>
      </c>
      <c r="G37" s="1">
        <v>-488</v>
      </c>
      <c r="H37" s="1">
        <v>-1762</v>
      </c>
      <c r="I37" s="1" t="s">
        <v>298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298</v>
      </c>
      <c r="G38" s="1">
        <v>-981</v>
      </c>
      <c r="H38" s="1">
        <v>-2296</v>
      </c>
      <c r="I38" s="1" t="s">
        <v>298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298</v>
      </c>
      <c r="G39" s="1">
        <v>-560</v>
      </c>
      <c r="H39" s="1">
        <v>-2924</v>
      </c>
      <c r="I39" s="1" t="s">
        <v>298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298</v>
      </c>
      <c r="G40" s="1">
        <v>-645</v>
      </c>
      <c r="H40" s="1">
        <v>-3431</v>
      </c>
      <c r="I40" s="1" t="s">
        <v>298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298</v>
      </c>
      <c r="G41" s="1">
        <v>-947</v>
      </c>
      <c r="H41" s="1">
        <v>-3945</v>
      </c>
      <c r="I41" s="1" t="s">
        <v>298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298</v>
      </c>
      <c r="G42" s="1">
        <v>-574</v>
      </c>
      <c r="H42" s="1">
        <v>-4177</v>
      </c>
      <c r="I42" s="1" t="s">
        <v>298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298</v>
      </c>
      <c r="G43" s="1">
        <v>-493</v>
      </c>
      <c r="H43" s="1">
        <v>-3968</v>
      </c>
      <c r="I43" s="1" t="s">
        <v>298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298</v>
      </c>
      <c r="G44" s="1">
        <v>-970</v>
      </c>
      <c r="H44" s="1">
        <v>-4032</v>
      </c>
      <c r="I44" s="1" t="s">
        <v>298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298</v>
      </c>
      <c r="G45" s="1">
        <v>-915</v>
      </c>
      <c r="H45" s="1">
        <v>-3982</v>
      </c>
      <c r="I45" s="1" t="s">
        <v>298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298</v>
      </c>
      <c r="G46" s="1">
        <v>-511</v>
      </c>
      <c r="H46" s="1">
        <v>-3896</v>
      </c>
      <c r="I46" s="1" t="s">
        <v>298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298</v>
      </c>
      <c r="G47" s="1">
        <v>-529</v>
      </c>
      <c r="H47" s="1">
        <v>-3865</v>
      </c>
      <c r="I47" s="1" t="s">
        <v>298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298</v>
      </c>
      <c r="G48" s="1">
        <v>-566</v>
      </c>
      <c r="H48" s="1">
        <v>-3947</v>
      </c>
      <c r="I48" s="1" t="s">
        <v>298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298</v>
      </c>
      <c r="G49" s="1">
        <v>-512</v>
      </c>
      <c r="H49" s="1">
        <v>-3996</v>
      </c>
      <c r="I49" s="1" t="s">
        <v>298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298</v>
      </c>
      <c r="G50" s="1">
        <v>-558</v>
      </c>
      <c r="H50" s="1">
        <v>-3980</v>
      </c>
      <c r="I50" s="1" t="s">
        <v>298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298</v>
      </c>
      <c r="G51" s="1">
        <v>-1069</v>
      </c>
      <c r="H51" s="1">
        <v>-4491</v>
      </c>
      <c r="I51" s="1" t="s">
        <v>298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298</v>
      </c>
      <c r="G52" s="1">
        <v>-878</v>
      </c>
      <c r="H52" s="1">
        <v>-4858</v>
      </c>
      <c r="I52" s="1" t="s">
        <v>298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298</v>
      </c>
      <c r="G53" s="1">
        <v>-580</v>
      </c>
      <c r="H53" s="1">
        <v>-5000</v>
      </c>
      <c r="I53" s="1" t="s">
        <v>298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298</v>
      </c>
      <c r="G54" s="1">
        <v>-1069</v>
      </c>
      <c r="H54" s="1">
        <v>-4978</v>
      </c>
      <c r="I54" s="1" t="s">
        <v>298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299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364</v>
      </c>
    </row>
    <row r="2" ht="129" customHeight="1"/>
    <row r="3" ht="40.5" spans="1:32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388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365</v>
      </c>
      <c r="AE3" t="s">
        <v>366</v>
      </c>
      <c r="AF3" t="s">
        <v>367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8" t="s">
        <v>389</v>
      </c>
      <c r="N4" s="4">
        <v>43625</v>
      </c>
      <c r="O4" s="5">
        <v>0.673611111111111</v>
      </c>
      <c r="P4" t="s">
        <v>375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297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298</v>
      </c>
      <c r="G9" s="1">
        <v>-369</v>
      </c>
      <c r="H9" s="1">
        <v>2397</v>
      </c>
      <c r="I9" s="1" t="s">
        <v>298</v>
      </c>
      <c r="J9" s="1">
        <v>30000</v>
      </c>
      <c r="K9" s="1">
        <v>146</v>
      </c>
      <c r="L9" s="1" t="e">
        <f ca="1"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298</v>
      </c>
      <c r="G10" s="1">
        <v>-269</v>
      </c>
      <c r="H10" s="1">
        <v>2128</v>
      </c>
      <c r="I10" s="1" t="s">
        <v>298</v>
      </c>
      <c r="J10" s="1">
        <v>30000</v>
      </c>
      <c r="K10" s="1">
        <v>146</v>
      </c>
      <c r="L10" s="1" t="e">
        <f ca="1"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298</v>
      </c>
      <c r="G11" s="1">
        <v>-510</v>
      </c>
      <c r="H11" s="1">
        <v>1887</v>
      </c>
      <c r="I11" s="1" t="s">
        <v>298</v>
      </c>
      <c r="J11" s="1">
        <v>30000</v>
      </c>
      <c r="K11" s="1">
        <v>146</v>
      </c>
      <c r="L11" s="1" t="e">
        <f ca="1"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298</v>
      </c>
      <c r="G12" s="1">
        <v>-306</v>
      </c>
      <c r="H12" s="1">
        <v>1581</v>
      </c>
      <c r="I12" s="1" t="s">
        <v>298</v>
      </c>
      <c r="J12" s="1">
        <v>30000</v>
      </c>
      <c r="K12" s="1">
        <v>146</v>
      </c>
      <c r="L12" s="1" t="e">
        <f ca="1"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298</v>
      </c>
      <c r="G13" s="1">
        <v>-395</v>
      </c>
      <c r="H13" s="1">
        <v>454</v>
      </c>
      <c r="I13" s="1" t="s">
        <v>298</v>
      </c>
      <c r="J13" s="1">
        <v>30000</v>
      </c>
      <c r="K13" s="1">
        <v>146</v>
      </c>
      <c r="L13" s="1" t="e">
        <f ca="1"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298</v>
      </c>
      <c r="G14" s="1">
        <v>-305</v>
      </c>
      <c r="H14" s="1">
        <v>-435</v>
      </c>
      <c r="I14" s="1" t="s">
        <v>298</v>
      </c>
      <c r="J14" s="1">
        <v>30000</v>
      </c>
      <c r="K14" s="1">
        <v>146</v>
      </c>
      <c r="L14" s="1" t="e">
        <f ca="1"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298</v>
      </c>
      <c r="G15" s="1">
        <v>-351</v>
      </c>
      <c r="H15" s="1">
        <v>-1480</v>
      </c>
      <c r="I15" s="1" t="s">
        <v>298</v>
      </c>
      <c r="J15" s="1">
        <v>30000</v>
      </c>
      <c r="K15" s="1">
        <v>146</v>
      </c>
      <c r="L15" s="1" t="e">
        <f ca="1"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298</v>
      </c>
      <c r="G32" s="1">
        <v>-431</v>
      </c>
      <c r="H32" s="1">
        <v>-67</v>
      </c>
      <c r="I32" s="1" t="s">
        <v>298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298</v>
      </c>
      <c r="G33" s="1">
        <v>-322</v>
      </c>
      <c r="H33" s="1">
        <v>-389</v>
      </c>
      <c r="I33" s="1" t="s">
        <v>298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298</v>
      </c>
      <c r="G34" s="1">
        <v>-279</v>
      </c>
      <c r="H34" s="1">
        <v>-709</v>
      </c>
      <c r="I34" s="1" t="s">
        <v>298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298</v>
      </c>
      <c r="G35" s="1">
        <v>-263</v>
      </c>
      <c r="H35" s="1">
        <v>-1010</v>
      </c>
      <c r="I35" s="1" t="s">
        <v>298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298</v>
      </c>
      <c r="G36" s="1">
        <v>-529</v>
      </c>
      <c r="H36" s="1">
        <v>-1270</v>
      </c>
      <c r="I36" s="1" t="s">
        <v>298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298</v>
      </c>
      <c r="G37" s="1">
        <v>-216</v>
      </c>
      <c r="H37" s="1">
        <v>-1491</v>
      </c>
      <c r="I37" s="1" t="s">
        <v>298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298</v>
      </c>
      <c r="G38" s="1">
        <v>-349</v>
      </c>
      <c r="H38" s="1">
        <v>-1878</v>
      </c>
      <c r="I38" s="1" t="s">
        <v>298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298</v>
      </c>
      <c r="G39" s="1">
        <v>-495</v>
      </c>
      <c r="H39" s="1">
        <v>-2129</v>
      </c>
      <c r="I39" s="1" t="s">
        <v>298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298</v>
      </c>
      <c r="G40" s="1">
        <v>-310</v>
      </c>
      <c r="H40" s="1">
        <v>-2255</v>
      </c>
      <c r="I40" s="1" t="s">
        <v>298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298</v>
      </c>
      <c r="G41" s="1">
        <v>-266</v>
      </c>
      <c r="H41" s="1">
        <v>-2199</v>
      </c>
      <c r="I41" s="1" t="s">
        <v>298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298</v>
      </c>
      <c r="G42" s="1">
        <v>-523</v>
      </c>
      <c r="H42" s="1">
        <v>-2177</v>
      </c>
      <c r="I42" s="1" t="s">
        <v>298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298</v>
      </c>
      <c r="G43" s="1">
        <v>-493</v>
      </c>
      <c r="H43" s="1">
        <v>-2150</v>
      </c>
      <c r="I43" s="1" t="s">
        <v>298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298</v>
      </c>
      <c r="G44" s="1">
        <v>-219</v>
      </c>
      <c r="H44" s="1">
        <v>-2103</v>
      </c>
      <c r="I44" s="1" t="s">
        <v>298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298</v>
      </c>
      <c r="G45" s="1">
        <v>-285</v>
      </c>
      <c r="H45" s="1">
        <v>-2068</v>
      </c>
      <c r="I45" s="1" t="s">
        <v>298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298</v>
      </c>
      <c r="G46" s="1">
        <v>-306</v>
      </c>
      <c r="H46" s="1">
        <v>-2129</v>
      </c>
      <c r="I46" s="1" t="s">
        <v>298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298</v>
      </c>
      <c r="G47" s="1">
        <v>-276</v>
      </c>
      <c r="H47" s="1">
        <v>-2155</v>
      </c>
      <c r="I47" s="1" t="s">
        <v>298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298</v>
      </c>
      <c r="G48" s="1">
        <v>-301</v>
      </c>
      <c r="H48" s="1">
        <v>-2146</v>
      </c>
      <c r="I48" s="1" t="s">
        <v>298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298</v>
      </c>
      <c r="G49" s="1">
        <v>-577</v>
      </c>
      <c r="H49" s="1">
        <v>-2422</v>
      </c>
      <c r="I49" s="1" t="s">
        <v>298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298</v>
      </c>
      <c r="G50" s="1">
        <v>-474</v>
      </c>
      <c r="H50" s="1">
        <v>-2620</v>
      </c>
      <c r="I50" s="1" t="s">
        <v>298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298</v>
      </c>
      <c r="G51" s="1">
        <v>-313</v>
      </c>
      <c r="H51" s="1">
        <v>-2697</v>
      </c>
      <c r="I51" s="1" t="s">
        <v>298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298</v>
      </c>
      <c r="G52" s="1">
        <v>-577</v>
      </c>
      <c r="H52" s="1">
        <v>-2742</v>
      </c>
      <c r="I52" s="1" t="s">
        <v>298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299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364</v>
      </c>
    </row>
    <row r="2" ht="145" customHeight="1"/>
    <row r="3" ht="40.5" spans="1:17">
      <c r="A3" s="11" t="s">
        <v>2</v>
      </c>
      <c r="B3" s="3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t="s">
        <v>2</v>
      </c>
      <c r="O3" t="s">
        <v>365</v>
      </c>
      <c r="P3" t="s">
        <v>366</v>
      </c>
      <c r="Q3" t="s">
        <v>367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297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298</v>
      </c>
      <c r="G31" s="1">
        <v>-137</v>
      </c>
      <c r="H31" s="1">
        <v>2129</v>
      </c>
      <c r="I31" s="1" t="s">
        <v>298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298</v>
      </c>
      <c r="G32" s="1">
        <v>-189</v>
      </c>
      <c r="H32" s="1">
        <v>1594</v>
      </c>
      <c r="I32" s="1" t="s">
        <v>298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298</v>
      </c>
      <c r="G33" s="1">
        <v>-312</v>
      </c>
      <c r="H33" s="1">
        <v>1241</v>
      </c>
      <c r="I33" s="1" t="s">
        <v>298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298</v>
      </c>
      <c r="G34" s="1">
        <v>-156</v>
      </c>
      <c r="H34" s="1">
        <v>794</v>
      </c>
      <c r="I34" s="1" t="s">
        <v>298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298</v>
      </c>
      <c r="G35" s="1">
        <v>-201</v>
      </c>
      <c r="H35" s="1">
        <v>163</v>
      </c>
      <c r="I35" s="1" t="s">
        <v>298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298</v>
      </c>
      <c r="G36" s="1">
        <v>-155</v>
      </c>
      <c r="H36" s="1">
        <v>-298</v>
      </c>
      <c r="I36" s="1" t="s">
        <v>298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298</v>
      </c>
      <c r="G37" s="1">
        <v>-179</v>
      </c>
      <c r="H37" s="1">
        <v>-813</v>
      </c>
      <c r="I37" s="1" t="s">
        <v>298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298</v>
      </c>
      <c r="G38" s="1">
        <v>-298</v>
      </c>
      <c r="H38" s="1">
        <v>-201</v>
      </c>
      <c r="I38" s="1" t="s">
        <v>298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298</v>
      </c>
      <c r="G54" s="1">
        <v>-239</v>
      </c>
      <c r="H54" s="1">
        <v>-32</v>
      </c>
      <c r="I54" s="1" t="s">
        <v>298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298</v>
      </c>
      <c r="G55" s="1">
        <v>-179</v>
      </c>
      <c r="H55" s="1">
        <v>-229</v>
      </c>
      <c r="I55" s="1" t="s">
        <v>298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298</v>
      </c>
      <c r="G56" s="1">
        <v>-155</v>
      </c>
      <c r="H56" s="1">
        <v>-385</v>
      </c>
      <c r="I56" s="1" t="s">
        <v>298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298</v>
      </c>
      <c r="G57" s="1">
        <v>-146</v>
      </c>
      <c r="H57" s="1">
        <v>-548</v>
      </c>
      <c r="I57" s="1" t="s">
        <v>298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298</v>
      </c>
      <c r="G58" s="1">
        <v>-294</v>
      </c>
      <c r="H58" s="1">
        <v>-700</v>
      </c>
      <c r="I58" s="1" t="s">
        <v>298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298</v>
      </c>
      <c r="G59" s="1">
        <v>-120</v>
      </c>
      <c r="H59" s="1">
        <v>-837</v>
      </c>
      <c r="I59" s="1" t="s">
        <v>298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298</v>
      </c>
      <c r="G60" s="1">
        <v>-193</v>
      </c>
      <c r="H60" s="1">
        <v>-1029</v>
      </c>
      <c r="I60" s="1" t="s">
        <v>298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298</v>
      </c>
      <c r="G61" s="1">
        <v>-331</v>
      </c>
      <c r="H61" s="1">
        <v>-1181</v>
      </c>
      <c r="I61" s="1" t="s">
        <v>298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298</v>
      </c>
      <c r="G62" s="1">
        <v>-172</v>
      </c>
      <c r="H62" s="1">
        <v>-1251</v>
      </c>
      <c r="I62" s="1" t="s">
        <v>298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298</v>
      </c>
      <c r="G63" s="1">
        <v>-148</v>
      </c>
      <c r="H63" s="1">
        <v>-1220</v>
      </c>
      <c r="I63" s="1" t="s">
        <v>298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298</v>
      </c>
      <c r="G64" s="1">
        <v>-291</v>
      </c>
      <c r="H64" s="1">
        <v>-1208</v>
      </c>
      <c r="I64" s="1" t="s">
        <v>298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298</v>
      </c>
      <c r="G65" s="1">
        <v>-274</v>
      </c>
      <c r="H65" s="1">
        <v>-1193</v>
      </c>
      <c r="I65" s="1" t="s">
        <v>298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298</v>
      </c>
      <c r="G66" s="1">
        <v>-122</v>
      </c>
      <c r="H66" s="1">
        <v>-1167</v>
      </c>
      <c r="I66" s="1" t="s">
        <v>298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298</v>
      </c>
      <c r="G67" s="1">
        <v>-158</v>
      </c>
      <c r="H67" s="1">
        <v>-1205</v>
      </c>
      <c r="I67" s="1" t="s">
        <v>298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298</v>
      </c>
      <c r="G68" s="1">
        <v>-170</v>
      </c>
      <c r="H68" s="1">
        <v>-1182</v>
      </c>
      <c r="I68" s="1" t="s">
        <v>298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298</v>
      </c>
      <c r="G69" s="1">
        <v>-153</v>
      </c>
      <c r="H69" s="1">
        <v>-1197</v>
      </c>
      <c r="I69" s="1" t="s">
        <v>298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298</v>
      </c>
      <c r="G70" s="1">
        <v>-167</v>
      </c>
      <c r="H70" s="1">
        <v>-1192</v>
      </c>
      <c r="I70" s="1" t="s">
        <v>298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298</v>
      </c>
      <c r="G71" s="1">
        <v>-320</v>
      </c>
      <c r="H71" s="1">
        <v>-1345</v>
      </c>
      <c r="I71" s="1" t="s">
        <v>298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298</v>
      </c>
      <c r="G72" s="1">
        <v>-263</v>
      </c>
      <c r="H72" s="1">
        <v>-1455</v>
      </c>
      <c r="I72" s="1" t="s">
        <v>298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298</v>
      </c>
      <c r="G73" s="1">
        <v>-174</v>
      </c>
      <c r="H73" s="1">
        <v>-1498</v>
      </c>
      <c r="I73" s="1" t="s">
        <v>298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298</v>
      </c>
      <c r="G74" s="1">
        <v>-320</v>
      </c>
      <c r="H74" s="1">
        <v>-1522</v>
      </c>
      <c r="I74" s="1" t="s">
        <v>298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299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364</v>
      </c>
    </row>
    <row r="2" ht="135" customHeight="1"/>
    <row r="3" ht="40.5" spans="1:32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365</v>
      </c>
      <c r="AE3" t="s">
        <v>366</v>
      </c>
      <c r="AF3" t="s">
        <v>367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375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297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298</v>
      </c>
      <c r="G13" s="1">
        <v>-440</v>
      </c>
      <c r="H13" s="1">
        <v>6050</v>
      </c>
      <c r="I13" s="1" t="s">
        <v>298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298</v>
      </c>
      <c r="G14" s="1">
        <v>-643</v>
      </c>
      <c r="H14" s="1">
        <v>4408</v>
      </c>
      <c r="I14" s="1" t="s">
        <v>298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298</v>
      </c>
      <c r="G15" s="1">
        <v>-806</v>
      </c>
      <c r="H15" s="1">
        <v>3485</v>
      </c>
      <c r="I15" s="1" t="s">
        <v>298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298</v>
      </c>
      <c r="G16" s="1">
        <v>-468</v>
      </c>
      <c r="H16" s="1">
        <v>1980</v>
      </c>
      <c r="I16" s="1" t="s">
        <v>298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298</v>
      </c>
      <c r="G17" s="1">
        <v>-605</v>
      </c>
      <c r="H17" s="1">
        <v>380</v>
      </c>
      <c r="I17" s="1" t="s">
        <v>298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298</v>
      </c>
      <c r="G18" s="1">
        <v>-467</v>
      </c>
      <c r="H18" s="1">
        <v>-880</v>
      </c>
      <c r="I18" s="1" t="s">
        <v>298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298</v>
      </c>
      <c r="G19" s="1">
        <v>-538</v>
      </c>
      <c r="H19" s="1">
        <v>-2374</v>
      </c>
      <c r="I19" s="1" t="s">
        <v>298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298</v>
      </c>
      <c r="G36" s="1">
        <v>-721</v>
      </c>
      <c r="H36" s="1">
        <v>-124</v>
      </c>
      <c r="I36" s="1" t="s">
        <v>298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298</v>
      </c>
      <c r="G37" s="1">
        <v>-538</v>
      </c>
      <c r="H37" s="1">
        <v>-686</v>
      </c>
      <c r="I37" s="1" t="s">
        <v>298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298</v>
      </c>
      <c r="G38" s="1">
        <v>-464</v>
      </c>
      <c r="H38" s="1">
        <v>-1172</v>
      </c>
      <c r="I38" s="1" t="s">
        <v>298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298</v>
      </c>
      <c r="G39" s="1">
        <v>-439</v>
      </c>
      <c r="H39" s="1">
        <v>-1622</v>
      </c>
      <c r="I39" s="1" t="s">
        <v>298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298</v>
      </c>
      <c r="G40" s="1">
        <v>-883</v>
      </c>
      <c r="H40" s="1">
        <v>-2057</v>
      </c>
      <c r="I40" s="1" t="s">
        <v>298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298</v>
      </c>
      <c r="G41" s="1">
        <v>-505</v>
      </c>
      <c r="H41" s="1">
        <v>-2642</v>
      </c>
      <c r="I41" s="1" t="s">
        <v>298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298</v>
      </c>
      <c r="G42" s="1">
        <v>-581</v>
      </c>
      <c r="H42" s="1">
        <v>-3137</v>
      </c>
      <c r="I42" s="1" t="s">
        <v>298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298</v>
      </c>
      <c r="G43" s="1">
        <v>-852</v>
      </c>
      <c r="H43" s="1">
        <v>-3550</v>
      </c>
      <c r="I43" s="1" t="s">
        <v>298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298</v>
      </c>
      <c r="G44" s="1">
        <v>-516</v>
      </c>
      <c r="H44" s="1">
        <v>-3758</v>
      </c>
      <c r="I44" s="1" t="s">
        <v>298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298</v>
      </c>
      <c r="G45" s="1">
        <v>-444</v>
      </c>
      <c r="H45" s="1">
        <v>-3564</v>
      </c>
      <c r="I45" s="1" t="s">
        <v>298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298</v>
      </c>
      <c r="G46" s="1">
        <v>-873</v>
      </c>
      <c r="H46" s="1">
        <v>-3629</v>
      </c>
      <c r="I46" s="1" t="s">
        <v>298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298</v>
      </c>
      <c r="G47" s="1">
        <v>-823</v>
      </c>
      <c r="H47" s="1">
        <v>-3584</v>
      </c>
      <c r="I47" s="1" t="s">
        <v>298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298</v>
      </c>
      <c r="G48" s="1">
        <v>-466</v>
      </c>
      <c r="H48" s="1">
        <v>-3606</v>
      </c>
      <c r="I48" s="1" t="s">
        <v>298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298</v>
      </c>
      <c r="G49" s="1">
        <v>-476</v>
      </c>
      <c r="H49" s="1">
        <v>-3477</v>
      </c>
      <c r="I49" s="1" t="s">
        <v>298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298</v>
      </c>
      <c r="G50" s="1">
        <v>-510</v>
      </c>
      <c r="H50" s="1">
        <v>-3551</v>
      </c>
      <c r="I50" s="1" t="s">
        <v>298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298</v>
      </c>
      <c r="G51" s="1">
        <v>-461</v>
      </c>
      <c r="H51" s="1">
        <v>-3596</v>
      </c>
      <c r="I51" s="1" t="s">
        <v>298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298</v>
      </c>
      <c r="G52" s="1">
        <v>-503</v>
      </c>
      <c r="H52" s="1">
        <v>-3583</v>
      </c>
      <c r="I52" s="1" t="s">
        <v>298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298</v>
      </c>
      <c r="G53" s="1">
        <v>-963</v>
      </c>
      <c r="H53" s="1">
        <v>-4043</v>
      </c>
      <c r="I53" s="1" t="s">
        <v>298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298</v>
      </c>
      <c r="G54" s="1">
        <v>-791</v>
      </c>
      <c r="H54" s="1">
        <v>-4374</v>
      </c>
      <c r="I54" s="1" t="s">
        <v>298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298</v>
      </c>
      <c r="G55" s="1">
        <v>-522</v>
      </c>
      <c r="H55" s="1">
        <v>-4502</v>
      </c>
      <c r="I55" s="1" t="s">
        <v>298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298</v>
      </c>
      <c r="G56" s="1">
        <v>-522</v>
      </c>
      <c r="H56" s="1">
        <v>-4502</v>
      </c>
      <c r="I56" s="1" t="s">
        <v>298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298</v>
      </c>
      <c r="G57" s="1">
        <v>-962</v>
      </c>
      <c r="H57" s="1">
        <v>-4476</v>
      </c>
      <c r="I57" s="1" t="s">
        <v>298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299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364</v>
      </c>
    </row>
    <row r="2" ht="182" customHeight="1"/>
    <row r="3" ht="54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390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8" t="s">
        <v>391</v>
      </c>
      <c r="N4" s="4">
        <v>43627</v>
      </c>
      <c r="O4" s="5">
        <v>0.6625</v>
      </c>
      <c r="P4" t="s">
        <v>375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297</v>
      </c>
    </row>
    <row r="5" spans="1:31">
      <c r="A5" s="4">
        <v>43628</v>
      </c>
      <c r="B5" s="5"/>
      <c r="C5" s="14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298</v>
      </c>
      <c r="G7" s="1">
        <v>-869</v>
      </c>
      <c r="H7" s="1">
        <v>2152</v>
      </c>
      <c r="I7" s="1" t="s">
        <v>298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298</v>
      </c>
      <c r="G8" s="1">
        <v>-775</v>
      </c>
      <c r="H8" s="1">
        <v>1377</v>
      </c>
      <c r="I8" s="1" t="s">
        <v>298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298</v>
      </c>
      <c r="G9" s="1">
        <v>-1232</v>
      </c>
      <c r="H9" s="1">
        <v>920</v>
      </c>
      <c r="I9" s="1" t="s">
        <v>298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298</v>
      </c>
      <c r="G10" s="1">
        <v>-780</v>
      </c>
      <c r="H10" s="1">
        <v>140</v>
      </c>
      <c r="I10" s="1" t="s">
        <v>298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298</v>
      </c>
      <c r="G11" s="1">
        <v>-1009</v>
      </c>
      <c r="H11" s="1">
        <v>-869</v>
      </c>
      <c r="I11" s="1" t="s">
        <v>298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298</v>
      </c>
      <c r="G12" s="1">
        <v>-779</v>
      </c>
      <c r="H12" s="1">
        <v>-1648</v>
      </c>
      <c r="I12" s="1" t="s">
        <v>298</v>
      </c>
      <c r="J12" s="1">
        <v>153000</v>
      </c>
      <c r="K12" s="1">
        <v>386</v>
      </c>
      <c r="L12" s="1" t="e">
        <f ca="1"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298</v>
      </c>
      <c r="G13" s="1">
        <v>-897</v>
      </c>
      <c r="H13" s="1">
        <v>-4005</v>
      </c>
      <c r="I13" s="1" t="s">
        <v>298</v>
      </c>
      <c r="J13" s="1">
        <v>153000</v>
      </c>
      <c r="K13" s="1">
        <v>386</v>
      </c>
      <c r="L13" s="1" t="e">
        <f ca="1"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298</v>
      </c>
      <c r="G30" s="1">
        <v>-1201</v>
      </c>
      <c r="H30" s="1">
        <v>-61</v>
      </c>
      <c r="I30" s="1" t="s">
        <v>298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298</v>
      </c>
      <c r="G31" s="1">
        <v>-897</v>
      </c>
      <c r="H31" s="1">
        <v>-1113</v>
      </c>
      <c r="I31" s="1" t="s">
        <v>298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298</v>
      </c>
      <c r="G32" s="1">
        <v>-775</v>
      </c>
      <c r="H32" s="1">
        <v>-1897</v>
      </c>
      <c r="I32" s="1" t="s">
        <v>298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298</v>
      </c>
      <c r="G33" s="1">
        <v>-732</v>
      </c>
      <c r="H33" s="1">
        <v>-2628</v>
      </c>
      <c r="I33" s="1" t="s">
        <v>298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298</v>
      </c>
      <c r="G34" s="1">
        <v>-1472</v>
      </c>
      <c r="H34" s="1">
        <v>-3377</v>
      </c>
      <c r="I34" s="1" t="s">
        <v>298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298</v>
      </c>
      <c r="G35" s="1">
        <v>-841</v>
      </c>
      <c r="H35" s="1">
        <v>-4242</v>
      </c>
      <c r="I35" s="1" t="s">
        <v>298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298</v>
      </c>
      <c r="G36" s="1">
        <v>-969</v>
      </c>
      <c r="H36" s="1">
        <v>-5146</v>
      </c>
      <c r="I36" s="1" t="s">
        <v>298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298</v>
      </c>
      <c r="G37" s="1">
        <v>-1421</v>
      </c>
      <c r="H37" s="1">
        <v>-5919</v>
      </c>
      <c r="I37" s="1" t="s">
        <v>298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298</v>
      </c>
      <c r="G38" s="1">
        <v>-861</v>
      </c>
      <c r="H38" s="1">
        <v>-6267</v>
      </c>
      <c r="I38" s="1" t="s">
        <v>298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298</v>
      </c>
      <c r="G39" s="1">
        <v>-740</v>
      </c>
      <c r="H39" s="1">
        <v>-5954</v>
      </c>
      <c r="I39" s="1" t="s">
        <v>298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298</v>
      </c>
      <c r="G40" s="1">
        <v>-1456</v>
      </c>
      <c r="H40" s="1">
        <v>-6051</v>
      </c>
      <c r="I40" s="1" t="s">
        <v>298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298</v>
      </c>
      <c r="G41" s="1">
        <v>-1373</v>
      </c>
      <c r="H41" s="1">
        <v>-5976</v>
      </c>
      <c r="I41" s="1" t="s">
        <v>298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298</v>
      </c>
      <c r="G42" s="1">
        <v>-766</v>
      </c>
      <c r="H42" s="1">
        <v>-5846</v>
      </c>
      <c r="I42" s="1" t="s">
        <v>298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298</v>
      </c>
      <c r="G43" s="1">
        <v>-793</v>
      </c>
      <c r="H43" s="1">
        <v>-5798</v>
      </c>
      <c r="I43" s="1" t="s">
        <v>298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298</v>
      </c>
      <c r="G44" s="1">
        <v>-850</v>
      </c>
      <c r="H44" s="1">
        <v>-5921</v>
      </c>
      <c r="I44" s="1" t="s">
        <v>298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298</v>
      </c>
      <c r="G45" s="1">
        <v>-769</v>
      </c>
      <c r="H45" s="1">
        <v>-5996</v>
      </c>
      <c r="I45" s="1" t="s">
        <v>298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298</v>
      </c>
      <c r="G46" s="1">
        <v>-838</v>
      </c>
      <c r="H46" s="1">
        <v>-5973</v>
      </c>
      <c r="I46" s="1" t="s">
        <v>298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298</v>
      </c>
      <c r="G47" s="1">
        <v>-1605</v>
      </c>
      <c r="H47" s="1">
        <v>-6740</v>
      </c>
      <c r="I47" s="1" t="s">
        <v>298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298</v>
      </c>
      <c r="G48" s="1">
        <v>-1318</v>
      </c>
      <c r="H48" s="1">
        <v>-7291</v>
      </c>
      <c r="I48" s="1" t="s">
        <v>298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298</v>
      </c>
      <c r="G49" s="1">
        <v>-871</v>
      </c>
      <c r="H49" s="1">
        <v>-7505</v>
      </c>
      <c r="I49" s="1" t="s">
        <v>298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298</v>
      </c>
      <c r="G50" s="1">
        <v>-1605</v>
      </c>
      <c r="H50" s="1">
        <v>-7473</v>
      </c>
      <c r="I50" s="1" t="s">
        <v>298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299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364</v>
      </c>
    </row>
    <row r="2" ht="194" customHeight="1"/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/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8" t="s">
        <v>392</v>
      </c>
      <c r="N4" s="4">
        <v>43629</v>
      </c>
      <c r="O4" s="5">
        <v>0.485416666666667</v>
      </c>
      <c r="P4" t="s">
        <v>375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297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298</v>
      </c>
      <c r="G5" s="1">
        <v>-357</v>
      </c>
      <c r="H5" s="1">
        <v>24</v>
      </c>
      <c r="I5" s="1" t="s">
        <v>298</v>
      </c>
      <c r="J5" s="1">
        <v>27000</v>
      </c>
      <c r="K5" s="1">
        <v>136</v>
      </c>
      <c r="L5" s="1" t="e">
        <f ca="1"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298</v>
      </c>
      <c r="G6" s="1">
        <v>-217</v>
      </c>
      <c r="H6" s="1">
        <v>-193</v>
      </c>
      <c r="I6" s="1" t="s">
        <v>298</v>
      </c>
      <c r="J6" s="1">
        <v>27000</v>
      </c>
      <c r="K6" s="1">
        <v>136</v>
      </c>
      <c r="L6" s="1" t="e">
        <f ca="1"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298</v>
      </c>
      <c r="G7" s="1">
        <v>-434</v>
      </c>
      <c r="H7" s="1">
        <v>-410</v>
      </c>
      <c r="I7" s="1" t="s">
        <v>298</v>
      </c>
      <c r="J7" s="1">
        <v>27000</v>
      </c>
      <c r="K7" s="1">
        <v>136</v>
      </c>
      <c r="L7" s="1" t="e">
        <f ca="1"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298</v>
      </c>
      <c r="G8" s="1">
        <v>-275</v>
      </c>
      <c r="H8" s="1">
        <v>-685</v>
      </c>
      <c r="I8" s="1" t="s">
        <v>298</v>
      </c>
      <c r="J8" s="1">
        <v>27000</v>
      </c>
      <c r="K8" s="1">
        <v>136</v>
      </c>
      <c r="L8" s="1" t="e">
        <f ca="1"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298</v>
      </c>
      <c r="G9" s="1">
        <v>-356</v>
      </c>
      <c r="H9" s="1">
        <v>-1041</v>
      </c>
      <c r="I9" s="1" t="s">
        <v>298</v>
      </c>
      <c r="J9" s="1">
        <v>27000</v>
      </c>
      <c r="K9" s="1">
        <v>136</v>
      </c>
      <c r="L9" s="1" t="e">
        <f ca="1"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298</v>
      </c>
      <c r="G10" s="1">
        <v>-275</v>
      </c>
      <c r="H10" s="1">
        <v>-1316</v>
      </c>
      <c r="I10" s="1" t="s">
        <v>298</v>
      </c>
      <c r="J10" s="1">
        <v>27000</v>
      </c>
      <c r="K10" s="1">
        <v>136</v>
      </c>
      <c r="L10" s="1" t="e">
        <f ca="1"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298</v>
      </c>
      <c r="G11" s="1">
        <v>-316</v>
      </c>
      <c r="H11" s="1">
        <v>-1632</v>
      </c>
      <c r="I11" s="1" t="s">
        <v>298</v>
      </c>
      <c r="J11" s="1">
        <v>27000</v>
      </c>
      <c r="K11" s="1">
        <v>136</v>
      </c>
      <c r="L11" s="1" t="e">
        <f ca="1"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298</v>
      </c>
      <c r="G28" s="1">
        <v>-400</v>
      </c>
      <c r="H28" s="1">
        <v>24</v>
      </c>
      <c r="I28" s="1" t="s">
        <v>298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298</v>
      </c>
      <c r="G29" s="1">
        <v>-299</v>
      </c>
      <c r="H29" s="1">
        <v>-306</v>
      </c>
      <c r="I29" s="1" t="s">
        <v>298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298</v>
      </c>
      <c r="G30" s="1">
        <v>-258</v>
      </c>
      <c r="H30" s="1">
        <v>-602</v>
      </c>
      <c r="I30" s="1" t="s">
        <v>298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298</v>
      </c>
      <c r="G31" s="1">
        <v>-244</v>
      </c>
      <c r="H31" s="1">
        <v>-870</v>
      </c>
      <c r="I31" s="1" t="s">
        <v>298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298</v>
      </c>
      <c r="G32" s="1">
        <v>-490</v>
      </c>
      <c r="H32" s="1">
        <v>-1155</v>
      </c>
      <c r="I32" s="1" t="s">
        <v>298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298</v>
      </c>
      <c r="G33" s="1">
        <v>-200</v>
      </c>
      <c r="H33" s="1">
        <v>-1376</v>
      </c>
      <c r="I33" s="1" t="s">
        <v>298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298</v>
      </c>
      <c r="G34" s="1">
        <v>-322</v>
      </c>
      <c r="H34" s="1">
        <v>-1723</v>
      </c>
      <c r="I34" s="1" t="s">
        <v>298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298</v>
      </c>
      <c r="G35" s="1">
        <v>-453</v>
      </c>
      <c r="H35" s="1">
        <v>-1971</v>
      </c>
      <c r="I35" s="1" t="s">
        <v>298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298</v>
      </c>
      <c r="G36" s="1">
        <v>-287</v>
      </c>
      <c r="H36" s="1">
        <v>-2087</v>
      </c>
      <c r="I36" s="1" t="s">
        <v>298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298</v>
      </c>
      <c r="G37" s="1">
        <v>-246</v>
      </c>
      <c r="H37" s="1">
        <v>-2034</v>
      </c>
      <c r="I37" s="1" t="s">
        <v>298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298</v>
      </c>
      <c r="G38" s="1">
        <v>-484</v>
      </c>
      <c r="H38" s="1">
        <v>-2014</v>
      </c>
      <c r="I38" s="1" t="s">
        <v>298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298</v>
      </c>
      <c r="G39" s="1">
        <v>-457</v>
      </c>
      <c r="H39" s="1">
        <v>-1989</v>
      </c>
      <c r="I39" s="1" t="s">
        <v>298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298</v>
      </c>
      <c r="G40" s="1">
        <v>-5416</v>
      </c>
      <c r="H40" s="1">
        <v>-7159</v>
      </c>
      <c r="I40" s="1" t="s">
        <v>298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298</v>
      </c>
      <c r="G41" s="1">
        <v>-26471</v>
      </c>
      <c r="H41" s="1">
        <v>-28117</v>
      </c>
      <c r="I41" s="1" t="s">
        <v>298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298</v>
      </c>
      <c r="G42" s="1">
        <v>-28344</v>
      </c>
      <c r="H42" s="1">
        <v>-56239</v>
      </c>
      <c r="I42" s="1" t="s">
        <v>298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298</v>
      </c>
      <c r="G43" s="1">
        <v>-25644</v>
      </c>
      <c r="H43" s="1">
        <v>-81652</v>
      </c>
      <c r="I43" s="1" t="s">
        <v>298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298</v>
      </c>
      <c r="G44" s="1">
        <v>-27949</v>
      </c>
      <c r="H44" s="1">
        <v>-109314</v>
      </c>
      <c r="I44" s="1" t="s">
        <v>298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298</v>
      </c>
      <c r="G45" s="1">
        <v>-25583</v>
      </c>
      <c r="H45" s="1">
        <v>-134897</v>
      </c>
      <c r="I45" s="1" t="s">
        <v>298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298</v>
      </c>
      <c r="G46" s="1">
        <v>-43979</v>
      </c>
      <c r="H46" s="1">
        <v>-153293</v>
      </c>
      <c r="I46" s="1" t="s">
        <v>298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298</v>
      </c>
      <c r="G47" s="1">
        <v>-29046</v>
      </c>
      <c r="H47" s="1">
        <v>-182120</v>
      </c>
      <c r="I47" s="1" t="s">
        <v>298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298</v>
      </c>
      <c r="G48" s="1">
        <v>-24497</v>
      </c>
      <c r="H48" s="1">
        <v>-201201</v>
      </c>
      <c r="I48" s="1" t="s">
        <v>298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299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364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364</v>
      </c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393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298</v>
      </c>
      <c r="G4" s="1">
        <v>-24392</v>
      </c>
      <c r="H4" s="1">
        <v>-24392</v>
      </c>
      <c r="I4" s="1" t="s">
        <v>298</v>
      </c>
      <c r="J4" s="1">
        <v>53000</v>
      </c>
      <c r="K4" s="1">
        <v>19611</v>
      </c>
      <c r="L4" s="1" t="e">
        <f ca="1" t="shared" ref="L4:L24" si="0">F4+G4</f>
        <v>#VALUE!</v>
      </c>
      <c r="M4" s="18" t="s">
        <v>393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297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298</v>
      </c>
      <c r="G5" s="1">
        <v>-46976</v>
      </c>
      <c r="H5" s="1">
        <v>-46976</v>
      </c>
      <c r="I5" s="1" t="s">
        <v>298</v>
      </c>
      <c r="J5" s="1">
        <v>53000</v>
      </c>
      <c r="K5" s="1">
        <v>19611</v>
      </c>
      <c r="L5" s="1" t="e">
        <f ca="1"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298</v>
      </c>
      <c r="G6" s="1">
        <v>-26339</v>
      </c>
      <c r="H6" s="1">
        <v>-73315</v>
      </c>
      <c r="I6" s="1" t="s">
        <v>298</v>
      </c>
      <c r="J6" s="1">
        <v>53000</v>
      </c>
      <c r="K6" s="1">
        <v>19611</v>
      </c>
      <c r="L6" s="1" t="e">
        <f ca="1"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298</v>
      </c>
      <c r="G7" s="1">
        <v>-27273</v>
      </c>
      <c r="H7" s="1">
        <v>-95217</v>
      </c>
      <c r="I7" s="1" t="s">
        <v>298</v>
      </c>
      <c r="J7" s="1">
        <v>53000</v>
      </c>
      <c r="K7" s="1">
        <v>19611</v>
      </c>
      <c r="L7" s="1" t="e">
        <f ca="1"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298</v>
      </c>
      <c r="G8" s="1">
        <v>-29204</v>
      </c>
      <c r="H8" s="1">
        <v>-124421</v>
      </c>
      <c r="I8" s="1" t="s">
        <v>298</v>
      </c>
      <c r="J8" s="1">
        <v>53000</v>
      </c>
      <c r="K8" s="1">
        <v>19611</v>
      </c>
      <c r="L8" s="1" t="e">
        <f ca="1"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298</v>
      </c>
      <c r="G9" s="1">
        <v>-26421</v>
      </c>
      <c r="H9" s="1">
        <v>-150842</v>
      </c>
      <c r="I9" s="1" t="s">
        <v>298</v>
      </c>
      <c r="J9" s="1">
        <v>53000</v>
      </c>
      <c r="K9" s="1">
        <v>19611</v>
      </c>
      <c r="L9" s="1" t="e">
        <f ca="1"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298</v>
      </c>
      <c r="G10" s="1">
        <v>-28796</v>
      </c>
      <c r="H10" s="1">
        <v>-179638</v>
      </c>
      <c r="I10" s="1" t="s">
        <v>298</v>
      </c>
      <c r="J10" s="1">
        <v>53000</v>
      </c>
      <c r="K10" s="1">
        <v>19611</v>
      </c>
      <c r="L10" s="1" t="e">
        <f ca="1"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298</v>
      </c>
      <c r="G11" s="1">
        <v>-26359</v>
      </c>
      <c r="H11" s="1">
        <v>-205997</v>
      </c>
      <c r="I11" s="1" t="s">
        <v>298</v>
      </c>
      <c r="J11" s="1">
        <v>53000</v>
      </c>
      <c r="K11" s="1">
        <v>19611</v>
      </c>
      <c r="L11" s="1" t="e">
        <f ca="1"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298</v>
      </c>
      <c r="G12" s="1">
        <v>-45313</v>
      </c>
      <c r="H12" s="1">
        <v>-224951</v>
      </c>
      <c r="I12" s="1" t="s">
        <v>298</v>
      </c>
      <c r="J12" s="1">
        <v>53000</v>
      </c>
      <c r="K12" s="1">
        <v>19611</v>
      </c>
      <c r="L12" s="1" t="e">
        <f ca="1"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298</v>
      </c>
      <c r="G13" s="1">
        <v>-29926</v>
      </c>
      <c r="H13" s="1">
        <v>-232293</v>
      </c>
      <c r="I13" s="1" t="s">
        <v>298</v>
      </c>
      <c r="J13" s="1">
        <v>53000</v>
      </c>
      <c r="K13" s="1">
        <v>19611</v>
      </c>
      <c r="L13" s="1" t="e">
        <f ca="1"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298</v>
      </c>
      <c r="G14" s="1">
        <v>-25239</v>
      </c>
      <c r="H14" s="1">
        <v>-231193</v>
      </c>
      <c r="I14" s="1" t="s">
        <v>298</v>
      </c>
      <c r="J14" s="1">
        <v>53000</v>
      </c>
      <c r="K14" s="1">
        <v>19611</v>
      </c>
      <c r="L14" s="1" t="e">
        <f ca="1"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299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364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364</v>
      </c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396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298</v>
      </c>
      <c r="G4" s="1">
        <v>-35278</v>
      </c>
      <c r="H4" s="1">
        <v>-35278</v>
      </c>
      <c r="I4" s="1" t="s">
        <v>298</v>
      </c>
      <c r="J4" s="1">
        <v>38000</v>
      </c>
      <c r="K4" s="1">
        <v>29963</v>
      </c>
      <c r="L4" s="1" t="e">
        <f ca="1" t="shared" ref="L4:L29" si="0">F4+G4</f>
        <v>#VALUE!</v>
      </c>
      <c r="M4" s="18" t="s">
        <v>397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297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298</v>
      </c>
      <c r="G5" s="1">
        <v>-49132</v>
      </c>
      <c r="H5" s="1">
        <v>-72130</v>
      </c>
      <c r="I5" s="1" t="s">
        <v>298</v>
      </c>
      <c r="J5" s="1">
        <v>38000</v>
      </c>
      <c r="K5" s="1">
        <v>29963</v>
      </c>
      <c r="L5" s="1" t="e">
        <f ca="1"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298</v>
      </c>
      <c r="G6" s="1">
        <v>-72055</v>
      </c>
      <c r="H6" s="1">
        <v>-107333</v>
      </c>
      <c r="I6" s="1" t="s">
        <v>298</v>
      </c>
      <c r="J6" s="1">
        <v>38000</v>
      </c>
      <c r="K6" s="1">
        <v>29963</v>
      </c>
      <c r="L6" s="1" t="e">
        <f ca="1"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298</v>
      </c>
      <c r="G7" s="1">
        <v>-43647</v>
      </c>
      <c r="H7" s="1">
        <v>-150980</v>
      </c>
      <c r="I7" s="1" t="s">
        <v>298</v>
      </c>
      <c r="J7" s="1">
        <v>38000</v>
      </c>
      <c r="K7" s="1">
        <v>29963</v>
      </c>
      <c r="L7" s="1" t="e">
        <f ca="1"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298</v>
      </c>
      <c r="G8" s="1">
        <v>-37525</v>
      </c>
      <c r="H8" s="1">
        <v>-188505</v>
      </c>
      <c r="I8" s="1" t="s">
        <v>298</v>
      </c>
      <c r="J8" s="1">
        <v>38000</v>
      </c>
      <c r="K8" s="1">
        <v>29963</v>
      </c>
      <c r="L8" s="1" t="e">
        <f ca="1"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298</v>
      </c>
      <c r="G9" s="1">
        <v>-73829</v>
      </c>
      <c r="H9" s="1">
        <v>-224809</v>
      </c>
      <c r="I9" s="1" t="s">
        <v>298</v>
      </c>
      <c r="J9" s="1">
        <v>38000</v>
      </c>
      <c r="K9" s="1">
        <v>29963</v>
      </c>
      <c r="L9" s="1" t="e">
        <f ca="1"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298</v>
      </c>
      <c r="G10" s="1">
        <v>-69621</v>
      </c>
      <c r="H10" s="1">
        <v>-258126</v>
      </c>
      <c r="I10" s="1" t="s">
        <v>298</v>
      </c>
      <c r="J10" s="1">
        <v>38000</v>
      </c>
      <c r="K10" s="1">
        <v>29963</v>
      </c>
      <c r="L10" s="1" t="e">
        <f ca="1"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298</v>
      </c>
      <c r="G11" s="1">
        <v>-38858</v>
      </c>
      <c r="H11" s="1">
        <v>-296984</v>
      </c>
      <c r="I11" s="1" t="s">
        <v>298</v>
      </c>
      <c r="J11" s="1">
        <v>38000</v>
      </c>
      <c r="K11" s="1">
        <v>29963</v>
      </c>
      <c r="L11" s="1" t="e">
        <f ca="1"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298</v>
      </c>
      <c r="G12" s="1">
        <v>-40236</v>
      </c>
      <c r="H12" s="1">
        <v>-294018</v>
      </c>
      <c r="I12" s="1" t="s">
        <v>298</v>
      </c>
      <c r="J12" s="1">
        <v>38000</v>
      </c>
      <c r="K12" s="1">
        <v>29963</v>
      </c>
      <c r="L12" s="1" t="e">
        <f ca="1"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298</v>
      </c>
      <c r="G13" s="1">
        <v>-43083</v>
      </c>
      <c r="H13" s="1">
        <v>-300249</v>
      </c>
      <c r="I13" s="1" t="s">
        <v>298</v>
      </c>
      <c r="J13" s="1">
        <v>38000</v>
      </c>
      <c r="K13" s="1">
        <v>29963</v>
      </c>
      <c r="L13" s="1" t="e">
        <f ca="1"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298</v>
      </c>
      <c r="G14" s="1">
        <v>-38979</v>
      </c>
      <c r="H14" s="1">
        <v>-304025</v>
      </c>
      <c r="I14" s="1" t="s">
        <v>298</v>
      </c>
      <c r="J14" s="1">
        <v>38000</v>
      </c>
      <c r="K14" s="1">
        <v>29963</v>
      </c>
      <c r="L14" s="1" t="e">
        <f ca="1"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298</v>
      </c>
      <c r="G15" s="1">
        <v>-42483</v>
      </c>
      <c r="H15" s="1">
        <v>-302861</v>
      </c>
      <c r="I15" s="1" t="s">
        <v>298</v>
      </c>
      <c r="J15" s="1">
        <v>38000</v>
      </c>
      <c r="K15" s="1">
        <v>29963</v>
      </c>
      <c r="L15" s="1" t="e">
        <f ca="1"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298</v>
      </c>
      <c r="G16" s="1">
        <v>-38887</v>
      </c>
      <c r="H16" s="1">
        <v>-341748</v>
      </c>
      <c r="I16" s="1" t="s">
        <v>298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298</v>
      </c>
      <c r="G17" s="1">
        <v>-66850</v>
      </c>
      <c r="H17" s="1">
        <v>-369711</v>
      </c>
      <c r="I17" s="1" t="s">
        <v>298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298</v>
      </c>
      <c r="G18" s="1">
        <v>-44150</v>
      </c>
      <c r="H18" s="1">
        <v>-380544</v>
      </c>
      <c r="I18" s="1" t="s">
        <v>298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298</v>
      </c>
      <c r="G19" s="1">
        <v>-37235</v>
      </c>
      <c r="H19" s="1">
        <v>-378921</v>
      </c>
      <c r="I19" s="1" t="s">
        <v>298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398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299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364</v>
      </c>
      <c r="Z1" s="9" t="s">
        <v>364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106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298</v>
      </c>
      <c r="G4" s="1">
        <v>-35040</v>
      </c>
      <c r="H4" s="1">
        <v>-35040</v>
      </c>
      <c r="I4" s="1" t="s">
        <v>298</v>
      </c>
      <c r="J4" s="1">
        <v>34000</v>
      </c>
      <c r="K4" s="1">
        <v>26503</v>
      </c>
      <c r="L4" s="1" t="e">
        <f ca="1" t="shared" ref="L4:L34" si="0">F4+G4</f>
        <v>#VALUE!</v>
      </c>
      <c r="M4" s="18" t="s">
        <v>399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297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298</v>
      </c>
      <c r="G5" s="1">
        <v>-35171</v>
      </c>
      <c r="H5" s="1">
        <v>-70211</v>
      </c>
      <c r="I5" s="1" t="s">
        <v>298</v>
      </c>
      <c r="J5" s="1">
        <v>34000</v>
      </c>
      <c r="K5" s="1">
        <v>26503</v>
      </c>
      <c r="L5" s="1" t="e">
        <f ca="1"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298</v>
      </c>
      <c r="G6" s="1">
        <v>-33208</v>
      </c>
      <c r="H6" s="1">
        <v>-103419</v>
      </c>
      <c r="I6" s="1" t="s">
        <v>298</v>
      </c>
      <c r="J6" s="1">
        <v>34000</v>
      </c>
      <c r="K6" s="1">
        <v>26503</v>
      </c>
      <c r="L6" s="1" t="e">
        <f ca="1"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298</v>
      </c>
      <c r="G7" s="1">
        <v>-66780</v>
      </c>
      <c r="H7" s="1">
        <v>-136991</v>
      </c>
      <c r="I7" s="1" t="s">
        <v>298</v>
      </c>
      <c r="J7" s="1">
        <v>34000</v>
      </c>
      <c r="K7" s="1">
        <v>26503</v>
      </c>
      <c r="L7" s="1" t="e">
        <f ca="1"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298</v>
      </c>
      <c r="G8" s="1">
        <v>-38194</v>
      </c>
      <c r="H8" s="1">
        <v>-175185</v>
      </c>
      <c r="I8" s="1" t="s">
        <v>298</v>
      </c>
      <c r="J8" s="1">
        <v>34000</v>
      </c>
      <c r="K8" s="1">
        <v>26503</v>
      </c>
      <c r="L8" s="1" t="e">
        <f ca="1"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298</v>
      </c>
      <c r="G9" s="1">
        <v>-43960</v>
      </c>
      <c r="H9" s="1">
        <v>-208158</v>
      </c>
      <c r="I9" s="1" t="s">
        <v>298</v>
      </c>
      <c r="J9" s="1">
        <v>34000</v>
      </c>
      <c r="K9" s="1">
        <v>26503</v>
      </c>
      <c r="L9" s="1" t="e">
        <f ca="1"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298</v>
      </c>
      <c r="G10" s="1">
        <v>-64470</v>
      </c>
      <c r="H10" s="1">
        <v>-239655</v>
      </c>
      <c r="I10" s="1" t="s">
        <v>298</v>
      </c>
      <c r="J10" s="1">
        <v>34000</v>
      </c>
      <c r="K10" s="1">
        <v>26503</v>
      </c>
      <c r="L10" s="1" t="e">
        <f ca="1"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298</v>
      </c>
      <c r="G11" s="1">
        <v>-39053</v>
      </c>
      <c r="H11" s="1">
        <v>-278708</v>
      </c>
      <c r="I11" s="1" t="s">
        <v>298</v>
      </c>
      <c r="J11" s="1">
        <v>34000</v>
      </c>
      <c r="K11" s="1">
        <v>26503</v>
      </c>
      <c r="L11" s="1" t="e">
        <f ca="1"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298</v>
      </c>
      <c r="G12" s="1">
        <v>-33575</v>
      </c>
      <c r="H12" s="1">
        <v>-270158</v>
      </c>
      <c r="I12" s="1" t="s">
        <v>298</v>
      </c>
      <c r="J12" s="1">
        <v>34000</v>
      </c>
      <c r="K12" s="1">
        <v>26503</v>
      </c>
      <c r="L12" s="1" t="e">
        <f ca="1"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298</v>
      </c>
      <c r="G13" s="1">
        <v>-66058</v>
      </c>
      <c r="H13" s="1">
        <v>-274555</v>
      </c>
      <c r="I13" s="1" t="s">
        <v>298</v>
      </c>
      <c r="J13" s="1">
        <v>34000</v>
      </c>
      <c r="K13" s="1">
        <v>26503</v>
      </c>
      <c r="L13" s="1" t="e">
        <f ca="1"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298</v>
      </c>
      <c r="G14" s="1">
        <v>-62293</v>
      </c>
      <c r="H14" s="1">
        <v>-271157</v>
      </c>
      <c r="I14" s="1" t="s">
        <v>298</v>
      </c>
      <c r="J14" s="1">
        <v>34000</v>
      </c>
      <c r="K14" s="1">
        <v>26503</v>
      </c>
      <c r="L14" s="1" t="e">
        <f ca="1"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298</v>
      </c>
      <c r="G15" s="1">
        <v>-34768</v>
      </c>
      <c r="H15" s="1">
        <v>-265260</v>
      </c>
      <c r="I15" s="1" t="s">
        <v>298</v>
      </c>
      <c r="J15" s="1">
        <v>34000</v>
      </c>
      <c r="K15" s="1">
        <v>26503</v>
      </c>
      <c r="L15" s="1" t="e">
        <f ca="1"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298</v>
      </c>
      <c r="G16" s="1">
        <v>-36001</v>
      </c>
      <c r="H16" s="1">
        <v>-263070</v>
      </c>
      <c r="I16" s="1" t="s">
        <v>298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298</v>
      </c>
      <c r="G17" s="1">
        <v>-38548</v>
      </c>
      <c r="H17" s="1">
        <v>-268645</v>
      </c>
      <c r="I17" s="1" t="s">
        <v>298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298</v>
      </c>
      <c r="G18" s="1">
        <v>-34876</v>
      </c>
      <c r="H18" s="1">
        <v>-272024</v>
      </c>
      <c r="I18" s="1" t="s">
        <v>298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298</v>
      </c>
      <c r="G19" s="1">
        <v>-38011</v>
      </c>
      <c r="H19" s="1">
        <v>-270982</v>
      </c>
      <c r="I19" s="1" t="s">
        <v>298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298</v>
      </c>
      <c r="G20" s="1">
        <v>-34793</v>
      </c>
      <c r="H20" s="1">
        <v>-305775</v>
      </c>
      <c r="I20" s="1" t="s">
        <v>298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298</v>
      </c>
      <c r="G21" s="1">
        <v>-59812</v>
      </c>
      <c r="H21" s="1">
        <v>-330794</v>
      </c>
      <c r="I21" s="1" t="s">
        <v>298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298</v>
      </c>
      <c r="G22" s="1">
        <v>-39502</v>
      </c>
      <c r="H22" s="1">
        <v>-340486</v>
      </c>
      <c r="I22" s="1" t="s">
        <v>298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298</v>
      </c>
      <c r="G23" s="1">
        <v>-33316</v>
      </c>
      <c r="H23" s="1">
        <v>-339034</v>
      </c>
      <c r="I23" s="1" t="s">
        <v>298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400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299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364</v>
      </c>
    </row>
    <row r="2" ht="217" customHeight="1"/>
    <row r="3" ht="59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401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8" t="s">
        <v>402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297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298</v>
      </c>
      <c r="G11" s="1">
        <v>-348134</v>
      </c>
      <c r="H11" s="1">
        <v>-26568</v>
      </c>
      <c r="I11" s="1" t="s">
        <v>298</v>
      </c>
      <c r="J11" s="1">
        <v>217159000</v>
      </c>
      <c r="K11" s="1">
        <v>167907</v>
      </c>
      <c r="L11" s="1" t="e">
        <f ca="1"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298</v>
      </c>
      <c r="G12" s="1">
        <v>-259771</v>
      </c>
      <c r="H12" s="1">
        <v>-312484</v>
      </c>
      <c r="I12" s="1" t="s">
        <v>298</v>
      </c>
      <c r="J12" s="1">
        <v>217159000</v>
      </c>
      <c r="K12" s="1">
        <v>167907</v>
      </c>
      <c r="L12" s="1" t="e">
        <f ca="1"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298</v>
      </c>
      <c r="G13" s="1">
        <v>-224643</v>
      </c>
      <c r="H13" s="1">
        <v>-533241</v>
      </c>
      <c r="I13" s="1" t="s">
        <v>298</v>
      </c>
      <c r="J13" s="1">
        <v>217159000</v>
      </c>
      <c r="K13" s="1">
        <v>167907</v>
      </c>
      <c r="L13" s="1" t="e">
        <f ca="1"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298</v>
      </c>
      <c r="G14" s="1">
        <v>-212104</v>
      </c>
      <c r="H14" s="1">
        <v>-746374</v>
      </c>
      <c r="I14" s="1" t="s">
        <v>298</v>
      </c>
      <c r="J14" s="1">
        <v>217159000</v>
      </c>
      <c r="K14" s="1">
        <v>167907</v>
      </c>
      <c r="L14" s="1" t="e">
        <f ca="1"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298</v>
      </c>
      <c r="G15" s="1">
        <v>-426530</v>
      </c>
      <c r="H15" s="1">
        <v>-960137</v>
      </c>
      <c r="I15" s="1" t="s">
        <v>298</v>
      </c>
      <c r="J15" s="1">
        <v>217159000</v>
      </c>
      <c r="K15" s="1">
        <v>167907</v>
      </c>
      <c r="L15" s="1" t="e">
        <f ca="1"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298</v>
      </c>
      <c r="G16" s="1">
        <v>-243951</v>
      </c>
      <c r="H16" s="1">
        <v>-1226628</v>
      </c>
      <c r="I16" s="1" t="s">
        <v>298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298</v>
      </c>
      <c r="G17" s="1">
        <v>-280781</v>
      </c>
      <c r="H17" s="1">
        <v>-1484151</v>
      </c>
      <c r="I17" s="1" t="s">
        <v>298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298</v>
      </c>
      <c r="G18" s="1">
        <v>-411780</v>
      </c>
      <c r="H18" s="1">
        <v>-1715451</v>
      </c>
      <c r="I18" s="1" t="s">
        <v>298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298</v>
      </c>
      <c r="G19" s="1">
        <v>-249433</v>
      </c>
      <c r="H19" s="1">
        <v>-1816108</v>
      </c>
      <c r="I19" s="1" t="s">
        <v>298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298</v>
      </c>
      <c r="G20" s="1">
        <v>-214449</v>
      </c>
      <c r="H20" s="1">
        <v>-1725530</v>
      </c>
      <c r="I20" s="1" t="s">
        <v>298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298</v>
      </c>
      <c r="G21" s="1">
        <v>-421921</v>
      </c>
      <c r="H21" s="1">
        <v>-1753615</v>
      </c>
      <c r="I21" s="1" t="s">
        <v>298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298</v>
      </c>
      <c r="G22" s="1">
        <v>-397873</v>
      </c>
      <c r="H22" s="1">
        <v>-1731912</v>
      </c>
      <c r="I22" s="1" t="s">
        <v>298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298</v>
      </c>
      <c r="G23" s="1">
        <v>-222064</v>
      </c>
      <c r="H23" s="1">
        <v>-1694246</v>
      </c>
      <c r="I23" s="1" t="s">
        <v>298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298</v>
      </c>
      <c r="G24" s="1">
        <v>-229942</v>
      </c>
      <c r="H24" s="1">
        <v>-1680257</v>
      </c>
      <c r="I24" s="1" t="s">
        <v>298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298</v>
      </c>
      <c r="G25" s="1">
        <v>-246211</v>
      </c>
      <c r="H25" s="1">
        <v>-1715864</v>
      </c>
      <c r="I25" s="1" t="s">
        <v>298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298</v>
      </c>
      <c r="G26" s="1">
        <v>-222756</v>
      </c>
      <c r="H26" s="1">
        <v>-1737444</v>
      </c>
      <c r="I26" s="1" t="s">
        <v>298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298</v>
      </c>
      <c r="G27" s="1">
        <v>-242778</v>
      </c>
      <c r="H27" s="1">
        <v>-1730789</v>
      </c>
      <c r="I27" s="1" t="s">
        <v>298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298</v>
      </c>
      <c r="G28" s="1">
        <v>-222228</v>
      </c>
      <c r="H28" s="1">
        <v>-1953017</v>
      </c>
      <c r="I28" s="1" t="s">
        <v>298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298</v>
      </c>
      <c r="G29" s="1">
        <v>-382030</v>
      </c>
      <c r="H29" s="1">
        <v>-2112819</v>
      </c>
      <c r="I29" s="1" t="s">
        <v>298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298</v>
      </c>
      <c r="G30" s="1">
        <v>-252309</v>
      </c>
      <c r="H30" s="1">
        <v>-2174727</v>
      </c>
      <c r="I30" s="1" t="s">
        <v>298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298</v>
      </c>
      <c r="G31" s="1">
        <v>-212790</v>
      </c>
      <c r="H31" s="1">
        <v>-2165453</v>
      </c>
      <c r="I31" s="1" t="s">
        <v>298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299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364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364</v>
      </c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393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298</v>
      </c>
      <c r="G4" s="1">
        <v>-49503</v>
      </c>
      <c r="H4" s="1">
        <v>-49503</v>
      </c>
      <c r="I4" s="1" t="s">
        <v>298</v>
      </c>
      <c r="J4" s="1">
        <v>53000</v>
      </c>
      <c r="K4" s="1">
        <v>40350</v>
      </c>
      <c r="L4" s="1" t="e">
        <f ca="1" t="shared" ref="L4:L25" si="0">F4+G4</f>
        <v>#VALUE!</v>
      </c>
      <c r="M4" s="18" t="s">
        <v>403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297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298</v>
      </c>
      <c r="G5" s="1">
        <v>-95972</v>
      </c>
      <c r="H5" s="1">
        <v>-95972</v>
      </c>
      <c r="I5" s="1" t="s">
        <v>298</v>
      </c>
      <c r="J5" s="1">
        <v>53000</v>
      </c>
      <c r="K5" s="1">
        <v>40350</v>
      </c>
      <c r="L5" s="1" t="e">
        <f ca="1"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298</v>
      </c>
      <c r="G6" s="1">
        <v>-54197</v>
      </c>
      <c r="H6" s="1">
        <v>-150169</v>
      </c>
      <c r="I6" s="1" t="s">
        <v>298</v>
      </c>
      <c r="J6" s="1">
        <v>53000</v>
      </c>
      <c r="K6" s="1">
        <v>40350</v>
      </c>
      <c r="L6" s="1" t="e">
        <f ca="1"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298</v>
      </c>
      <c r="G7" s="1">
        <v>-56119</v>
      </c>
      <c r="H7" s="1">
        <v>-195236</v>
      </c>
      <c r="I7" s="1" t="s">
        <v>298</v>
      </c>
      <c r="J7" s="1">
        <v>53000</v>
      </c>
      <c r="K7" s="1">
        <v>40350</v>
      </c>
      <c r="L7" s="1" t="e">
        <f ca="1"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298</v>
      </c>
      <c r="G8" s="1">
        <v>-60090</v>
      </c>
      <c r="H8" s="1">
        <v>-255326</v>
      </c>
      <c r="I8" s="1" t="s">
        <v>298</v>
      </c>
      <c r="J8" s="1">
        <v>53000</v>
      </c>
      <c r="K8" s="1">
        <v>40350</v>
      </c>
      <c r="L8" s="1" t="e">
        <f ca="1"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298</v>
      </c>
      <c r="G9" s="1">
        <v>-54366</v>
      </c>
      <c r="H9" s="1">
        <v>-309692</v>
      </c>
      <c r="I9" s="1" t="s">
        <v>298</v>
      </c>
      <c r="J9" s="1">
        <v>53000</v>
      </c>
      <c r="K9" s="1">
        <v>40350</v>
      </c>
      <c r="L9" s="1" t="e">
        <f ca="1"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298</v>
      </c>
      <c r="G10" s="1">
        <v>-59252</v>
      </c>
      <c r="H10" s="1">
        <v>-368944</v>
      </c>
      <c r="I10" s="1" t="s">
        <v>298</v>
      </c>
      <c r="J10" s="1">
        <v>53000</v>
      </c>
      <c r="K10" s="1">
        <v>40350</v>
      </c>
      <c r="L10" s="1" t="e">
        <f ca="1"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298</v>
      </c>
      <c r="G11" s="1">
        <v>-54237</v>
      </c>
      <c r="H11" s="1">
        <v>-423181</v>
      </c>
      <c r="I11" s="1" t="s">
        <v>298</v>
      </c>
      <c r="J11" s="1">
        <v>53000</v>
      </c>
      <c r="K11" s="1">
        <v>40350</v>
      </c>
      <c r="L11" s="1" t="e">
        <f ca="1"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298</v>
      </c>
      <c r="G12" s="1">
        <v>-93238</v>
      </c>
      <c r="H12" s="1">
        <v>-462182</v>
      </c>
      <c r="I12" s="1" t="s">
        <v>298</v>
      </c>
      <c r="J12" s="1">
        <v>53000</v>
      </c>
      <c r="K12" s="1">
        <v>40350</v>
      </c>
      <c r="L12" s="1" t="e">
        <f ca="1"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298</v>
      </c>
      <c r="G13" s="1">
        <v>-61578</v>
      </c>
      <c r="H13" s="1">
        <v>-477291</v>
      </c>
      <c r="I13" s="1" t="s">
        <v>298</v>
      </c>
      <c r="J13" s="1">
        <v>53000</v>
      </c>
      <c r="K13" s="1">
        <v>40350</v>
      </c>
      <c r="L13" s="1" t="e">
        <f ca="1"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298</v>
      </c>
      <c r="G14" s="1">
        <v>-51933</v>
      </c>
      <c r="H14" s="1">
        <v>-475027</v>
      </c>
      <c r="I14" s="1" t="s">
        <v>298</v>
      </c>
      <c r="J14" s="1">
        <v>53000</v>
      </c>
      <c r="K14" s="1">
        <v>40350</v>
      </c>
      <c r="L14" s="1" t="e">
        <f ca="1"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299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364</v>
      </c>
    </row>
    <row r="2" ht="183" customHeight="1"/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74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8" t="s">
        <v>404</v>
      </c>
      <c r="N4" s="4">
        <v>43629</v>
      </c>
      <c r="O4" s="5">
        <v>0.485416666666667</v>
      </c>
      <c r="P4" t="s">
        <v>375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297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298</v>
      </c>
      <c r="G5" s="1">
        <v>-869</v>
      </c>
      <c r="H5" s="1">
        <v>-404</v>
      </c>
      <c r="I5" s="1" t="s">
        <v>298</v>
      </c>
      <c r="J5" s="1">
        <v>153000</v>
      </c>
      <c r="K5" s="1">
        <v>386</v>
      </c>
      <c r="L5" s="1" t="e">
        <f ca="1"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298</v>
      </c>
      <c r="G6" s="1">
        <v>-775</v>
      </c>
      <c r="H6" s="1">
        <v>-1179</v>
      </c>
      <c r="I6" s="1" t="s">
        <v>298</v>
      </c>
      <c r="J6" s="1">
        <v>153000</v>
      </c>
      <c r="K6" s="1">
        <v>386</v>
      </c>
      <c r="L6" s="1" t="e">
        <f ca="1"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298</v>
      </c>
      <c r="G7" s="1">
        <v>-1232</v>
      </c>
      <c r="H7" s="1">
        <v>-1636</v>
      </c>
      <c r="I7" s="1" t="s">
        <v>298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298</v>
      </c>
      <c r="G8" s="1">
        <v>-780</v>
      </c>
      <c r="H8" s="1">
        <v>-2416</v>
      </c>
      <c r="I8" s="1" t="s">
        <v>298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298</v>
      </c>
      <c r="G9" s="1">
        <v>-1009</v>
      </c>
      <c r="H9" s="1">
        <v>-3425</v>
      </c>
      <c r="I9" s="1" t="s">
        <v>298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298</v>
      </c>
      <c r="G10" s="1">
        <v>-779</v>
      </c>
      <c r="H10" s="1">
        <v>-4204</v>
      </c>
      <c r="I10" s="1" t="s">
        <v>298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298</v>
      </c>
      <c r="G11" s="1">
        <v>-897</v>
      </c>
      <c r="H11" s="1">
        <v>-5101</v>
      </c>
      <c r="I11" s="1" t="s">
        <v>298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298</v>
      </c>
      <c r="G28" s="1">
        <v>-1201</v>
      </c>
      <c r="H28" s="1">
        <v>-183</v>
      </c>
      <c r="I28" s="1" t="s">
        <v>298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298</v>
      </c>
      <c r="G29" s="1">
        <v>-897</v>
      </c>
      <c r="H29" s="1">
        <v>-1068</v>
      </c>
      <c r="I29" s="1" t="s">
        <v>298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298</v>
      </c>
      <c r="G30" s="1">
        <v>-775</v>
      </c>
      <c r="H30" s="1">
        <v>-1865</v>
      </c>
      <c r="I30" s="1" t="s">
        <v>298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298</v>
      </c>
      <c r="G31" s="1">
        <v>-732</v>
      </c>
      <c r="H31" s="1">
        <v>-2658</v>
      </c>
      <c r="I31" s="1" t="s">
        <v>298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298</v>
      </c>
      <c r="G32" s="1">
        <v>-1472</v>
      </c>
      <c r="H32" s="1">
        <v>-3540</v>
      </c>
      <c r="I32" s="1" t="s">
        <v>298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298</v>
      </c>
      <c r="G33" s="1">
        <v>-841</v>
      </c>
      <c r="H33" s="1">
        <v>-4497</v>
      </c>
      <c r="I33" s="1" t="s">
        <v>298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298</v>
      </c>
      <c r="G34" s="1">
        <v>-969</v>
      </c>
      <c r="H34" s="1">
        <v>-5229</v>
      </c>
      <c r="I34" s="1" t="s">
        <v>298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298</v>
      </c>
      <c r="G35" s="1">
        <v>-1421</v>
      </c>
      <c r="H35" s="1">
        <v>-5919</v>
      </c>
      <c r="I35" s="1" t="s">
        <v>298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298</v>
      </c>
      <c r="G36" s="1">
        <v>-861</v>
      </c>
      <c r="H36" s="1">
        <v>-6267</v>
      </c>
      <c r="I36" s="1" t="s">
        <v>298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298</v>
      </c>
      <c r="G37" s="1">
        <v>-740</v>
      </c>
      <c r="H37" s="1">
        <v>-5954</v>
      </c>
      <c r="I37" s="1" t="s">
        <v>298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298</v>
      </c>
      <c r="G38" s="1">
        <v>-1456</v>
      </c>
      <c r="H38" s="1">
        <v>-6051</v>
      </c>
      <c r="I38" s="1" t="s">
        <v>298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298</v>
      </c>
      <c r="G39" s="1">
        <v>-1373</v>
      </c>
      <c r="H39" s="1">
        <v>-5976</v>
      </c>
      <c r="I39" s="1" t="s">
        <v>298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298</v>
      </c>
      <c r="G40" s="1">
        <v>-31889</v>
      </c>
      <c r="H40" s="1">
        <v>-36969</v>
      </c>
      <c r="I40" s="1" t="s">
        <v>298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298</v>
      </c>
      <c r="I41" s="1" t="s">
        <v>298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298</v>
      </c>
      <c r="G42" s="1">
        <v>-170067</v>
      </c>
      <c r="H42" s="1">
        <v>-333174</v>
      </c>
      <c r="I42" s="1" t="s">
        <v>298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298</v>
      </c>
      <c r="G43" s="1">
        <v>-153866</v>
      </c>
      <c r="H43" s="1">
        <v>-486346</v>
      </c>
      <c r="I43" s="1" t="s">
        <v>298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298</v>
      </c>
      <c r="G44" s="1">
        <v>-167696</v>
      </c>
      <c r="H44" s="1">
        <v>-653181</v>
      </c>
      <c r="I44" s="1" t="s">
        <v>298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298</v>
      </c>
      <c r="G45" s="1">
        <v>-153501</v>
      </c>
      <c r="H45" s="1">
        <v>-806682</v>
      </c>
      <c r="I45" s="1" t="s">
        <v>298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298</v>
      </c>
      <c r="G46" s="1">
        <v>-263882</v>
      </c>
      <c r="H46" s="1">
        <v>-917063</v>
      </c>
      <c r="I46" s="1" t="s">
        <v>298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298</v>
      </c>
      <c r="G47" s="1">
        <v>-174277</v>
      </c>
      <c r="H47" s="1">
        <v>-1090683</v>
      </c>
      <c r="I47" s="1" t="s">
        <v>298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298</v>
      </c>
      <c r="G48" s="1">
        <v>-146982</v>
      </c>
      <c r="H48" s="1">
        <v>-1205776</v>
      </c>
      <c r="I48" s="1" t="s">
        <v>298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299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364</v>
      </c>
    </row>
    <row r="2" ht="127" customHeight="1"/>
    <row r="3" ht="40.5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366</v>
      </c>
      <c r="Z3" t="s">
        <v>367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375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297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298</v>
      </c>
      <c r="G12" s="1">
        <v>-1057</v>
      </c>
      <c r="H12" s="1">
        <v>13408</v>
      </c>
      <c r="I12" s="1" t="s">
        <v>298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298</v>
      </c>
      <c r="G13" s="1">
        <v>-1038</v>
      </c>
      <c r="H13" s="1">
        <v>10321</v>
      </c>
      <c r="I13" s="1" t="s">
        <v>298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298</v>
      </c>
      <c r="G14" s="1">
        <v>-1650</v>
      </c>
      <c r="H14" s="1">
        <v>8045</v>
      </c>
      <c r="I14" s="1" t="s">
        <v>298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298</v>
      </c>
      <c r="G15" s="1">
        <v>-1046</v>
      </c>
      <c r="H15" s="1">
        <v>5065</v>
      </c>
      <c r="I15" s="1" t="s">
        <v>298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298</v>
      </c>
      <c r="G16" s="1">
        <v>-1352</v>
      </c>
      <c r="H16" s="1">
        <v>1207</v>
      </c>
      <c r="I16" s="1" t="s">
        <v>298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298</v>
      </c>
      <c r="G17" s="1">
        <v>-1044</v>
      </c>
      <c r="H17" s="1">
        <v>-1659</v>
      </c>
      <c r="I17" s="1" t="s">
        <v>298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298</v>
      </c>
      <c r="G18" s="1">
        <v>-1202</v>
      </c>
      <c r="H18" s="1">
        <v>-5100</v>
      </c>
      <c r="I18" s="1" t="s">
        <v>298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298</v>
      </c>
      <c r="G35" s="1">
        <v>-1648</v>
      </c>
      <c r="H35" s="1">
        <v>-125</v>
      </c>
      <c r="I35" s="1" t="s">
        <v>298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298</v>
      </c>
      <c r="G36" s="1">
        <v>-1230</v>
      </c>
      <c r="H36" s="1">
        <v>-1418</v>
      </c>
      <c r="I36" s="1" t="s">
        <v>298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298</v>
      </c>
      <c r="G37" s="1">
        <v>-1064</v>
      </c>
      <c r="H37" s="1">
        <v>-2538</v>
      </c>
      <c r="I37" s="1" t="s">
        <v>298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298</v>
      </c>
      <c r="G38" s="1">
        <v>-1005</v>
      </c>
      <c r="H38" s="1">
        <v>-3553</v>
      </c>
      <c r="I38" s="1" t="s">
        <v>298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298</v>
      </c>
      <c r="G39" s="1">
        <v>-2021</v>
      </c>
      <c r="H39" s="1">
        <v>-4653</v>
      </c>
      <c r="I39" s="1" t="s">
        <v>298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298</v>
      </c>
      <c r="G40" s="1">
        <v>-1154</v>
      </c>
      <c r="H40" s="1">
        <v>-5990</v>
      </c>
      <c r="I40" s="1" t="s">
        <v>298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298</v>
      </c>
      <c r="G41" s="1">
        <v>-1329</v>
      </c>
      <c r="H41" s="1">
        <v>-7063</v>
      </c>
      <c r="I41" s="1" t="s">
        <v>298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298</v>
      </c>
      <c r="G42" s="1">
        <v>-1950</v>
      </c>
      <c r="H42" s="1">
        <v>-8123</v>
      </c>
      <c r="I42" s="1" t="s">
        <v>298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298</v>
      </c>
      <c r="G43" s="1">
        <v>-1181</v>
      </c>
      <c r="H43" s="1">
        <v>-8600</v>
      </c>
      <c r="I43" s="1" t="s">
        <v>298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298</v>
      </c>
      <c r="G44" s="1">
        <v>-1016</v>
      </c>
      <c r="H44" s="1">
        <v>-8172</v>
      </c>
      <c r="I44" s="1" t="s">
        <v>298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298</v>
      </c>
      <c r="G45" s="1">
        <v>-1999</v>
      </c>
      <c r="H45" s="1">
        <v>-9305</v>
      </c>
      <c r="I45" s="1" t="s">
        <v>298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298</v>
      </c>
      <c r="G46" s="1">
        <v>-1885</v>
      </c>
      <c r="H46" s="1">
        <v>-8202</v>
      </c>
      <c r="I46" s="1" t="s">
        <v>298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298</v>
      </c>
      <c r="G47" s="1">
        <v>-1051</v>
      </c>
      <c r="H47" s="1">
        <v>-8023</v>
      </c>
      <c r="I47" s="1" t="s">
        <v>298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298</v>
      </c>
      <c r="G48" s="1">
        <v>-1088</v>
      </c>
      <c r="H48" s="1">
        <v>-7957</v>
      </c>
      <c r="I48" s="1" t="s">
        <v>298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298</v>
      </c>
      <c r="G49" s="1">
        <v>-1166</v>
      </c>
      <c r="H49" s="1">
        <v>-8126</v>
      </c>
      <c r="I49" s="1" t="s">
        <v>298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298</v>
      </c>
      <c r="G50" s="1">
        <v>-1055</v>
      </c>
      <c r="H50" s="1">
        <v>-8228</v>
      </c>
      <c r="I50" s="1" t="s">
        <v>298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298</v>
      </c>
      <c r="G51" s="1">
        <v>-1150</v>
      </c>
      <c r="H51" s="1">
        <v>-8197</v>
      </c>
      <c r="I51" s="1" t="s">
        <v>298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298</v>
      </c>
      <c r="G52" s="1">
        <v>-2203</v>
      </c>
      <c r="H52" s="1">
        <v>-9250</v>
      </c>
      <c r="I52" s="1" t="s">
        <v>298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298</v>
      </c>
      <c r="G53" s="1">
        <v>-1810</v>
      </c>
      <c r="H53" s="1">
        <v>-10007</v>
      </c>
      <c r="I53" s="1" t="s">
        <v>298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298</v>
      </c>
      <c r="G54" s="1">
        <v>-1195557</v>
      </c>
      <c r="H54" s="1">
        <v>-1204662</v>
      </c>
      <c r="I54" s="1" t="s">
        <v>298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298</v>
      </c>
      <c r="G55" s="1">
        <v>-1008300</v>
      </c>
      <c r="H55" s="1">
        <v>-2211911</v>
      </c>
      <c r="I55" s="1" t="s">
        <v>298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299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364</v>
      </c>
    </row>
    <row r="2" ht="211" customHeight="1"/>
    <row r="3" ht="40.5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405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366</v>
      </c>
      <c r="Z3" t="s">
        <v>367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298</v>
      </c>
      <c r="G4" s="1">
        <v>-1189669</v>
      </c>
      <c r="H4" s="1">
        <v>-1189669</v>
      </c>
      <c r="I4" s="1" t="s">
        <v>298</v>
      </c>
      <c r="J4" s="1">
        <v>976000</v>
      </c>
      <c r="K4" s="1">
        <v>497619</v>
      </c>
      <c r="L4" s="1" t="e">
        <f ca="1">F4+G4</f>
        <v>#VALUE!</v>
      </c>
      <c r="M4" s="18" t="s">
        <v>406</v>
      </c>
      <c r="N4" s="4">
        <v>43633</v>
      </c>
      <c r="O4" s="5">
        <v>0.546527777777778</v>
      </c>
      <c r="P4" s="6" t="s">
        <v>407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297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298</v>
      </c>
      <c r="G5" s="1">
        <v>-994</v>
      </c>
      <c r="H5" s="1">
        <v>-2183867</v>
      </c>
      <c r="I5" s="1" t="s">
        <v>298</v>
      </c>
      <c r="J5" s="1">
        <v>976000</v>
      </c>
      <c r="K5" s="1">
        <v>497619</v>
      </c>
      <c r="L5" s="1" t="e">
        <f ca="1"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298</v>
      </c>
      <c r="G6" s="1">
        <v>-1144597</v>
      </c>
      <c r="H6" s="1">
        <v>-3328464</v>
      </c>
      <c r="I6" s="1" t="s">
        <v>298</v>
      </c>
      <c r="J6" s="1">
        <v>976000</v>
      </c>
      <c r="K6" s="1">
        <v>497619</v>
      </c>
      <c r="L6" s="1" t="e">
        <f ca="1"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298</v>
      </c>
      <c r="G23" s="1">
        <v>-1571073</v>
      </c>
      <c r="H23" s="1">
        <v>363360</v>
      </c>
      <c r="I23" s="1" t="s">
        <v>298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298</v>
      </c>
      <c r="G24" s="1">
        <v>-1172302</v>
      </c>
      <c r="H24" s="1">
        <v>-913532</v>
      </c>
      <c r="I24" s="1" t="s">
        <v>298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298</v>
      </c>
      <c r="G25" s="1">
        <v>-1013777</v>
      </c>
      <c r="H25" s="1">
        <v>-2022615</v>
      </c>
      <c r="I25" s="1" t="s">
        <v>298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298</v>
      </c>
      <c r="G26" s="1">
        <v>-957190</v>
      </c>
      <c r="H26" s="1">
        <v>-3099406</v>
      </c>
      <c r="I26" s="1" t="s">
        <v>298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298</v>
      </c>
      <c r="G27" s="1">
        <v>-1924860</v>
      </c>
      <c r="H27" s="1">
        <v>-4229396</v>
      </c>
      <c r="I27" s="1" t="s">
        <v>298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298</v>
      </c>
      <c r="G28" s="1">
        <v>-1100911</v>
      </c>
      <c r="H28" s="1">
        <v>-5511303</v>
      </c>
      <c r="I28" s="1" t="s">
        <v>298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298</v>
      </c>
      <c r="G29" s="1">
        <v>-1267114</v>
      </c>
      <c r="H29" s="1">
        <v>-6697042</v>
      </c>
      <c r="I29" s="1" t="s">
        <v>298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298</v>
      </c>
      <c r="G30" s="1">
        <v>-1858290</v>
      </c>
      <c r="H30" s="1">
        <v>-7741542</v>
      </c>
      <c r="I30" s="1" t="s">
        <v>298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298</v>
      </c>
      <c r="G31" s="1">
        <v>-1125650</v>
      </c>
      <c r="H31" s="1">
        <v>-8195790</v>
      </c>
      <c r="I31" s="1" t="s">
        <v>298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298</v>
      </c>
      <c r="G32" s="1">
        <v>-967772</v>
      </c>
      <c r="H32" s="1">
        <v>-7787026</v>
      </c>
      <c r="I32" s="1" t="s">
        <v>298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298</v>
      </c>
      <c r="G33" s="1">
        <v>-1904057</v>
      </c>
      <c r="H33" s="1">
        <v>-7913768</v>
      </c>
      <c r="I33" s="1" t="s">
        <v>298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298</v>
      </c>
      <c r="G34" s="1">
        <v>-1795531</v>
      </c>
      <c r="H34" s="1">
        <v>-7815824</v>
      </c>
      <c r="I34" s="1" t="s">
        <v>298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298</v>
      </c>
      <c r="G35" s="1">
        <v>-1002140</v>
      </c>
      <c r="H35" s="1">
        <v>-7645844</v>
      </c>
      <c r="I35" s="1" t="s">
        <v>298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298</v>
      </c>
      <c r="G36" s="1">
        <v>-1037687</v>
      </c>
      <c r="H36" s="1">
        <v>-7582711</v>
      </c>
      <c r="I36" s="1" t="s">
        <v>298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298</v>
      </c>
      <c r="G37" s="1">
        <v>-1111109</v>
      </c>
      <c r="H37" s="1">
        <v>-7743402</v>
      </c>
      <c r="I37" s="1" t="s">
        <v>298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298</v>
      </c>
      <c r="G38" s="1">
        <v>-1005259</v>
      </c>
      <c r="H38" s="1">
        <v>-7840789</v>
      </c>
      <c r="I38" s="1" t="s">
        <v>298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298</v>
      </c>
      <c r="G39" s="1">
        <v>-1095615</v>
      </c>
      <c r="H39" s="1">
        <v>-7810754</v>
      </c>
      <c r="I39" s="1" t="s">
        <v>298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298</v>
      </c>
      <c r="G40" s="1">
        <v>-1002878</v>
      </c>
      <c r="H40" s="1">
        <v>-8813632</v>
      </c>
      <c r="I40" s="1" t="s">
        <v>298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298</v>
      </c>
      <c r="G41" s="1">
        <v>-1724040</v>
      </c>
      <c r="H41" s="1">
        <v>-9534794</v>
      </c>
      <c r="I41" s="1" t="s">
        <v>298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298</v>
      </c>
      <c r="G42" s="1">
        <v>-1138614</v>
      </c>
      <c r="H42" s="1">
        <v>-9814162</v>
      </c>
      <c r="I42" s="1" t="s">
        <v>298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298</v>
      </c>
      <c r="G43" s="1">
        <v>-2098900</v>
      </c>
      <c r="H43" s="1">
        <v>-9772308</v>
      </c>
      <c r="I43" s="1" t="s">
        <v>298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299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364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339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298</v>
      </c>
      <c r="G4" s="1">
        <v>-90536725</v>
      </c>
      <c r="H4" s="1">
        <v>-370157889</v>
      </c>
      <c r="I4" s="1" t="s">
        <v>298</v>
      </c>
      <c r="J4" s="1">
        <v>18921312000</v>
      </c>
      <c r="K4" s="1">
        <v>58519523</v>
      </c>
      <c r="L4" s="1" t="e">
        <f ca="1" t="shared" ref="L4:L36" si="0">F4+G4</f>
        <v>#VALUE!</v>
      </c>
      <c r="M4" s="18" t="s">
        <v>408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297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298</v>
      </c>
      <c r="G5" s="1">
        <v>-78293935</v>
      </c>
      <c r="H5" s="1">
        <v>-448451824</v>
      </c>
      <c r="I5" s="1" t="s">
        <v>298</v>
      </c>
      <c r="J5" s="1">
        <v>18921312000</v>
      </c>
      <c r="K5" s="1">
        <v>58519523</v>
      </c>
      <c r="L5" s="1" t="e">
        <f ca="1"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298</v>
      </c>
      <c r="G6" s="1">
        <v>-73923638</v>
      </c>
      <c r="H6" s="1">
        <v>-522375462</v>
      </c>
      <c r="I6" s="1" t="s">
        <v>298</v>
      </c>
      <c r="J6" s="1">
        <v>18921312000</v>
      </c>
      <c r="K6" s="1">
        <v>58519523</v>
      </c>
      <c r="L6" s="1" t="e">
        <f ca="1"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298</v>
      </c>
      <c r="G7" s="1">
        <v>-148657564</v>
      </c>
      <c r="H7" s="1">
        <v>-597109388</v>
      </c>
      <c r="I7" s="1" t="s">
        <v>298</v>
      </c>
      <c r="J7" s="1">
        <v>18921312000</v>
      </c>
      <c r="K7" s="1">
        <v>58519523</v>
      </c>
      <c r="L7" s="1" t="e">
        <f ca="1"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298</v>
      </c>
      <c r="G8" s="1">
        <v>-85023264</v>
      </c>
      <c r="H8" s="1">
        <v>-615936002</v>
      </c>
      <c r="I8" s="1" t="s">
        <v>298</v>
      </c>
      <c r="J8" s="1">
        <v>18921312000</v>
      </c>
      <c r="K8" s="1">
        <v>58519523</v>
      </c>
      <c r="L8" s="1" t="e">
        <f ca="1"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298</v>
      </c>
      <c r="G9" s="1">
        <v>-97859097</v>
      </c>
      <c r="H9" s="1">
        <v>-597245950</v>
      </c>
      <c r="I9" s="1" t="s">
        <v>298</v>
      </c>
      <c r="J9" s="1">
        <v>18921312000</v>
      </c>
      <c r="K9" s="1">
        <v>58519523</v>
      </c>
      <c r="L9" s="1" t="e">
        <f ca="1"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298</v>
      </c>
      <c r="G10" s="1">
        <v>-143515522</v>
      </c>
      <c r="H10" s="1">
        <v>-597879288</v>
      </c>
      <c r="I10" s="1" t="s">
        <v>298</v>
      </c>
      <c r="J10" s="1">
        <v>18921312000</v>
      </c>
      <c r="K10" s="1">
        <v>58519523</v>
      </c>
      <c r="L10" s="1" t="e">
        <f ca="1"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298</v>
      </c>
      <c r="G11" s="1">
        <v>-86933792</v>
      </c>
      <c r="H11" s="1">
        <v>-632960802</v>
      </c>
      <c r="I11" s="1" t="s">
        <v>298</v>
      </c>
      <c r="J11" s="1">
        <v>18921312000</v>
      </c>
      <c r="K11" s="1">
        <v>58519523</v>
      </c>
      <c r="L11" s="1" t="e">
        <f ca="1"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298</v>
      </c>
      <c r="G12" s="1">
        <v>-74740934</v>
      </c>
      <c r="H12" s="1">
        <v>-601391996</v>
      </c>
      <c r="I12" s="1" t="s">
        <v>298</v>
      </c>
      <c r="J12" s="1">
        <v>18921312000</v>
      </c>
      <c r="K12" s="1">
        <v>58519523</v>
      </c>
      <c r="L12" s="1" t="e">
        <f ca="1"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298</v>
      </c>
      <c r="G13" s="1">
        <v>-147050129</v>
      </c>
      <c r="H13" s="1">
        <v>-611180271</v>
      </c>
      <c r="I13" s="1" t="s">
        <v>298</v>
      </c>
      <c r="J13" s="1">
        <v>18921312000</v>
      </c>
      <c r="K13" s="1">
        <v>58519523</v>
      </c>
      <c r="L13" s="1" t="e">
        <f ca="1"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298</v>
      </c>
      <c r="G14" s="1">
        <v>-138668688</v>
      </c>
      <c r="H14" s="1">
        <v>-603616126</v>
      </c>
      <c r="I14" s="1" t="s">
        <v>298</v>
      </c>
      <c r="J14" s="1">
        <v>18921312000</v>
      </c>
      <c r="K14" s="1">
        <v>58519523</v>
      </c>
      <c r="L14" s="1" t="e">
        <f ca="1"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298</v>
      </c>
      <c r="G15" s="1">
        <v>-77396049</v>
      </c>
      <c r="H15" s="1">
        <v>-590488590</v>
      </c>
      <c r="I15" s="1" t="s">
        <v>298</v>
      </c>
      <c r="J15" s="1">
        <v>18921312000</v>
      </c>
      <c r="K15" s="1">
        <v>58519523</v>
      </c>
      <c r="L15" s="1" t="e">
        <f ca="1"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298</v>
      </c>
      <c r="G16" s="1">
        <v>-80141391</v>
      </c>
      <c r="H16" s="1">
        <v>-585612849</v>
      </c>
      <c r="I16" s="1" t="s">
        <v>298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298</v>
      </c>
      <c r="G17" s="1">
        <v>-85810777</v>
      </c>
      <c r="H17" s="1">
        <v>-598022952</v>
      </c>
      <c r="I17" s="1" t="s">
        <v>298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298</v>
      </c>
      <c r="G18" s="1">
        <v>-77636946</v>
      </c>
      <c r="H18" s="1">
        <v>-605545050</v>
      </c>
      <c r="I18" s="1" t="s">
        <v>298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298</v>
      </c>
      <c r="G19" s="1">
        <v>-84614180</v>
      </c>
      <c r="H19" s="1">
        <v>-603225438</v>
      </c>
      <c r="I19" s="1" t="s">
        <v>298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298</v>
      </c>
      <c r="G20" s="1">
        <v>-77452113</v>
      </c>
      <c r="H20" s="1">
        <v>-680677551</v>
      </c>
      <c r="I20" s="1" t="s">
        <v>298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298</v>
      </c>
      <c r="G21" s="1">
        <v>-133147345</v>
      </c>
      <c r="H21" s="1">
        <v>-736372783</v>
      </c>
      <c r="I21" s="1" t="s">
        <v>298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298</v>
      </c>
      <c r="G22" s="1">
        <v>-87935921</v>
      </c>
      <c r="H22" s="1">
        <v>-757949211</v>
      </c>
      <c r="I22" s="1" t="s">
        <v>298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298</v>
      </c>
      <c r="G23" s="1">
        <v>-74162783</v>
      </c>
      <c r="H23" s="1">
        <v>-754715945</v>
      </c>
      <c r="I23" s="1" t="s">
        <v>298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299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364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26" t="s">
        <v>358</v>
      </c>
      <c r="G3" s="26" t="s">
        <v>359</v>
      </c>
      <c r="H3" s="26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104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298</v>
      </c>
      <c r="G4" s="1">
        <v>-1851836</v>
      </c>
      <c r="H4" s="1">
        <v>-1851836</v>
      </c>
      <c r="I4" s="1" t="s">
        <v>298</v>
      </c>
      <c r="J4" s="1">
        <v>1768000</v>
      </c>
      <c r="K4" s="1">
        <v>1366278</v>
      </c>
      <c r="L4" s="1" t="e">
        <f ca="1" t="shared" ref="L4:L36" si="0">F4+G4</f>
        <v>#VALUE!</v>
      </c>
      <c r="M4" s="18" t="s">
        <v>399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297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298</v>
      </c>
      <c r="G5" s="1">
        <v>-1828938</v>
      </c>
      <c r="H5" s="1">
        <v>-3680774</v>
      </c>
      <c r="I5" s="1" t="s">
        <v>298</v>
      </c>
      <c r="J5" s="1">
        <v>1768000</v>
      </c>
      <c r="K5" s="1">
        <v>1366278</v>
      </c>
      <c r="L5" s="1" t="e">
        <f ca="1"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298</v>
      </c>
      <c r="G6" s="1">
        <v>-1726848</v>
      </c>
      <c r="H6" s="1">
        <v>-5407622</v>
      </c>
      <c r="I6" s="1" t="s">
        <v>298</v>
      </c>
      <c r="J6" s="1">
        <v>1768000</v>
      </c>
      <c r="K6" s="1">
        <v>1366278</v>
      </c>
      <c r="L6" s="1" t="e">
        <f ca="1"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298</v>
      </c>
      <c r="G7" s="1">
        <v>-3472625</v>
      </c>
      <c r="H7" s="1">
        <v>-7153399</v>
      </c>
      <c r="I7" s="1" t="s">
        <v>298</v>
      </c>
      <c r="J7" s="1">
        <v>1768000</v>
      </c>
      <c r="K7" s="1">
        <v>1366278</v>
      </c>
      <c r="L7" s="1" t="e">
        <f ca="1"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298</v>
      </c>
      <c r="G8" s="1">
        <v>-1986133</v>
      </c>
      <c r="H8" s="1">
        <v>-9139532</v>
      </c>
      <c r="I8" s="1" t="s">
        <v>298</v>
      </c>
      <c r="J8" s="1">
        <v>1768000</v>
      </c>
      <c r="K8" s="1">
        <v>1366278</v>
      </c>
      <c r="L8" s="1" t="e">
        <f ca="1"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298</v>
      </c>
      <c r="G9" s="1">
        <v>-2285978</v>
      </c>
      <c r="H9" s="1">
        <v>-10854164</v>
      </c>
      <c r="I9" s="1" t="s">
        <v>298</v>
      </c>
      <c r="J9" s="1">
        <v>1768000</v>
      </c>
      <c r="K9" s="1">
        <v>1366278</v>
      </c>
      <c r="L9" s="1" t="e">
        <f ca="1"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298</v>
      </c>
      <c r="G10" s="1">
        <v>-3352508</v>
      </c>
      <c r="H10" s="1">
        <v>-12492040</v>
      </c>
      <c r="I10" s="1" t="s">
        <v>298</v>
      </c>
      <c r="J10" s="1">
        <v>1768000</v>
      </c>
      <c r="K10" s="1">
        <v>1366278</v>
      </c>
      <c r="L10" s="1" t="e">
        <f ca="1"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298</v>
      </c>
      <c r="G11" s="1">
        <v>-2030764</v>
      </c>
      <c r="H11" s="1">
        <v>-14522804</v>
      </c>
      <c r="I11" s="1" t="s">
        <v>298</v>
      </c>
      <c r="J11" s="1">
        <v>1768000</v>
      </c>
      <c r="K11" s="1">
        <v>1366278</v>
      </c>
      <c r="L11" s="1" t="e">
        <f ca="1"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298</v>
      </c>
      <c r="G12" s="1">
        <v>-1745940</v>
      </c>
      <c r="H12" s="1">
        <v>-14048452</v>
      </c>
      <c r="I12" s="1" t="s">
        <v>298</v>
      </c>
      <c r="J12" s="1">
        <v>1768000</v>
      </c>
      <c r="K12" s="1">
        <v>1366278</v>
      </c>
      <c r="L12" s="1" t="e">
        <f ca="1"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298</v>
      </c>
      <c r="G13" s="1">
        <v>-3435075</v>
      </c>
      <c r="H13" s="1">
        <v>-14277105</v>
      </c>
      <c r="I13" s="1" t="s">
        <v>298</v>
      </c>
      <c r="J13" s="1">
        <v>1768000</v>
      </c>
      <c r="K13" s="1">
        <v>1366278</v>
      </c>
      <c r="L13" s="1" t="e">
        <f ca="1"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298</v>
      </c>
      <c r="G14" s="1">
        <v>-3239286</v>
      </c>
      <c r="H14" s="1">
        <v>-14100408</v>
      </c>
      <c r="I14" s="1" t="s">
        <v>298</v>
      </c>
      <c r="J14" s="1">
        <v>1768000</v>
      </c>
      <c r="K14" s="1">
        <v>1366278</v>
      </c>
      <c r="L14" s="1" t="e">
        <f ca="1"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298</v>
      </c>
      <c r="G15" s="1">
        <v>-1807963</v>
      </c>
      <c r="H15" s="1">
        <v>-13793750</v>
      </c>
      <c r="I15" s="1" t="s">
        <v>298</v>
      </c>
      <c r="J15" s="1">
        <v>1768000</v>
      </c>
      <c r="K15" s="1">
        <v>1366278</v>
      </c>
      <c r="L15" s="1" t="e">
        <f ca="1"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298</v>
      </c>
      <c r="G16" s="1">
        <v>-1872094</v>
      </c>
      <c r="H16" s="1">
        <v>-13679854</v>
      </c>
      <c r="I16" s="1" t="s">
        <v>298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298</v>
      </c>
      <c r="G17" s="1">
        <v>-2004531</v>
      </c>
      <c r="H17" s="1">
        <v>-13969753</v>
      </c>
      <c r="I17" s="1" t="s">
        <v>298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298</v>
      </c>
      <c r="G18" s="1">
        <v>-1813591</v>
      </c>
      <c r="H18" s="1">
        <v>-14145468</v>
      </c>
      <c r="I18" s="1" t="s">
        <v>298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298</v>
      </c>
      <c r="G19" s="1">
        <v>-1976578</v>
      </c>
      <c r="H19" s="1">
        <v>-14091282</v>
      </c>
      <c r="I19" s="1" t="s">
        <v>298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298</v>
      </c>
      <c r="G20" s="1">
        <v>-1809273</v>
      </c>
      <c r="H20" s="1">
        <v>-15900555</v>
      </c>
      <c r="I20" s="1" t="s">
        <v>298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298</v>
      </c>
      <c r="G21" s="1">
        <v>-3110308</v>
      </c>
      <c r="H21" s="1">
        <v>-17201590</v>
      </c>
      <c r="I21" s="1" t="s">
        <v>298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298</v>
      </c>
      <c r="G22" s="1">
        <v>-2054174</v>
      </c>
      <c r="H22" s="1">
        <v>-17705613</v>
      </c>
      <c r="I22" s="1" t="s">
        <v>298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298</v>
      </c>
      <c r="G23" s="1">
        <v>-1732435</v>
      </c>
      <c r="H23" s="1">
        <v>-17630085</v>
      </c>
      <c r="I23" s="1" t="s">
        <v>298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299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364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364</v>
      </c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393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298</v>
      </c>
      <c r="G4" s="1">
        <v>-6054833</v>
      </c>
      <c r="H4" s="1">
        <v>-6054833</v>
      </c>
      <c r="I4" s="1" t="s">
        <v>298</v>
      </c>
      <c r="J4" s="1">
        <v>185136000</v>
      </c>
      <c r="K4" s="1">
        <v>2576616</v>
      </c>
      <c r="L4" s="1" t="e">
        <f ca="1" t="shared" ref="L4:L26" si="0">F4+G4</f>
        <v>#VALUE!</v>
      </c>
      <c r="M4" s="18" t="s">
        <v>403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297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298</v>
      </c>
      <c r="G5" s="1">
        <v>-3407735</v>
      </c>
      <c r="H5" s="1">
        <v>-9462568</v>
      </c>
      <c r="I5" s="1" t="s">
        <v>298</v>
      </c>
      <c r="J5" s="1">
        <v>185136000</v>
      </c>
      <c r="K5" s="1">
        <v>2576616</v>
      </c>
      <c r="L5" s="1" t="e">
        <f ca="1"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298</v>
      </c>
      <c r="G6" s="1">
        <v>-3528614</v>
      </c>
      <c r="H6" s="1">
        <v>-12296267</v>
      </c>
      <c r="I6" s="1" t="s">
        <v>298</v>
      </c>
      <c r="J6" s="1">
        <v>185136000</v>
      </c>
      <c r="K6" s="1">
        <v>2576616</v>
      </c>
      <c r="L6" s="1" t="e">
        <f ca="1"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298</v>
      </c>
      <c r="G7" s="1">
        <v>-3778278</v>
      </c>
      <c r="H7" s="1">
        <v>-16074545</v>
      </c>
      <c r="I7" s="1" t="s">
        <v>298</v>
      </c>
      <c r="J7" s="1">
        <v>185136000</v>
      </c>
      <c r="K7" s="1">
        <v>2576616</v>
      </c>
      <c r="L7" s="1" t="e">
        <f ca="1"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298</v>
      </c>
      <c r="G8" s="1">
        <v>-3418343</v>
      </c>
      <c r="H8" s="1">
        <v>-19492888</v>
      </c>
      <c r="I8" s="1" t="s">
        <v>298</v>
      </c>
      <c r="J8" s="1">
        <v>185136000</v>
      </c>
      <c r="K8" s="1">
        <v>2576616</v>
      </c>
      <c r="L8" s="1" t="e">
        <f ca="1"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298</v>
      </c>
      <c r="G9" s="1">
        <v>-3725592</v>
      </c>
      <c r="H9" s="1">
        <v>-23218480</v>
      </c>
      <c r="I9" s="1" t="s">
        <v>298</v>
      </c>
      <c r="J9" s="1">
        <v>185136000</v>
      </c>
      <c r="K9" s="1">
        <v>2576616</v>
      </c>
      <c r="L9" s="1" t="e">
        <f ca="1"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298</v>
      </c>
      <c r="G10" s="1">
        <v>-3410243</v>
      </c>
      <c r="H10" s="1">
        <v>-26628723</v>
      </c>
      <c r="I10" s="1" t="s">
        <v>298</v>
      </c>
      <c r="J10" s="1">
        <v>185136000</v>
      </c>
      <c r="K10" s="1">
        <v>2576616</v>
      </c>
      <c r="L10" s="1" t="e">
        <f ca="1"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298</v>
      </c>
      <c r="G11" s="1">
        <v>-5862523</v>
      </c>
      <c r="H11" s="1">
        <v>-29081003</v>
      </c>
      <c r="I11" s="1" t="s">
        <v>298</v>
      </c>
      <c r="J11" s="1">
        <v>185136000</v>
      </c>
      <c r="K11" s="1">
        <v>2576616</v>
      </c>
      <c r="L11" s="1" t="e">
        <f ca="1"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298</v>
      </c>
      <c r="G12" s="1">
        <v>-3871849</v>
      </c>
      <c r="H12" s="1">
        <v>-30031021</v>
      </c>
      <c r="I12" s="1" t="s">
        <v>298</v>
      </c>
      <c r="J12" s="1">
        <v>185136000</v>
      </c>
      <c r="K12" s="1">
        <v>2576616</v>
      </c>
      <c r="L12" s="1" t="e">
        <f ca="1"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298</v>
      </c>
      <c r="G13" s="1">
        <v>-3265413</v>
      </c>
      <c r="H13" s="1">
        <v>-29888699</v>
      </c>
      <c r="I13" s="1" t="s">
        <v>298</v>
      </c>
      <c r="J13" s="1">
        <v>185136000</v>
      </c>
      <c r="K13" s="1">
        <v>2576616</v>
      </c>
      <c r="L13" s="1" t="e">
        <f ca="1"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299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364</v>
      </c>
    </row>
    <row r="2" ht="195" customHeight="1"/>
    <row r="3" ht="40.5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405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366</v>
      </c>
      <c r="Z3" t="s">
        <v>367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298</v>
      </c>
      <c r="G4" s="1">
        <v>-33365442</v>
      </c>
      <c r="H4" s="1">
        <v>-98422539</v>
      </c>
      <c r="I4" s="1" t="s">
        <v>298</v>
      </c>
      <c r="J4" s="1">
        <v>123699000</v>
      </c>
      <c r="K4" s="1">
        <v>14515640</v>
      </c>
      <c r="L4" s="1" t="e">
        <f ca="1" t="shared" ref="L4:L59" si="0">F4+G4</f>
        <v>#VALUE!</v>
      </c>
      <c r="M4" s="18" t="s">
        <v>406</v>
      </c>
      <c r="N4" s="4">
        <v>43633</v>
      </c>
      <c r="O4" s="5">
        <v>0.5</v>
      </c>
      <c r="P4" s="6" t="s">
        <v>407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297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298</v>
      </c>
      <c r="G21" s="1">
        <v>-45145142</v>
      </c>
      <c r="H21" s="1">
        <v>1989718</v>
      </c>
      <c r="I21" s="1" t="s">
        <v>298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298</v>
      </c>
      <c r="G22" s="1">
        <v>-33686358</v>
      </c>
      <c r="H22" s="1">
        <v>-33239213</v>
      </c>
      <c r="I22" s="1" t="s">
        <v>298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298</v>
      </c>
      <c r="G23" s="1">
        <v>-29131134</v>
      </c>
      <c r="H23" s="1">
        <v>-65370205</v>
      </c>
      <c r="I23" s="1" t="s">
        <v>298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298</v>
      </c>
      <c r="G24" s="1">
        <v>-27505061</v>
      </c>
      <c r="H24" s="1">
        <v>-94599874</v>
      </c>
      <c r="I24" s="1" t="s">
        <v>298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298</v>
      </c>
      <c r="G25" s="1">
        <v>-55311283</v>
      </c>
      <c r="H25" s="1">
        <v>-123880945</v>
      </c>
      <c r="I25" s="1" t="s">
        <v>298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298</v>
      </c>
      <c r="G26" s="1">
        <v>-31634942</v>
      </c>
      <c r="H26" s="1">
        <v>-157869868</v>
      </c>
      <c r="I26" s="1" t="s">
        <v>298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298</v>
      </c>
      <c r="G27" s="1">
        <v>-36410821</v>
      </c>
      <c r="H27" s="1">
        <v>-191065844</v>
      </c>
      <c r="I27" s="1" t="s">
        <v>298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298</v>
      </c>
      <c r="G28" s="1">
        <v>-53398388</v>
      </c>
      <c r="H28" s="1">
        <v>-222454987</v>
      </c>
      <c r="I28" s="1" t="s">
        <v>298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298</v>
      </c>
      <c r="G29" s="1">
        <v>-32345800</v>
      </c>
      <c r="H29" s="1">
        <v>-235507905</v>
      </c>
      <c r="I29" s="1" t="s">
        <v>298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298</v>
      </c>
      <c r="G30" s="1">
        <v>-27809155</v>
      </c>
      <c r="H30" s="1">
        <v>-223761974</v>
      </c>
      <c r="I30" s="1" t="s">
        <v>298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298</v>
      </c>
      <c r="G31" s="1">
        <v>-54713523</v>
      </c>
      <c r="H31" s="1">
        <v>-227403936</v>
      </c>
      <c r="I31" s="1" t="s">
        <v>298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298</v>
      </c>
      <c r="G32" s="1">
        <v>-51595007</v>
      </c>
      <c r="H32" s="1">
        <v>-224589514</v>
      </c>
      <c r="I32" s="1" t="s">
        <v>298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298</v>
      </c>
      <c r="G33" s="1">
        <v>-28796728</v>
      </c>
      <c r="H33" s="1">
        <v>-219705099</v>
      </c>
      <c r="I33" s="1" t="s">
        <v>298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298</v>
      </c>
      <c r="G34" s="1">
        <v>-29818198</v>
      </c>
      <c r="H34" s="1">
        <v>-217890963</v>
      </c>
      <c r="I34" s="1" t="s">
        <v>298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298</v>
      </c>
      <c r="G35" s="1">
        <v>-31927956</v>
      </c>
      <c r="H35" s="1">
        <v>-222508440</v>
      </c>
      <c r="I35" s="1" t="s">
        <v>298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298</v>
      </c>
      <c r="G36" s="1">
        <v>-28886360</v>
      </c>
      <c r="H36" s="1">
        <v>-225306891</v>
      </c>
      <c r="I36" s="1" t="s">
        <v>298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298</v>
      </c>
      <c r="G37" s="1">
        <v>-31482733</v>
      </c>
      <c r="H37" s="1">
        <v>-224443824</v>
      </c>
      <c r="I37" s="1" t="s">
        <v>298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298</v>
      </c>
      <c r="G38" s="1">
        <v>-28817914</v>
      </c>
      <c r="H38" s="1">
        <v>-253261738</v>
      </c>
      <c r="I38" s="1" t="s">
        <v>298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298</v>
      </c>
      <c r="G39" s="1">
        <v>-49540659</v>
      </c>
      <c r="H39" s="1">
        <v>-273984483</v>
      </c>
      <c r="I39" s="1" t="s">
        <v>298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298</v>
      </c>
      <c r="G40" s="1">
        <v>-32718666</v>
      </c>
      <c r="H40" s="1">
        <v>-282012510</v>
      </c>
      <c r="I40" s="1" t="s">
        <v>298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298</v>
      </c>
      <c r="G41" s="1">
        <v>-60312706</v>
      </c>
      <c r="H41" s="1">
        <v>-280809822</v>
      </c>
      <c r="I41" s="1" t="s">
        <v>298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299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365</v>
      </c>
      <c r="AL3" t="s">
        <v>366</v>
      </c>
      <c r="AM3" t="s">
        <v>367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297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299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364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364</v>
      </c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120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298</v>
      </c>
      <c r="G4" s="1">
        <v>-34201876</v>
      </c>
      <c r="H4" s="1">
        <v>-139211842</v>
      </c>
      <c r="I4" s="1" t="s">
        <v>298</v>
      </c>
      <c r="J4" s="1">
        <v>34634000</v>
      </c>
      <c r="K4" s="1">
        <v>26778900</v>
      </c>
      <c r="L4" s="1" t="e">
        <f ca="1" t="shared" ref="L4:L36" si="0">F4+G4</f>
        <v>#VALUE!</v>
      </c>
      <c r="M4" s="18" t="s">
        <v>409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297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298</v>
      </c>
      <c r="G5" s="1">
        <v>-67290975</v>
      </c>
      <c r="H5" s="1">
        <v>-172300941</v>
      </c>
      <c r="I5" s="1" t="s">
        <v>298</v>
      </c>
      <c r="J5" s="1">
        <v>34634000</v>
      </c>
      <c r="K5" s="1">
        <v>26778900</v>
      </c>
      <c r="L5" s="1" t="e">
        <f ca="1"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298</v>
      </c>
      <c r="G6" s="1">
        <v>-63455580</v>
      </c>
      <c r="H6" s="1">
        <v>-202667422</v>
      </c>
      <c r="I6" s="1" t="s">
        <v>298</v>
      </c>
      <c r="J6" s="1">
        <v>34634000</v>
      </c>
      <c r="K6" s="1">
        <v>26778900</v>
      </c>
      <c r="L6" s="1" t="e">
        <f ca="1"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298</v>
      </c>
      <c r="G7" s="1">
        <v>-35416872</v>
      </c>
      <c r="H7" s="1">
        <v>-238084294</v>
      </c>
      <c r="I7" s="1" t="s">
        <v>298</v>
      </c>
      <c r="J7" s="1">
        <v>34634000</v>
      </c>
      <c r="K7" s="1">
        <v>26778900</v>
      </c>
      <c r="L7" s="1" t="e">
        <f ca="1"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298</v>
      </c>
      <c r="G8" s="1">
        <v>-36673156</v>
      </c>
      <c r="H8" s="1">
        <v>-267534818</v>
      </c>
      <c r="I8" s="1" t="s">
        <v>298</v>
      </c>
      <c r="J8" s="1">
        <v>34634000</v>
      </c>
      <c r="K8" s="1">
        <v>26778900</v>
      </c>
      <c r="L8" s="1" t="e">
        <f ca="1"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298</v>
      </c>
      <c r="G9" s="1">
        <v>-39267500</v>
      </c>
      <c r="H9" s="1">
        <v>-273658703</v>
      </c>
      <c r="I9" s="1" t="s">
        <v>298</v>
      </c>
      <c r="J9" s="1">
        <v>34634000</v>
      </c>
      <c r="K9" s="1">
        <v>26778900</v>
      </c>
      <c r="L9" s="1" t="e">
        <f ca="1"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298</v>
      </c>
      <c r="G10" s="1">
        <v>-35527108</v>
      </c>
      <c r="H10" s="1">
        <v>-277100858</v>
      </c>
      <c r="I10" s="1" t="s">
        <v>298</v>
      </c>
      <c r="J10" s="1">
        <v>34634000</v>
      </c>
      <c r="K10" s="1">
        <v>26778900</v>
      </c>
      <c r="L10" s="1" t="e">
        <f ca="1"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298</v>
      </c>
      <c r="G11" s="1">
        <v>-38719930</v>
      </c>
      <c r="H11" s="1">
        <v>-276039390</v>
      </c>
      <c r="I11" s="1" t="s">
        <v>298</v>
      </c>
      <c r="J11" s="1">
        <v>34634000</v>
      </c>
      <c r="K11" s="1">
        <v>26778900</v>
      </c>
      <c r="L11" s="1" t="e">
        <f ca="1"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298</v>
      </c>
      <c r="G12" s="1">
        <v>-60928982</v>
      </c>
      <c r="H12" s="1">
        <v>-336968372</v>
      </c>
      <c r="I12" s="1" t="s">
        <v>298</v>
      </c>
      <c r="J12" s="1">
        <v>34634000</v>
      </c>
      <c r="K12" s="1">
        <v>26778900</v>
      </c>
      <c r="L12" s="1" t="e">
        <f ca="1"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298</v>
      </c>
      <c r="G13" s="1">
        <v>-40239977</v>
      </c>
      <c r="H13" s="1">
        <v>-346841868</v>
      </c>
      <c r="I13" s="1" t="s">
        <v>298</v>
      </c>
      <c r="J13" s="1">
        <v>34634000</v>
      </c>
      <c r="K13" s="1">
        <v>26778900</v>
      </c>
      <c r="L13" s="1" t="e">
        <f ca="1"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298</v>
      </c>
      <c r="G14" s="1">
        <v>-33937311</v>
      </c>
      <c r="H14" s="1">
        <v>-345362307</v>
      </c>
      <c r="I14" s="1" t="s">
        <v>298</v>
      </c>
      <c r="J14" s="1">
        <v>34634000</v>
      </c>
      <c r="K14" s="1">
        <v>26778900</v>
      </c>
      <c r="L14" s="1" t="e">
        <f ca="1"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299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364</v>
      </c>
    </row>
    <row r="2" ht="228" customHeight="1"/>
    <row r="3" ht="40.5" spans="1:27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83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410</v>
      </c>
      <c r="X3" t="s">
        <v>2</v>
      </c>
      <c r="Y3" t="s">
        <v>365</v>
      </c>
      <c r="Z3" t="s">
        <v>366</v>
      </c>
      <c r="AA3" t="s">
        <v>367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298</v>
      </c>
      <c r="G4" s="1">
        <v>-20486852</v>
      </c>
      <c r="H4" s="1">
        <v>-64420070</v>
      </c>
      <c r="I4" s="1" t="s">
        <v>298</v>
      </c>
      <c r="J4" s="1">
        <v>4022370000</v>
      </c>
      <c r="K4" s="1">
        <v>10261146</v>
      </c>
      <c r="L4" s="1" t="e">
        <f ca="1">F4+G4</f>
        <v>#VALUE!</v>
      </c>
      <c r="M4" s="18" t="s">
        <v>411</v>
      </c>
      <c r="N4" s="4">
        <v>43632</v>
      </c>
      <c r="O4" s="5">
        <v>0.577777777777778</v>
      </c>
      <c r="P4" s="6" t="s">
        <v>407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297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298</v>
      </c>
      <c r="G5" s="1">
        <v>-23586032</v>
      </c>
      <c r="H5" s="1">
        <v>-880061020</v>
      </c>
      <c r="I5" s="1" t="s">
        <v>298</v>
      </c>
      <c r="J5" s="1">
        <v>4022370000</v>
      </c>
      <c r="K5" s="1">
        <v>10261146</v>
      </c>
      <c r="L5" s="1" t="e">
        <f ca="1"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298</v>
      </c>
      <c r="G22" s="1">
        <v>-31913046</v>
      </c>
      <c r="H22" s="1">
        <v>2465916</v>
      </c>
      <c r="I22" s="1" t="s">
        <v>298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298</v>
      </c>
      <c r="G23" s="1">
        <v>-23812845</v>
      </c>
      <c r="H23" s="1">
        <v>-22625928</v>
      </c>
      <c r="I23" s="1" t="s">
        <v>298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298</v>
      </c>
      <c r="G24" s="1">
        <v>-20592762</v>
      </c>
      <c r="H24" s="1">
        <v>-43441603</v>
      </c>
      <c r="I24" s="1" t="s">
        <v>298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298</v>
      </c>
      <c r="G25" s="1">
        <v>-19443293</v>
      </c>
      <c r="H25" s="1">
        <v>-65442028</v>
      </c>
      <c r="I25" s="1" t="s">
        <v>298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298</v>
      </c>
      <c r="G26" s="1">
        <v>-39099477</v>
      </c>
      <c r="H26" s="1">
        <v>-87620830</v>
      </c>
      <c r="I26" s="1" t="s">
        <v>298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298</v>
      </c>
      <c r="G27" s="1">
        <v>-22362702</v>
      </c>
      <c r="H27" s="1">
        <v>-113445734</v>
      </c>
      <c r="I27" s="1" t="s">
        <v>298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298</v>
      </c>
      <c r="G28" s="1">
        <v>-25738765</v>
      </c>
      <c r="H28" s="1">
        <v>-136501773</v>
      </c>
      <c r="I28" s="1" t="s">
        <v>298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298</v>
      </c>
      <c r="G29" s="1">
        <v>-37747255</v>
      </c>
      <c r="H29" s="1">
        <v>-157253156</v>
      </c>
      <c r="I29" s="1" t="s">
        <v>298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298</v>
      </c>
      <c r="G30" s="1">
        <v>-22865206</v>
      </c>
      <c r="H30" s="1">
        <v>-166480247</v>
      </c>
      <c r="I30" s="1" t="s">
        <v>298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298</v>
      </c>
      <c r="G31" s="1">
        <v>-19658257</v>
      </c>
      <c r="H31" s="1">
        <v>-158177063</v>
      </c>
      <c r="I31" s="1" t="s">
        <v>298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298</v>
      </c>
      <c r="G32" s="1">
        <v>-38676922</v>
      </c>
      <c r="H32" s="1">
        <v>-160751562</v>
      </c>
      <c r="I32" s="1" t="s">
        <v>298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298</v>
      </c>
      <c r="G33" s="1">
        <v>-36472447</v>
      </c>
      <c r="H33" s="1">
        <v>-158762051</v>
      </c>
      <c r="I33" s="1" t="s">
        <v>298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298</v>
      </c>
      <c r="G34" s="1">
        <v>-20356371</v>
      </c>
      <c r="H34" s="1">
        <v>-155309264</v>
      </c>
      <c r="I34" s="1" t="s">
        <v>298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298</v>
      </c>
      <c r="G35" s="1">
        <v>-21078448</v>
      </c>
      <c r="H35" s="1">
        <v>-154026853</v>
      </c>
      <c r="I35" s="1" t="s">
        <v>298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298</v>
      </c>
      <c r="G36" s="1">
        <v>-22569832</v>
      </c>
      <c r="H36" s="1">
        <v>-157290941</v>
      </c>
      <c r="I36" s="1" t="s">
        <v>298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298</v>
      </c>
      <c r="G37" s="1">
        <v>-20419732</v>
      </c>
      <c r="H37" s="1">
        <v>-159269162</v>
      </c>
      <c r="I37" s="1" t="s">
        <v>298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298</v>
      </c>
      <c r="G38" s="1">
        <v>-22255105</v>
      </c>
      <c r="H38" s="1">
        <v>-158659061</v>
      </c>
      <c r="I38" s="1" t="s">
        <v>298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298</v>
      </c>
      <c r="G39" s="1">
        <v>-20371348</v>
      </c>
      <c r="H39" s="1">
        <v>-179030409</v>
      </c>
      <c r="I39" s="1" t="s">
        <v>298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298</v>
      </c>
      <c r="G40" s="1">
        <v>-35020231</v>
      </c>
      <c r="H40" s="1">
        <v>-193679292</v>
      </c>
      <c r="I40" s="1" t="s">
        <v>298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298</v>
      </c>
      <c r="G41" s="1">
        <v>-23128785</v>
      </c>
      <c r="H41" s="1">
        <v>-199354295</v>
      </c>
      <c r="I41" s="1" t="s">
        <v>298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298</v>
      </c>
      <c r="G42" s="1">
        <v>-42634978</v>
      </c>
      <c r="H42" s="1">
        <v>-198504117</v>
      </c>
      <c r="I42" s="1" t="s">
        <v>298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299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297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299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24" t="s">
        <v>412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297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299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413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297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299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364</v>
      </c>
    </row>
    <row r="2" ht="201" customHeight="1"/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375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297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298</v>
      </c>
      <c r="G15" s="1">
        <v>-327</v>
      </c>
      <c r="H15" s="1">
        <v>4702</v>
      </c>
      <c r="I15" s="1" t="s">
        <v>298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298</v>
      </c>
      <c r="G16" s="1">
        <v>-340</v>
      </c>
      <c r="H16" s="1">
        <v>3530</v>
      </c>
      <c r="I16" s="1" t="s">
        <v>298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298</v>
      </c>
      <c r="G17" s="1">
        <v>-630</v>
      </c>
      <c r="H17" s="1">
        <v>2659</v>
      </c>
      <c r="I17" s="1" t="s">
        <v>298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298</v>
      </c>
      <c r="G18" s="1">
        <v>-367</v>
      </c>
      <c r="H18" s="1">
        <v>1540</v>
      </c>
      <c r="I18" s="1" t="s">
        <v>298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298</v>
      </c>
      <c r="G19" s="1">
        <v>-475</v>
      </c>
      <c r="H19" s="1">
        <v>296</v>
      </c>
      <c r="I19" s="1" t="s">
        <v>298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298</v>
      </c>
      <c r="G20" s="1">
        <v>-366</v>
      </c>
      <c r="H20" s="1">
        <v>-731</v>
      </c>
      <c r="I20" s="1" t="s">
        <v>298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298</v>
      </c>
      <c r="G21" s="1">
        <v>-422</v>
      </c>
      <c r="H21" s="1">
        <v>-1936</v>
      </c>
      <c r="I21" s="1" t="s">
        <v>298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298</v>
      </c>
      <c r="G22" s="1">
        <v>-702</v>
      </c>
      <c r="H22" s="1">
        <v>-156</v>
      </c>
      <c r="I22" s="1" t="s">
        <v>298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298</v>
      </c>
      <c r="G38" s="1">
        <v>-544</v>
      </c>
      <c r="H38" s="1">
        <v>-16</v>
      </c>
      <c r="I38" s="1" t="s">
        <v>298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298</v>
      </c>
      <c r="G39" s="1">
        <v>-406</v>
      </c>
      <c r="H39" s="1">
        <v>-413</v>
      </c>
      <c r="I39" s="1" t="s">
        <v>298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298</v>
      </c>
      <c r="G40" s="1">
        <v>-351</v>
      </c>
      <c r="H40" s="1">
        <v>-780</v>
      </c>
      <c r="I40" s="1" t="s">
        <v>298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298</v>
      </c>
      <c r="G41" s="1">
        <v>-332</v>
      </c>
      <c r="H41" s="1">
        <v>-1141</v>
      </c>
      <c r="I41" s="1" t="s">
        <v>298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298</v>
      </c>
      <c r="G42" s="1">
        <v>-667</v>
      </c>
      <c r="H42" s="1">
        <v>-1516</v>
      </c>
      <c r="I42" s="1" t="s">
        <v>298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298</v>
      </c>
      <c r="G43" s="1">
        <v>-381</v>
      </c>
      <c r="H43" s="1">
        <v>-1927</v>
      </c>
      <c r="I43" s="1" t="s">
        <v>298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298</v>
      </c>
      <c r="G44" s="1">
        <v>-438</v>
      </c>
      <c r="H44" s="1">
        <v>-2343</v>
      </c>
      <c r="I44" s="1" t="s">
        <v>298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298</v>
      </c>
      <c r="G45" s="1">
        <v>-643</v>
      </c>
      <c r="H45" s="1">
        <v>-2680</v>
      </c>
      <c r="I45" s="1" t="s">
        <v>298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298</v>
      </c>
      <c r="G46" s="1">
        <v>-390</v>
      </c>
      <c r="H46" s="1">
        <v>-2838</v>
      </c>
      <c r="I46" s="1" t="s">
        <v>298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298</v>
      </c>
      <c r="G47" s="1">
        <v>-335</v>
      </c>
      <c r="H47" s="1">
        <v>-2767</v>
      </c>
      <c r="I47" s="1" t="s">
        <v>298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298</v>
      </c>
      <c r="G48" s="1">
        <v>-659</v>
      </c>
      <c r="H48" s="1">
        <v>-2740</v>
      </c>
      <c r="I48" s="1" t="s">
        <v>298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298</v>
      </c>
      <c r="G49" s="1">
        <v>-622</v>
      </c>
      <c r="H49" s="1">
        <v>-2706</v>
      </c>
      <c r="I49" s="1" t="s">
        <v>298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298</v>
      </c>
      <c r="G50" s="1">
        <v>-34768</v>
      </c>
      <c r="H50" s="1">
        <v>-37139</v>
      </c>
      <c r="I50" s="1" t="s">
        <v>298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298</v>
      </c>
      <c r="G51" s="1">
        <v>-36001</v>
      </c>
      <c r="H51" s="1">
        <v>-65669</v>
      </c>
      <c r="I51" s="1" t="s">
        <v>298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298</v>
      </c>
      <c r="G52" s="1">
        <v>-38548</v>
      </c>
      <c r="H52" s="1">
        <v>-103888</v>
      </c>
      <c r="I52" s="1" t="s">
        <v>298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298</v>
      </c>
      <c r="G53" s="1">
        <v>-34876</v>
      </c>
      <c r="H53" s="1">
        <v>-138450</v>
      </c>
      <c r="I53" s="1" t="s">
        <v>298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298</v>
      </c>
      <c r="G54" s="1">
        <v>-38011</v>
      </c>
      <c r="H54" s="1">
        <v>-176071</v>
      </c>
      <c r="I54" s="1" t="s">
        <v>298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298</v>
      </c>
      <c r="G55" s="1">
        <v>-34793</v>
      </c>
      <c r="H55" s="1">
        <v>-210864</v>
      </c>
      <c r="I55" s="1" t="s">
        <v>298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298</v>
      </c>
      <c r="G56" s="1">
        <v>-59812</v>
      </c>
      <c r="H56" s="1">
        <v>-235883</v>
      </c>
      <c r="I56" s="1" t="s">
        <v>298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298</v>
      </c>
      <c r="G57" s="1">
        <v>-39503</v>
      </c>
      <c r="H57" s="1">
        <v>-275088</v>
      </c>
      <c r="I57" s="1" t="s">
        <v>298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298</v>
      </c>
      <c r="G58" s="1">
        <v>-33316</v>
      </c>
      <c r="H58" s="1">
        <v>-273636</v>
      </c>
      <c r="I58" s="1" t="s">
        <v>298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298</v>
      </c>
      <c r="G109" s="1">
        <v>-57881</v>
      </c>
      <c r="H109" s="1">
        <v>-13068</v>
      </c>
      <c r="I109" s="1" t="s">
        <v>298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298</v>
      </c>
      <c r="G110" s="1">
        <v>-39069</v>
      </c>
      <c r="H110" s="1">
        <v>-67341</v>
      </c>
      <c r="I110" s="1" t="s">
        <v>298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298</v>
      </c>
      <c r="G112" s="1">
        <v>-58018</v>
      </c>
      <c r="H112" s="1">
        <v>29714</v>
      </c>
      <c r="I112" s="1" t="s">
        <v>298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298</v>
      </c>
      <c r="G113" s="1">
        <v>-38461</v>
      </c>
      <c r="H113" s="1">
        <v>-9995</v>
      </c>
      <c r="I113" s="1" t="s">
        <v>298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298</v>
      </c>
      <c r="G114" s="1">
        <v>-42207</v>
      </c>
      <c r="H114" s="1">
        <v>35900</v>
      </c>
      <c r="I114" s="1" t="s">
        <v>298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298</v>
      </c>
      <c r="G116" s="1">
        <v>-60559</v>
      </c>
      <c r="H116" s="1">
        <v>37082</v>
      </c>
      <c r="I116" s="1" t="s">
        <v>298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298</v>
      </c>
      <c r="G117" s="1">
        <v>-60588</v>
      </c>
      <c r="H117" s="1">
        <v>60586</v>
      </c>
      <c r="I117" s="1" t="s">
        <v>298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299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364</v>
      </c>
    </row>
    <row r="2" ht="197" customHeight="1"/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375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297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298</v>
      </c>
      <c r="G24" s="1">
        <v>-617</v>
      </c>
      <c r="H24" s="1">
        <v>7889</v>
      </c>
      <c r="I24" s="1" t="s">
        <v>298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298</v>
      </c>
      <c r="G25" s="1">
        <v>-714</v>
      </c>
      <c r="H25" s="1">
        <v>5974</v>
      </c>
      <c r="I25" s="1" t="s">
        <v>298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298</v>
      </c>
      <c r="G26" s="1">
        <v>-948</v>
      </c>
      <c r="H26" s="1">
        <v>4509</v>
      </c>
      <c r="I26" s="1" t="s">
        <v>298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298</v>
      </c>
      <c r="G27" s="1">
        <v>-632</v>
      </c>
      <c r="H27" s="1">
        <v>2616</v>
      </c>
      <c r="I27" s="1" t="s">
        <v>298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298</v>
      </c>
      <c r="G28" s="1">
        <v>-818</v>
      </c>
      <c r="H28" s="1">
        <v>450</v>
      </c>
      <c r="I28" s="1" t="s">
        <v>298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298</v>
      </c>
      <c r="G29" s="1">
        <v>-631</v>
      </c>
      <c r="H29" s="1">
        <v>-1135</v>
      </c>
      <c r="I29" s="1" t="s">
        <v>298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298</v>
      </c>
      <c r="G30" s="1">
        <v>-727</v>
      </c>
      <c r="H30" s="1">
        <v>-3086</v>
      </c>
      <c r="I30" s="1" t="s">
        <v>298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298</v>
      </c>
      <c r="G31" s="1">
        <v>-1210</v>
      </c>
      <c r="H31" s="1">
        <v>-590</v>
      </c>
      <c r="I31" s="1" t="s">
        <v>298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298</v>
      </c>
      <c r="G47" s="1">
        <v>-864</v>
      </c>
      <c r="H47" s="1">
        <v>18</v>
      </c>
      <c r="I47" s="1" t="s">
        <v>298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298</v>
      </c>
      <c r="G48" s="1">
        <v>-645</v>
      </c>
      <c r="H48" s="1">
        <v>-721</v>
      </c>
      <c r="I48" s="1" t="s">
        <v>298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298</v>
      </c>
      <c r="G49" s="1">
        <v>-558</v>
      </c>
      <c r="H49" s="1">
        <v>-1354</v>
      </c>
      <c r="I49" s="1" t="s">
        <v>298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298</v>
      </c>
      <c r="G50" s="1">
        <v>-527</v>
      </c>
      <c r="H50" s="1">
        <v>-1900</v>
      </c>
      <c r="I50" s="1" t="s">
        <v>298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298</v>
      </c>
      <c r="G51" s="1">
        <v>-1060</v>
      </c>
      <c r="H51" s="1">
        <v>-2513</v>
      </c>
      <c r="I51" s="1" t="s">
        <v>298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298</v>
      </c>
      <c r="G52" s="1">
        <v>-605</v>
      </c>
      <c r="H52" s="1">
        <v>-3157</v>
      </c>
      <c r="I52" s="1" t="s">
        <v>298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298</v>
      </c>
      <c r="G53" s="1">
        <v>-697</v>
      </c>
      <c r="H53" s="1">
        <v>-3734</v>
      </c>
      <c r="I53" s="1" t="s">
        <v>298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298</v>
      </c>
      <c r="G54" s="1">
        <v>-1023</v>
      </c>
      <c r="H54" s="1">
        <v>-4260</v>
      </c>
      <c r="I54" s="1" t="s">
        <v>298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298</v>
      </c>
      <c r="G55" s="1">
        <v>-620</v>
      </c>
      <c r="H55" s="1">
        <v>-4511</v>
      </c>
      <c r="I55" s="1" t="s">
        <v>298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298</v>
      </c>
      <c r="G56" s="1">
        <v>-533</v>
      </c>
      <c r="H56" s="1">
        <v>-4287</v>
      </c>
      <c r="I56" s="1" t="s">
        <v>298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298</v>
      </c>
      <c r="G57" s="1">
        <v>-1048</v>
      </c>
      <c r="H57" s="1">
        <v>-4356</v>
      </c>
      <c r="I57" s="1" t="s">
        <v>298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298</v>
      </c>
      <c r="G58" s="1">
        <v>-988</v>
      </c>
      <c r="H58" s="1">
        <v>-4302</v>
      </c>
      <c r="I58" s="1" t="s">
        <v>298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298</v>
      </c>
      <c r="G59" s="1">
        <v>-55219</v>
      </c>
      <c r="H59" s="1">
        <v>-58876</v>
      </c>
      <c r="I59" s="1" t="s">
        <v>298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298</v>
      </c>
      <c r="G60" s="1">
        <v>-57178</v>
      </c>
      <c r="H60" s="1">
        <v>-104301</v>
      </c>
      <c r="I60" s="1" t="s">
        <v>298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298</v>
      </c>
      <c r="G61" s="1">
        <v>-61224</v>
      </c>
      <c r="H61" s="1">
        <v>-165002</v>
      </c>
      <c r="I61" s="1" t="s">
        <v>298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298</v>
      </c>
      <c r="G62" s="1">
        <v>-55391</v>
      </c>
      <c r="H62" s="1">
        <v>-219893</v>
      </c>
      <c r="I62" s="1" t="s">
        <v>298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298</v>
      </c>
      <c r="G63" s="1">
        <v>-60370</v>
      </c>
      <c r="H63" s="1">
        <v>-279643</v>
      </c>
      <c r="I63" s="1" t="s">
        <v>298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298</v>
      </c>
      <c r="G64" s="1">
        <v>-55260</v>
      </c>
      <c r="H64" s="1">
        <v>-334903</v>
      </c>
      <c r="I64" s="1" t="s">
        <v>298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298</v>
      </c>
      <c r="G65" s="1">
        <v>-94997</v>
      </c>
      <c r="H65" s="1">
        <v>-374640</v>
      </c>
      <c r="I65" s="1" t="s">
        <v>298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298</v>
      </c>
      <c r="G66" s="1">
        <v>-62740</v>
      </c>
      <c r="H66" s="1">
        <v>-436907</v>
      </c>
      <c r="I66" s="1" t="s">
        <v>298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298</v>
      </c>
      <c r="G67" s="1">
        <v>-52913</v>
      </c>
      <c r="H67" s="1">
        <v>-434601</v>
      </c>
      <c r="I67" s="1" t="s">
        <v>298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298</v>
      </c>
      <c r="G118" s="1">
        <v>-84596</v>
      </c>
      <c r="H118" s="1">
        <v>-23197</v>
      </c>
      <c r="I118" s="1" t="s">
        <v>298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298</v>
      </c>
      <c r="G119" s="1">
        <v>-62407</v>
      </c>
      <c r="H119" s="1">
        <v>-104018</v>
      </c>
      <c r="I119" s="1" t="s">
        <v>298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298</v>
      </c>
      <c r="G121" s="1">
        <v>-95561</v>
      </c>
      <c r="H121" s="1">
        <v>31904</v>
      </c>
      <c r="I121" s="1" t="s">
        <v>298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298</v>
      </c>
      <c r="G122" s="1">
        <v>-62637</v>
      </c>
      <c r="H122" s="1">
        <v>-33526</v>
      </c>
      <c r="I122" s="1" t="s">
        <v>298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298</v>
      </c>
      <c r="G123" s="1">
        <v>-68738</v>
      </c>
      <c r="H123" s="1">
        <v>44718</v>
      </c>
      <c r="I123" s="1" t="s">
        <v>298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298</v>
      </c>
      <c r="G125" s="1">
        <v>-110108</v>
      </c>
      <c r="H125" s="1">
        <v>29892</v>
      </c>
      <c r="I125" s="1" t="s">
        <v>298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298</v>
      </c>
      <c r="G126" s="1">
        <v>-110160</v>
      </c>
      <c r="H126" s="1">
        <v>52796</v>
      </c>
      <c r="I126" s="1" t="s">
        <v>298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299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364</v>
      </c>
    </row>
    <row r="2" ht="180" customHeight="1"/>
    <row r="3" ht="40.5" spans="1:17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t="s">
        <v>2</v>
      </c>
      <c r="O3" t="s">
        <v>365</v>
      </c>
      <c r="P3" t="s">
        <v>366</v>
      </c>
      <c r="Q3" t="s">
        <v>367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297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298</v>
      </c>
      <c r="G31" s="1">
        <v>-137</v>
      </c>
      <c r="H31" s="1">
        <v>2057</v>
      </c>
      <c r="I31" s="1" t="s">
        <v>298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298</v>
      </c>
      <c r="G32" s="1">
        <v>-189</v>
      </c>
      <c r="H32" s="1">
        <v>1539</v>
      </c>
      <c r="I32" s="1" t="s">
        <v>298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298</v>
      </c>
      <c r="G33" s="1">
        <v>-312</v>
      </c>
      <c r="H33" s="1">
        <v>1193</v>
      </c>
      <c r="I33" s="1" t="s">
        <v>298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298</v>
      </c>
      <c r="G34" s="1">
        <v>-156</v>
      </c>
      <c r="H34" s="1">
        <v>682</v>
      </c>
      <c r="I34" s="1" t="s">
        <v>298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298</v>
      </c>
      <c r="G35" s="1">
        <v>-201</v>
      </c>
      <c r="H35" s="1">
        <v>154</v>
      </c>
      <c r="I35" s="1" t="s">
        <v>298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298</v>
      </c>
      <c r="G36" s="1">
        <v>-155</v>
      </c>
      <c r="H36" s="1">
        <v>-294</v>
      </c>
      <c r="I36" s="1" t="s">
        <v>298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298</v>
      </c>
      <c r="G37" s="1">
        <v>-179</v>
      </c>
      <c r="H37" s="1">
        <v>-772</v>
      </c>
      <c r="I37" s="1" t="s">
        <v>298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298</v>
      </c>
      <c r="G38" s="1">
        <v>-298</v>
      </c>
      <c r="H38" s="1">
        <v>-16</v>
      </c>
      <c r="I38" s="1" t="s">
        <v>298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298</v>
      </c>
      <c r="G54" s="1">
        <v>-239</v>
      </c>
      <c r="H54" s="1">
        <v>-2</v>
      </c>
      <c r="I54" s="1" t="s">
        <v>298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298</v>
      </c>
      <c r="G55" s="1">
        <v>-179</v>
      </c>
      <c r="H55" s="1">
        <v>-192</v>
      </c>
      <c r="I55" s="1" t="s">
        <v>298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298</v>
      </c>
      <c r="G56" s="1">
        <v>-155</v>
      </c>
      <c r="H56" s="1">
        <v>-363</v>
      </c>
      <c r="I56" s="1" t="s">
        <v>298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298</v>
      </c>
      <c r="G57" s="1">
        <v>-146</v>
      </c>
      <c r="H57" s="1">
        <v>-526</v>
      </c>
      <c r="I57" s="1" t="s">
        <v>298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298</v>
      </c>
      <c r="G58" s="1">
        <v>-294</v>
      </c>
      <c r="H58" s="1">
        <v>-689</v>
      </c>
      <c r="I58" s="1" t="s">
        <v>298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298</v>
      </c>
      <c r="G59" s="1">
        <v>-120</v>
      </c>
      <c r="H59" s="1">
        <v>-821</v>
      </c>
      <c r="I59" s="1" t="s">
        <v>298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298</v>
      </c>
      <c r="G60" s="1">
        <v>-193</v>
      </c>
      <c r="H60" s="1">
        <v>-1027</v>
      </c>
      <c r="I60" s="1" t="s">
        <v>298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298</v>
      </c>
      <c r="G61" s="1">
        <v>-331</v>
      </c>
      <c r="H61" s="1">
        <v>-1181</v>
      </c>
      <c r="I61" s="1" t="s">
        <v>298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298</v>
      </c>
      <c r="G62" s="1">
        <v>-172</v>
      </c>
      <c r="H62" s="1">
        <v>-1251</v>
      </c>
      <c r="I62" s="1" t="s">
        <v>298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298</v>
      </c>
      <c r="G63" s="1">
        <v>-148</v>
      </c>
      <c r="H63" s="1">
        <v>-1220</v>
      </c>
      <c r="I63" s="1" t="s">
        <v>298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298</v>
      </c>
      <c r="G64" s="1">
        <v>-291</v>
      </c>
      <c r="H64" s="1">
        <v>-1208</v>
      </c>
      <c r="I64" s="1" t="s">
        <v>298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298</v>
      </c>
      <c r="G65" s="1">
        <v>-131660</v>
      </c>
      <c r="H65" s="1">
        <v>-132579</v>
      </c>
      <c r="I65" s="1" t="s">
        <v>298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298</v>
      </c>
      <c r="G66" s="1">
        <v>-153388</v>
      </c>
      <c r="H66" s="1">
        <v>-285819</v>
      </c>
      <c r="I66" s="1" t="s">
        <v>298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298</v>
      </c>
      <c r="G67" s="1">
        <v>-158829</v>
      </c>
      <c r="H67" s="1">
        <v>-413249</v>
      </c>
      <c r="I67" s="1" t="s">
        <v>298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298</v>
      </c>
      <c r="G68" s="1">
        <v>-170067</v>
      </c>
      <c r="H68" s="1">
        <v>-583123</v>
      </c>
      <c r="I68" s="1" t="s">
        <v>298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298</v>
      </c>
      <c r="G69" s="1">
        <v>-153866</v>
      </c>
      <c r="H69" s="1">
        <v>-736851</v>
      </c>
      <c r="I69" s="1" t="s">
        <v>298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298</v>
      </c>
      <c r="G70" s="1">
        <v>-167696</v>
      </c>
      <c r="H70" s="1">
        <v>-904375</v>
      </c>
      <c r="I70" s="1" t="s">
        <v>298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298</v>
      </c>
      <c r="G71" s="1">
        <v>-153501</v>
      </c>
      <c r="H71" s="1">
        <v>-1057876</v>
      </c>
      <c r="I71" s="1" t="s">
        <v>298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298</v>
      </c>
      <c r="G72" s="1">
        <v>-263882</v>
      </c>
      <c r="H72" s="1">
        <v>-1168257</v>
      </c>
      <c r="I72" s="1" t="s">
        <v>298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298</v>
      </c>
      <c r="G73" s="1">
        <v>-174277</v>
      </c>
      <c r="H73" s="1">
        <v>-1211017</v>
      </c>
      <c r="I73" s="1" t="s">
        <v>298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298</v>
      </c>
      <c r="G74" s="1">
        <v>-146982</v>
      </c>
      <c r="H74" s="1">
        <v>-1204611</v>
      </c>
      <c r="I74" s="1" t="s">
        <v>298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298</v>
      </c>
      <c r="G125" s="13">
        <v>-241918</v>
      </c>
      <c r="H125" s="1">
        <v>-38107</v>
      </c>
      <c r="I125" s="1" t="s">
        <v>298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298</v>
      </c>
      <c r="G126" s="1">
        <v>-167411</v>
      </c>
      <c r="H126" s="1">
        <v>-240773</v>
      </c>
      <c r="I126" s="1" t="s">
        <v>298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298</v>
      </c>
      <c r="G128" s="1">
        <v>-250848</v>
      </c>
      <c r="H128" s="1">
        <v>80209</v>
      </c>
      <c r="I128" s="1" t="s">
        <v>298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298</v>
      </c>
      <c r="G129" s="1">
        <v>-159340</v>
      </c>
      <c r="H129" s="1">
        <v>-99402</v>
      </c>
      <c r="I129" s="1" t="s">
        <v>298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298</v>
      </c>
      <c r="G130" s="1">
        <v>-174860</v>
      </c>
      <c r="H130" s="1">
        <v>112596</v>
      </c>
      <c r="I130" s="1" t="s">
        <v>298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298</v>
      </c>
      <c r="G132" s="1">
        <v>-262425</v>
      </c>
      <c r="H132" s="1">
        <v>96463</v>
      </c>
      <c r="I132" s="1" t="s">
        <v>298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298</v>
      </c>
      <c r="G133" s="1">
        <v>-262551</v>
      </c>
      <c r="H133" s="1">
        <v>189765</v>
      </c>
      <c r="I133" s="1" t="s">
        <v>298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299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364</v>
      </c>
    </row>
    <row r="2" ht="208" customHeight="1"/>
    <row r="3" ht="40.5" spans="1:34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377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365</v>
      </c>
      <c r="AG3" t="s">
        <v>366</v>
      </c>
      <c r="AH3" t="s">
        <v>367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297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298</v>
      </c>
      <c r="G31" s="1">
        <v>-137</v>
      </c>
      <c r="H31" s="1">
        <v>2054</v>
      </c>
      <c r="I31" s="1" t="s">
        <v>298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298</v>
      </c>
      <c r="G32" s="1">
        <v>-189</v>
      </c>
      <c r="H32" s="1">
        <v>1550</v>
      </c>
      <c r="I32" s="1" t="s">
        <v>298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298</v>
      </c>
      <c r="G33" s="1">
        <v>-312</v>
      </c>
      <c r="H33" s="1">
        <v>1213</v>
      </c>
      <c r="I33" s="1" t="s">
        <v>298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298</v>
      </c>
      <c r="G34" s="1">
        <v>-156</v>
      </c>
      <c r="H34" s="1">
        <v>736</v>
      </c>
      <c r="I34" s="1" t="s">
        <v>298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298</v>
      </c>
      <c r="G35" s="1">
        <v>-201</v>
      </c>
      <c r="H35" s="1">
        <v>131</v>
      </c>
      <c r="I35" s="1" t="s">
        <v>298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298</v>
      </c>
      <c r="G36" s="1">
        <v>-155</v>
      </c>
      <c r="H36" s="1">
        <v>-289</v>
      </c>
      <c r="I36" s="1" t="s">
        <v>298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298</v>
      </c>
      <c r="G37" s="1">
        <v>-179</v>
      </c>
      <c r="H37" s="1">
        <v>-761</v>
      </c>
      <c r="I37" s="1" t="s">
        <v>298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298</v>
      </c>
      <c r="G38" s="1">
        <v>-298</v>
      </c>
      <c r="H38" s="1">
        <v>-157</v>
      </c>
      <c r="I38" s="1" t="s">
        <v>298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298</v>
      </c>
      <c r="G54" s="1">
        <v>-239</v>
      </c>
      <c r="H54" s="1">
        <v>-23</v>
      </c>
      <c r="I54" s="1" t="s">
        <v>298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298</v>
      </c>
      <c r="G55" s="1">
        <v>-179</v>
      </c>
      <c r="H55" s="1">
        <v>-212</v>
      </c>
      <c r="I55" s="1" t="s">
        <v>298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298</v>
      </c>
      <c r="G56" s="1">
        <v>-155</v>
      </c>
      <c r="H56" s="1">
        <v>-372</v>
      </c>
      <c r="I56" s="1" t="s">
        <v>298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298</v>
      </c>
      <c r="G57" s="1">
        <v>-146</v>
      </c>
      <c r="H57" s="1">
        <v>-526</v>
      </c>
      <c r="I57" s="1" t="s">
        <v>298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298</v>
      </c>
      <c r="G58" s="1">
        <v>-294</v>
      </c>
      <c r="H58" s="1">
        <v>-690</v>
      </c>
      <c r="I58" s="1" t="s">
        <v>298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298</v>
      </c>
      <c r="G59" s="1">
        <v>-120</v>
      </c>
      <c r="H59" s="1">
        <v>-820</v>
      </c>
      <c r="I59" s="1" t="s">
        <v>298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298</v>
      </c>
      <c r="G60" s="1">
        <v>-193</v>
      </c>
      <c r="H60" s="1">
        <v>-1030</v>
      </c>
      <c r="I60" s="1" t="s">
        <v>298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298</v>
      </c>
      <c r="G61" s="1">
        <v>-331</v>
      </c>
      <c r="H61" s="1">
        <v>-1181</v>
      </c>
      <c r="I61" s="1" t="s">
        <v>298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298</v>
      </c>
      <c r="G62" s="1">
        <v>-172</v>
      </c>
      <c r="H62" s="1">
        <v>-1251</v>
      </c>
      <c r="I62" s="1" t="s">
        <v>298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298</v>
      </c>
      <c r="G63" s="1">
        <v>-148</v>
      </c>
      <c r="H63" s="1">
        <v>-1220</v>
      </c>
      <c r="I63" s="1" t="s">
        <v>298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298</v>
      </c>
      <c r="G64" s="1">
        <v>-291</v>
      </c>
      <c r="H64" s="1">
        <v>-1208</v>
      </c>
      <c r="I64" s="1" t="s">
        <v>298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298</v>
      </c>
      <c r="G65" s="1">
        <v>-131660</v>
      </c>
      <c r="H65" s="1">
        <v>-132579</v>
      </c>
      <c r="I65" s="1" t="s">
        <v>298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298</v>
      </c>
      <c r="G66" s="1">
        <v>-153388</v>
      </c>
      <c r="H66" s="1">
        <v>-285819</v>
      </c>
      <c r="I66" s="1" t="s">
        <v>298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298</v>
      </c>
      <c r="G67" s="1">
        <v>-158829</v>
      </c>
      <c r="H67" s="1">
        <v>-413249</v>
      </c>
      <c r="I67" s="1" t="s">
        <v>298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298</v>
      </c>
      <c r="G68" s="1">
        <v>-170067</v>
      </c>
      <c r="H68" s="1">
        <v>-583123</v>
      </c>
      <c r="I68" s="1" t="s">
        <v>298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298</v>
      </c>
      <c r="G69" s="1">
        <v>-153866</v>
      </c>
      <c r="H69" s="1">
        <v>-736851</v>
      </c>
      <c r="I69" s="1" t="s">
        <v>298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298</v>
      </c>
      <c r="G70" s="1">
        <v>-167696</v>
      </c>
      <c r="H70" s="1">
        <v>-904375</v>
      </c>
      <c r="I70" s="1" t="s">
        <v>298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298</v>
      </c>
      <c r="G71" s="1">
        <v>-153501</v>
      </c>
      <c r="H71" s="1">
        <v>-1057876</v>
      </c>
      <c r="I71" s="1" t="s">
        <v>298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298</v>
      </c>
      <c r="G72" s="1">
        <v>-263882</v>
      </c>
      <c r="H72" s="1">
        <v>-1168257</v>
      </c>
      <c r="I72" s="1" t="s">
        <v>298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298</v>
      </c>
      <c r="G73" s="1">
        <v>-174279</v>
      </c>
      <c r="H73" s="1">
        <v>-1211019</v>
      </c>
      <c r="I73" s="1" t="s">
        <v>298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298</v>
      </c>
      <c r="G74" s="1">
        <v>-146982</v>
      </c>
      <c r="H74" s="1">
        <v>-1204613</v>
      </c>
      <c r="I74" s="1" t="s">
        <v>298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298</v>
      </c>
      <c r="G125" s="1">
        <v>-241918</v>
      </c>
      <c r="H125" s="1">
        <v>-63434</v>
      </c>
      <c r="I125" s="1" t="s">
        <v>298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298</v>
      </c>
      <c r="G126" s="1">
        <v>-167411</v>
      </c>
      <c r="H126" s="1">
        <v>-263051</v>
      </c>
      <c r="I126" s="1" t="s">
        <v>298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298</v>
      </c>
      <c r="G128" s="1">
        <v>-250848</v>
      </c>
      <c r="H128" s="1">
        <v>53611</v>
      </c>
      <c r="I128" s="1" t="s">
        <v>298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298</v>
      </c>
      <c r="G129" s="1">
        <v>-159340</v>
      </c>
      <c r="H129" s="1">
        <v>-103216</v>
      </c>
      <c r="I129" s="1" t="s">
        <v>298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298</v>
      </c>
      <c r="G130" s="1">
        <v>-174860</v>
      </c>
      <c r="H130" s="1">
        <v>107938</v>
      </c>
      <c r="I130" s="1" t="s">
        <v>298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298</v>
      </c>
      <c r="G132" s="1">
        <v>-262424</v>
      </c>
      <c r="H132" s="1">
        <v>63176</v>
      </c>
      <c r="I132" s="1" t="s">
        <v>298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298</v>
      </c>
      <c r="G133" s="1">
        <v>-262553</v>
      </c>
      <c r="H133" s="1">
        <v>156474</v>
      </c>
      <c r="I133" s="1" t="s">
        <v>298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299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364</v>
      </c>
    </row>
    <row r="2" ht="228" customHeight="1"/>
    <row r="3" ht="40.5" spans="1:27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342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23</v>
      </c>
      <c r="U3" s="3" t="s">
        <v>24</v>
      </c>
      <c r="V3" s="3" t="s">
        <v>25</v>
      </c>
      <c r="X3" t="s">
        <v>2</v>
      </c>
      <c r="Y3" t="s">
        <v>365</v>
      </c>
      <c r="Z3" t="s">
        <v>366</v>
      </c>
      <c r="AA3" t="s">
        <v>367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8" t="s">
        <v>87</v>
      </c>
      <c r="N4" s="4">
        <v>43637</v>
      </c>
      <c r="O4" s="5">
        <v>0.0277777777777778</v>
      </c>
      <c r="P4" s="6" t="s">
        <v>407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297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298</v>
      </c>
      <c r="G17" s="1">
        <v>-65550651</v>
      </c>
      <c r="H17" s="1">
        <v>-1323319</v>
      </c>
      <c r="I17" s="1" t="s">
        <v>298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298</v>
      </c>
      <c r="G18" s="1">
        <v>-48912519</v>
      </c>
      <c r="H18" s="1">
        <v>-56431922</v>
      </c>
      <c r="I18" s="1" t="s">
        <v>298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298</v>
      </c>
      <c r="G19" s="1">
        <v>-42298345</v>
      </c>
      <c r="H19" s="1">
        <v>-100912980</v>
      </c>
      <c r="I19" s="1" t="s">
        <v>298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298</v>
      </c>
      <c r="G20" s="1">
        <v>-39937289</v>
      </c>
      <c r="H20" s="1">
        <v>-144776843</v>
      </c>
      <c r="I20" s="1" t="s">
        <v>298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298</v>
      </c>
      <c r="G21" s="1">
        <v>-80311863</v>
      </c>
      <c r="H21" s="1">
        <v>-185355240</v>
      </c>
      <c r="I21" s="1" t="s">
        <v>298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298</v>
      </c>
      <c r="G22" s="1">
        <v>-45933867</v>
      </c>
      <c r="H22" s="1">
        <v>-235123457</v>
      </c>
      <c r="I22" s="1" t="s">
        <v>298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298</v>
      </c>
      <c r="G23" s="1">
        <v>-52868434</v>
      </c>
      <c r="H23" s="1">
        <v>-279677316</v>
      </c>
      <c r="I23" s="1" t="s">
        <v>298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298</v>
      </c>
      <c r="G24" s="1">
        <v>-77534345</v>
      </c>
      <c r="H24" s="1">
        <v>-323004163</v>
      </c>
      <c r="I24" s="1" t="s">
        <v>298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298</v>
      </c>
      <c r="G25" s="1">
        <v>-46966032</v>
      </c>
      <c r="H25" s="1">
        <v>-341956971</v>
      </c>
      <c r="I25" s="1" t="s">
        <v>298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298</v>
      </c>
      <c r="G26" s="1">
        <v>-40378834</v>
      </c>
      <c r="H26" s="1">
        <v>-324901905</v>
      </c>
      <c r="I26" s="1" t="s">
        <v>298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298</v>
      </c>
      <c r="G27" s="1">
        <v>-79443919</v>
      </c>
      <c r="H27" s="1">
        <v>-330190026</v>
      </c>
      <c r="I27" s="1" t="s">
        <v>298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298</v>
      </c>
      <c r="G28" s="1">
        <v>-74915840</v>
      </c>
      <c r="H28" s="1">
        <v>-326103492</v>
      </c>
      <c r="I28" s="1" t="s">
        <v>298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298</v>
      </c>
      <c r="G29" s="1">
        <v>-41812787</v>
      </c>
      <c r="H29" s="1">
        <v>-319011333</v>
      </c>
      <c r="I29" s="1" t="s">
        <v>298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298</v>
      </c>
      <c r="G30" s="1">
        <v>-43295960</v>
      </c>
      <c r="H30" s="1">
        <v>-316377212</v>
      </c>
      <c r="I30" s="1" t="s">
        <v>298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298</v>
      </c>
      <c r="G31" s="1">
        <v>-46359323</v>
      </c>
      <c r="H31" s="1">
        <v>-323081778</v>
      </c>
      <c r="I31" s="1" t="s">
        <v>298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298</v>
      </c>
      <c r="G32" s="1">
        <v>-41942932</v>
      </c>
      <c r="H32" s="1">
        <v>-327145122</v>
      </c>
      <c r="I32" s="1" t="s">
        <v>298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298</v>
      </c>
      <c r="G33" s="1">
        <v>-45712860</v>
      </c>
      <c r="H33" s="1">
        <v>-325891950</v>
      </c>
      <c r="I33" s="1" t="s">
        <v>298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298</v>
      </c>
      <c r="G34" s="1">
        <v>-41843549</v>
      </c>
      <c r="H34" s="1">
        <v>-367735499</v>
      </c>
      <c r="I34" s="1" t="s">
        <v>298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298</v>
      </c>
      <c r="G35" s="1">
        <v>-71932931</v>
      </c>
      <c r="H35" s="1">
        <v>-397824881</v>
      </c>
      <c r="I35" s="1" t="s">
        <v>298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298</v>
      </c>
      <c r="G36" s="1">
        <v>-47507433</v>
      </c>
      <c r="H36" s="1">
        <v>-409481559</v>
      </c>
      <c r="I36" s="1" t="s">
        <v>298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298</v>
      </c>
      <c r="G37" s="1">
        <v>-87573920</v>
      </c>
      <c r="H37" s="1">
        <v>-407735259</v>
      </c>
      <c r="I37" s="1" t="s">
        <v>298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298</v>
      </c>
      <c r="G87" s="1">
        <v>-60686090</v>
      </c>
      <c r="H87" s="1">
        <v>-12099631</v>
      </c>
      <c r="I87" s="1" t="s">
        <v>298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298</v>
      </c>
      <c r="G88" s="1">
        <v>-45372118</v>
      </c>
      <c r="H88" s="1">
        <v>-65157487</v>
      </c>
      <c r="I88" s="1" t="s">
        <v>298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298</v>
      </c>
      <c r="G90" s="1">
        <v>-69775374</v>
      </c>
      <c r="H90" s="1">
        <v>24967277</v>
      </c>
      <c r="I90" s="1" t="s">
        <v>298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298</v>
      </c>
      <c r="G91" s="1">
        <v>-44932941</v>
      </c>
      <c r="H91" s="1">
        <v>-25900524</v>
      </c>
      <c r="I91" s="1" t="s">
        <v>298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298</v>
      </c>
      <c r="G92" s="1">
        <v>-43995078</v>
      </c>
      <c r="H92" s="1">
        <v>14031326</v>
      </c>
      <c r="I92" s="1" t="s">
        <v>298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298</v>
      </c>
      <c r="G94" s="1">
        <v>-75036993</v>
      </c>
      <c r="H94" s="1">
        <v>11320750</v>
      </c>
      <c r="I94" s="1" t="s">
        <v>298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298</v>
      </c>
      <c r="G95" s="1">
        <v>-75073905</v>
      </c>
      <c r="H95" s="1">
        <v>29844792</v>
      </c>
      <c r="I95" s="1" t="s">
        <v>298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299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414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297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299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415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297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299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364</v>
      </c>
    </row>
    <row r="2" ht="174" customHeight="1"/>
    <row r="3" ht="40.5" spans="1:27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345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23</v>
      </c>
      <c r="U3" s="3" t="s">
        <v>24</v>
      </c>
      <c r="V3" s="3" t="s">
        <v>25</v>
      </c>
      <c r="X3" t="s">
        <v>2</v>
      </c>
      <c r="Y3" t="s">
        <v>365</v>
      </c>
      <c r="Z3" t="s">
        <v>366</v>
      </c>
      <c r="AA3" t="s">
        <v>367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8" t="s">
        <v>416</v>
      </c>
      <c r="N4" s="4">
        <v>43634</v>
      </c>
      <c r="O4" s="5">
        <v>0.817361111111111</v>
      </c>
      <c r="P4" s="6" t="s">
        <v>407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297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298</v>
      </c>
      <c r="G20" s="1">
        <v>-65550651</v>
      </c>
      <c r="H20" s="1">
        <v>-14542274</v>
      </c>
      <c r="I20" s="1" t="s">
        <v>298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298</v>
      </c>
      <c r="G21" s="1">
        <v>-48912519</v>
      </c>
      <c r="H21" s="1">
        <v>-64599777</v>
      </c>
      <c r="I21" s="1" t="s">
        <v>298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298</v>
      </c>
      <c r="G22" s="1">
        <v>-42298345</v>
      </c>
      <c r="H22" s="1">
        <v>-107525110</v>
      </c>
      <c r="I22" s="1" t="s">
        <v>298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298</v>
      </c>
      <c r="G23" s="1">
        <v>-39937289</v>
      </c>
      <c r="H23" s="1">
        <v>-147961874</v>
      </c>
      <c r="I23" s="1" t="s">
        <v>298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298</v>
      </c>
      <c r="G24" s="1">
        <v>-80311863</v>
      </c>
      <c r="H24" s="1">
        <v>-192786793</v>
      </c>
      <c r="I24" s="1" t="s">
        <v>298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298</v>
      </c>
      <c r="G25" s="1">
        <v>-45933867</v>
      </c>
      <c r="H25" s="1">
        <v>-237672217</v>
      </c>
      <c r="I25" s="1" t="s">
        <v>298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298</v>
      </c>
      <c r="G26" s="1">
        <v>-52868434</v>
      </c>
      <c r="H26" s="1">
        <v>-284161084</v>
      </c>
      <c r="I26" s="1" t="s">
        <v>298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298</v>
      </c>
      <c r="G27" s="1">
        <v>-77534345</v>
      </c>
      <c r="H27" s="1">
        <v>-323004163</v>
      </c>
      <c r="I27" s="1" t="s">
        <v>298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298</v>
      </c>
      <c r="G28" s="1">
        <v>-46966032</v>
      </c>
      <c r="H28" s="1">
        <v>-341956971</v>
      </c>
      <c r="I28" s="1" t="s">
        <v>298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298</v>
      </c>
      <c r="G29" s="1">
        <v>-40378834</v>
      </c>
      <c r="H29" s="1">
        <v>-324901905</v>
      </c>
      <c r="I29" s="1" t="s">
        <v>298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298</v>
      </c>
      <c r="G30" s="1">
        <v>-79443919</v>
      </c>
      <c r="H30" s="1">
        <v>-330190026</v>
      </c>
      <c r="I30" s="1" t="s">
        <v>298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298</v>
      </c>
      <c r="G31" s="1">
        <v>-74915840</v>
      </c>
      <c r="H31" s="1">
        <v>-326103492</v>
      </c>
      <c r="I31" s="1" t="s">
        <v>298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298</v>
      </c>
      <c r="G32" s="1">
        <v>-41812787</v>
      </c>
      <c r="H32" s="1">
        <v>-319011333</v>
      </c>
      <c r="I32" s="1" t="s">
        <v>298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298</v>
      </c>
      <c r="G33" s="1">
        <v>-43295960</v>
      </c>
      <c r="H33" s="1">
        <v>-316377212</v>
      </c>
      <c r="I33" s="1" t="s">
        <v>298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298</v>
      </c>
      <c r="G34" s="1">
        <v>-46359323</v>
      </c>
      <c r="H34" s="1">
        <v>-323081778</v>
      </c>
      <c r="I34" s="1" t="s">
        <v>298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298</v>
      </c>
      <c r="G35" s="1">
        <v>-41942932</v>
      </c>
      <c r="H35" s="1">
        <v>-327145122</v>
      </c>
      <c r="I35" s="1" t="s">
        <v>298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298</v>
      </c>
      <c r="G36" s="1">
        <v>-45712860</v>
      </c>
      <c r="H36" s="1">
        <v>-325891950</v>
      </c>
      <c r="I36" s="1" t="s">
        <v>298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298</v>
      </c>
      <c r="G37" s="1">
        <v>-41843549</v>
      </c>
      <c r="H37" s="1">
        <v>-367735499</v>
      </c>
      <c r="I37" s="1" t="s">
        <v>298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298</v>
      </c>
      <c r="G38" s="1">
        <v>-71932931</v>
      </c>
      <c r="H38" s="1">
        <v>-397824881</v>
      </c>
      <c r="I38" s="1" t="s">
        <v>298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298</v>
      </c>
      <c r="G39" s="1">
        <v>-47506960</v>
      </c>
      <c r="H39" s="1">
        <v>-409481086</v>
      </c>
      <c r="I39" s="1" t="s">
        <v>298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298</v>
      </c>
      <c r="G40" s="1">
        <v>-87573447</v>
      </c>
      <c r="H40" s="1">
        <v>-447734786</v>
      </c>
      <c r="I40" s="1" t="s">
        <v>298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298</v>
      </c>
      <c r="G91" s="1">
        <v>-60686090</v>
      </c>
      <c r="H91" s="1">
        <v>-17390658</v>
      </c>
      <c r="I91" s="1" t="s">
        <v>298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298</v>
      </c>
      <c r="G92" s="1">
        <v>-45372118</v>
      </c>
      <c r="H92" s="1">
        <v>-75334569</v>
      </c>
      <c r="I92" s="1" t="s">
        <v>298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298</v>
      </c>
      <c r="G94" s="1">
        <v>-69775374</v>
      </c>
      <c r="H94" s="1">
        <v>36355737</v>
      </c>
      <c r="I94" s="1" t="s">
        <v>298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298</v>
      </c>
      <c r="G95" s="1">
        <v>-44932941</v>
      </c>
      <c r="H95" s="1">
        <v>-9179608</v>
      </c>
      <c r="I95" s="1" t="s">
        <v>298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298</v>
      </c>
      <c r="G96" s="1">
        <v>-49309578</v>
      </c>
      <c r="H96" s="1">
        <v>48541986</v>
      </c>
      <c r="I96" s="1" t="s">
        <v>298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298</v>
      </c>
      <c r="G98" s="1">
        <v>-75037466</v>
      </c>
      <c r="H98" s="1">
        <v>55111156</v>
      </c>
      <c r="I98" s="1" t="s">
        <v>298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298</v>
      </c>
      <c r="G99" s="1">
        <v>-75073432</v>
      </c>
      <c r="H99" s="1">
        <v>73635671</v>
      </c>
      <c r="I99" s="1" t="s">
        <v>298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299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215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297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299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417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297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298</v>
      </c>
      <c r="G13" s="1">
        <v>-457342330</v>
      </c>
      <c r="H13" s="1">
        <v>326212361</v>
      </c>
      <c r="I13" s="1" t="s">
        <v>298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298</v>
      </c>
      <c r="G14" s="1">
        <v>-501593232</v>
      </c>
      <c r="H14" s="1">
        <v>443438991</v>
      </c>
      <c r="I14" s="1" t="s">
        <v>298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418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298</v>
      </c>
      <c r="G16" s="1">
        <v>-396351883</v>
      </c>
      <c r="H16" s="1">
        <v>2179746303</v>
      </c>
      <c r="I16" s="1" t="s">
        <v>298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299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226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297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298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298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418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298</v>
      </c>
      <c r="G13" s="1">
        <v>-711400816</v>
      </c>
      <c r="H13" s="1">
        <v>-226402021</v>
      </c>
      <c r="I13" s="1" t="s">
        <v>298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299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419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297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298</v>
      </c>
      <c r="G37" s="1">
        <v>-47800849</v>
      </c>
      <c r="H37" s="1">
        <v>-14387265</v>
      </c>
      <c r="I37" s="1" t="s">
        <v>298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298</v>
      </c>
      <c r="G38" s="1">
        <v>-52426417</v>
      </c>
      <c r="H38" s="1">
        <v>-49376454</v>
      </c>
      <c r="I38" s="1" t="s">
        <v>298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298</v>
      </c>
      <c r="G40" s="1">
        <v>-41426141</v>
      </c>
      <c r="H40" s="1">
        <v>15502965</v>
      </c>
      <c r="I40" s="1" t="s">
        <v>298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418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299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414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297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298</v>
      </c>
      <c r="G38" s="1">
        <v>-47801322</v>
      </c>
      <c r="H38" s="1">
        <v>-6379433</v>
      </c>
      <c r="I38" s="1" t="s">
        <v>298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298</v>
      </c>
      <c r="G39" s="1">
        <v>-52426417</v>
      </c>
      <c r="H39" s="1">
        <v>-39161947</v>
      </c>
      <c r="I39" s="1" t="s">
        <v>298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298</v>
      </c>
      <c r="G41" s="1">
        <v>-41426614</v>
      </c>
      <c r="H41" s="1">
        <v>23722274</v>
      </c>
      <c r="I41" s="1" t="s">
        <v>298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418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299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414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297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298</v>
      </c>
      <c r="G38" s="1">
        <v>-54509966</v>
      </c>
      <c r="H38" s="1">
        <v>-7490604</v>
      </c>
      <c r="I38" s="1" t="s">
        <v>298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298</v>
      </c>
      <c r="G39" s="1">
        <v>-59784758</v>
      </c>
      <c r="H39" s="1">
        <v>-47881741</v>
      </c>
      <c r="I39" s="1" t="s">
        <v>298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298</v>
      </c>
      <c r="G41" s="1">
        <v>-47241071</v>
      </c>
      <c r="H41" s="1">
        <v>21653186</v>
      </c>
      <c r="I41" s="1" t="s">
        <v>298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418</v>
      </c>
      <c r="W47" s="2" t="s">
        <v>420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299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364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364</v>
      </c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421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298</v>
      </c>
      <c r="G4" s="1">
        <v>-116233976</v>
      </c>
      <c r="H4" s="1">
        <v>-298588781</v>
      </c>
      <c r="I4" s="1" t="s">
        <v>298</v>
      </c>
      <c r="J4" s="1">
        <v>105686000</v>
      </c>
      <c r="K4" s="1">
        <v>47394796</v>
      </c>
      <c r="L4" s="1" t="e">
        <f ca="1"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297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298</v>
      </c>
      <c r="G5" s="1">
        <v>-70408135</v>
      </c>
      <c r="H5" s="1">
        <v>-368996916</v>
      </c>
      <c r="I5" s="1" t="s">
        <v>298</v>
      </c>
      <c r="J5" s="1">
        <v>105686000</v>
      </c>
      <c r="K5" s="1">
        <v>47394796</v>
      </c>
      <c r="L5" s="1" t="e">
        <f ca="1"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298</v>
      </c>
      <c r="G6" s="1">
        <v>-60533075</v>
      </c>
      <c r="H6" s="1">
        <v>-429529991</v>
      </c>
      <c r="I6" s="1" t="s">
        <v>298</v>
      </c>
      <c r="J6" s="1">
        <v>105686000</v>
      </c>
      <c r="K6" s="1">
        <v>47394796</v>
      </c>
      <c r="L6" s="1" t="e">
        <f ca="1"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298</v>
      </c>
      <c r="G7" s="1">
        <v>-119096672</v>
      </c>
      <c r="H7" s="1">
        <v>-488093588</v>
      </c>
      <c r="I7" s="1" t="s">
        <v>298</v>
      </c>
      <c r="J7" s="1">
        <v>105686000</v>
      </c>
      <c r="K7" s="1">
        <v>47394796</v>
      </c>
      <c r="L7" s="1" t="e">
        <f ca="1"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298</v>
      </c>
      <c r="G8" s="1">
        <v>-112308499</v>
      </c>
      <c r="H8" s="1">
        <v>-488871163</v>
      </c>
      <c r="I8" s="1" t="s">
        <v>298</v>
      </c>
      <c r="J8" s="1">
        <v>105686000</v>
      </c>
      <c r="K8" s="1">
        <v>47394796</v>
      </c>
      <c r="L8" s="1" t="e">
        <f ca="1"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298</v>
      </c>
      <c r="G9" s="1">
        <v>-62682757</v>
      </c>
      <c r="H9" s="1">
        <v>-478239102</v>
      </c>
      <c r="I9" s="1" t="s">
        <v>298</v>
      </c>
      <c r="J9" s="1">
        <v>105686000</v>
      </c>
      <c r="K9" s="1">
        <v>47394796</v>
      </c>
      <c r="L9" s="1" t="e">
        <f ca="1"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298</v>
      </c>
      <c r="G10" s="1">
        <v>-64906224</v>
      </c>
      <c r="H10" s="1">
        <v>-474290214</v>
      </c>
      <c r="I10" s="1" t="s">
        <v>298</v>
      </c>
      <c r="J10" s="1">
        <v>105686000</v>
      </c>
      <c r="K10" s="1">
        <v>47394796</v>
      </c>
      <c r="L10" s="1" t="e">
        <f ca="1"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298</v>
      </c>
      <c r="G11" s="1">
        <v>-69498599</v>
      </c>
      <c r="H11" s="1">
        <v>-484341221</v>
      </c>
      <c r="I11" s="1" t="s">
        <v>298</v>
      </c>
      <c r="J11" s="1">
        <v>105686000</v>
      </c>
      <c r="K11" s="1">
        <v>47394796</v>
      </c>
      <c r="L11" s="1" t="e">
        <f ca="1"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298</v>
      </c>
      <c r="G12" s="1">
        <v>-62877861</v>
      </c>
      <c r="H12" s="1">
        <v>-490432698</v>
      </c>
      <c r="I12" s="1" t="s">
        <v>298</v>
      </c>
      <c r="J12" s="1">
        <v>105686000</v>
      </c>
      <c r="K12" s="1">
        <v>47394796</v>
      </c>
      <c r="L12" s="1" t="e">
        <f ca="1"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298</v>
      </c>
      <c r="G13" s="1">
        <v>-68529469</v>
      </c>
      <c r="H13" s="1">
        <v>-488554032</v>
      </c>
      <c r="I13" s="1" t="s">
        <v>298</v>
      </c>
      <c r="J13" s="1">
        <v>105686000</v>
      </c>
      <c r="K13" s="1">
        <v>47394796</v>
      </c>
      <c r="L13" s="1" t="e">
        <f ca="1"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298</v>
      </c>
      <c r="G14" s="1">
        <v>-62728873</v>
      </c>
      <c r="H14" s="1">
        <v>-551282905</v>
      </c>
      <c r="I14" s="1" t="s">
        <v>298</v>
      </c>
      <c r="J14" s="1">
        <v>105686000</v>
      </c>
      <c r="K14" s="1">
        <v>47394796</v>
      </c>
      <c r="L14" s="1" t="e">
        <f ca="1"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298</v>
      </c>
      <c r="G15" s="1">
        <v>-107836734</v>
      </c>
      <c r="H15" s="1">
        <v>-596390766</v>
      </c>
      <c r="I15" s="1" t="s">
        <v>298</v>
      </c>
      <c r="J15" s="1">
        <v>105686000</v>
      </c>
      <c r="K15" s="1">
        <v>47394796</v>
      </c>
      <c r="L15" s="1" t="e">
        <f ca="1"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298</v>
      </c>
      <c r="G16" s="1">
        <v>-71219055</v>
      </c>
      <c r="H16" s="1">
        <v>-613864919</v>
      </c>
      <c r="I16" s="1" t="s">
        <v>298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298</v>
      </c>
      <c r="G17" s="1">
        <v>-60064827</v>
      </c>
      <c r="H17" s="1">
        <v>-611246989</v>
      </c>
      <c r="I17" s="1" t="s">
        <v>298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298</v>
      </c>
      <c r="G68" s="13">
        <v>-90976269</v>
      </c>
      <c r="H68" s="1">
        <v>-12911654</v>
      </c>
      <c r="I68" s="1" t="s">
        <v>298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298</v>
      </c>
      <c r="G69" s="13">
        <v>-68018652</v>
      </c>
      <c r="H69" s="1">
        <v>-102382762</v>
      </c>
      <c r="I69" s="1" t="s">
        <v>298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298</v>
      </c>
      <c r="G71" s="13">
        <v>-104602277</v>
      </c>
      <c r="H71" s="1">
        <v>57247375</v>
      </c>
      <c r="I71" s="1" t="s">
        <v>298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298</v>
      </c>
      <c r="G72" s="13">
        <v>-67360268</v>
      </c>
      <c r="H72" s="1">
        <v>-14513007</v>
      </c>
      <c r="I72" s="1" t="s">
        <v>298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298</v>
      </c>
      <c r="G73" s="13">
        <v>-73921412</v>
      </c>
      <c r="H73" s="1">
        <v>59706526</v>
      </c>
      <c r="I73" s="1" t="s">
        <v>298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298</v>
      </c>
      <c r="G75" s="13">
        <v>-112490832</v>
      </c>
      <c r="H75" s="1">
        <v>64564506</v>
      </c>
      <c r="I75" s="1" t="s">
        <v>298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298</v>
      </c>
      <c r="G76" s="13">
        <v>-112545459</v>
      </c>
      <c r="H76" s="1">
        <v>92334433</v>
      </c>
      <c r="I76" s="1" t="s">
        <v>298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298</v>
      </c>
      <c r="G111" s="13">
        <v>-71659633</v>
      </c>
      <c r="H111" s="1">
        <v>-19993582</v>
      </c>
      <c r="I111" s="1" t="s">
        <v>298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298</v>
      </c>
      <c r="G112" s="13">
        <v>-78593956</v>
      </c>
      <c r="H112" s="1">
        <v>-63449069</v>
      </c>
      <c r="I112" s="1" t="s">
        <v>298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298</v>
      </c>
      <c r="G114" s="13">
        <v>-62103833</v>
      </c>
      <c r="H114" s="1">
        <v>56063591</v>
      </c>
      <c r="I114" s="1" t="s">
        <v>298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418</v>
      </c>
      <c r="W126" s="2" t="s">
        <v>420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299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364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412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297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298</v>
      </c>
      <c r="G34" s="13">
        <v>-72238843</v>
      </c>
      <c r="H34" s="1">
        <v>-17605622</v>
      </c>
      <c r="I34" s="1" t="s">
        <v>298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298</v>
      </c>
      <c r="G35" s="13">
        <v>-54009565</v>
      </c>
      <c r="H35" s="1">
        <v>-92713711</v>
      </c>
      <c r="I35" s="1" t="s">
        <v>298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298</v>
      </c>
      <c r="G37" s="13">
        <v>-83057445</v>
      </c>
      <c r="H37" s="1">
        <v>25608381</v>
      </c>
      <c r="I37" s="1" t="s">
        <v>298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298</v>
      </c>
      <c r="G38" s="13">
        <v>-53486782</v>
      </c>
      <c r="H38" s="1">
        <v>-32849956</v>
      </c>
      <c r="I38" s="1" t="s">
        <v>298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298</v>
      </c>
      <c r="G39" s="13">
        <v>-58696595</v>
      </c>
      <c r="H39" s="1">
        <v>26065454</v>
      </c>
      <c r="I39" s="1" t="s">
        <v>298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298</v>
      </c>
      <c r="G41" s="13">
        <v>-89322278</v>
      </c>
      <c r="H41" s="1">
        <v>17234934</v>
      </c>
      <c r="I41" s="1" t="s">
        <v>298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298</v>
      </c>
      <c r="G42" s="13">
        <v>-89365090</v>
      </c>
      <c r="H42" s="1">
        <v>39285944</v>
      </c>
      <c r="I42" s="1" t="s">
        <v>298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298</v>
      </c>
      <c r="G77" s="13">
        <v>-56901214</v>
      </c>
      <c r="H77" s="1">
        <v>-11472394</v>
      </c>
      <c r="I77" s="1" t="s">
        <v>298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298</v>
      </c>
      <c r="G78" s="13">
        <v>-62406784</v>
      </c>
      <c r="H78" s="1">
        <v>-50382675</v>
      </c>
      <c r="I78" s="1" t="s">
        <v>298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298</v>
      </c>
      <c r="G80" s="13">
        <v>-49312959</v>
      </c>
      <c r="H80" s="1">
        <v>37645870</v>
      </c>
      <c r="I80" s="1" t="s">
        <v>298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418</v>
      </c>
      <c r="W99" s="2" t="s">
        <v>420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299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414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297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298</v>
      </c>
      <c r="G38" s="1">
        <v>-57361252</v>
      </c>
      <c r="H38" s="1">
        <v>-11458766</v>
      </c>
      <c r="I38" s="1" t="s">
        <v>298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298</v>
      </c>
      <c r="G39" s="1">
        <v>-62911957</v>
      </c>
      <c r="H39" s="1">
        <v>-50049448</v>
      </c>
      <c r="I39" s="1" t="s">
        <v>298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298</v>
      </c>
      <c r="G41" s="1">
        <v>-49712140</v>
      </c>
      <c r="H41" s="1">
        <v>17794830</v>
      </c>
      <c r="I41" s="1" t="s">
        <v>298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418</v>
      </c>
      <c r="W63" s="2" t="s">
        <v>420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299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414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297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298</v>
      </c>
      <c r="G38" s="1">
        <v>-58758841</v>
      </c>
      <c r="H38" s="1">
        <v>-1733787</v>
      </c>
      <c r="I38" s="1" t="s">
        <v>298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298</v>
      </c>
      <c r="G39" s="1">
        <v>-64445426</v>
      </c>
      <c r="H39" s="1">
        <v>-40962681</v>
      </c>
      <c r="I39" s="1" t="s">
        <v>298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298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418</v>
      </c>
      <c r="W64" s="2" t="s">
        <v>420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299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364</v>
      </c>
    </row>
    <row r="2" ht="217" customHeight="1"/>
    <row r="3" ht="40.5" spans="1:29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352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365</v>
      </c>
      <c r="AB3" t="s">
        <v>366</v>
      </c>
      <c r="AC3" t="s">
        <v>367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8" t="s">
        <v>422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297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298</v>
      </c>
      <c r="G15" s="1">
        <v>-132266516</v>
      </c>
      <c r="H15" s="1">
        <v>5132675</v>
      </c>
      <c r="I15" s="1" t="s">
        <v>298</v>
      </c>
      <c r="J15" s="1">
        <v>877711000</v>
      </c>
      <c r="K15" s="1">
        <v>63792421</v>
      </c>
      <c r="L15" s="1" t="e">
        <f ca="1"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298</v>
      </c>
      <c r="G16" s="1">
        <v>-98694497</v>
      </c>
      <c r="H16" s="1">
        <v>-103188562</v>
      </c>
      <c r="I16" s="1" t="s">
        <v>298</v>
      </c>
      <c r="J16" s="1">
        <v>877711000</v>
      </c>
      <c r="K16" s="1">
        <v>63792421</v>
      </c>
      <c r="L16" s="1" t="e">
        <f ca="1"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298</v>
      </c>
      <c r="G17" s="1">
        <v>-85348576</v>
      </c>
      <c r="H17" s="1">
        <v>-188264918</v>
      </c>
      <c r="I17" s="1" t="s">
        <v>298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298</v>
      </c>
      <c r="G18" s="1">
        <v>-80584495</v>
      </c>
      <c r="H18" s="1">
        <v>-273335362</v>
      </c>
      <c r="I18" s="1" t="s">
        <v>298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298</v>
      </c>
      <c r="G19" s="1">
        <v>-162051334</v>
      </c>
      <c r="H19" s="1">
        <v>-360391583</v>
      </c>
      <c r="I19" s="1" t="s">
        <v>298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298</v>
      </c>
      <c r="G20" s="1">
        <v>-92684249</v>
      </c>
      <c r="H20" s="1">
        <v>-464831167</v>
      </c>
      <c r="I20" s="1" t="s">
        <v>298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298</v>
      </c>
      <c r="G21" s="1">
        <v>-106676649</v>
      </c>
      <c r="H21" s="1">
        <v>-561595827</v>
      </c>
      <c r="I21" s="1" t="s">
        <v>298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298</v>
      </c>
      <c r="G22" s="1">
        <v>-156446926</v>
      </c>
      <c r="H22" s="1">
        <v>-651749987</v>
      </c>
      <c r="I22" s="1" t="s">
        <v>298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298</v>
      </c>
      <c r="G23" s="1">
        <v>-94766923</v>
      </c>
      <c r="H23" s="1">
        <v>-689992505</v>
      </c>
      <c r="I23" s="1" t="s">
        <v>298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298</v>
      </c>
      <c r="G24" s="1">
        <v>-81475433</v>
      </c>
      <c r="H24" s="1">
        <v>-655579205</v>
      </c>
      <c r="I24" s="1" t="s">
        <v>298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298</v>
      </c>
      <c r="G25" s="1">
        <v>-160300016</v>
      </c>
      <c r="H25" s="1">
        <v>-666249448</v>
      </c>
      <c r="I25" s="1" t="s">
        <v>298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298</v>
      </c>
      <c r="G26" s="1">
        <v>-151163369</v>
      </c>
      <c r="H26" s="1">
        <v>-658003739</v>
      </c>
      <c r="I26" s="1" t="s">
        <v>298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298</v>
      </c>
      <c r="G27" s="1">
        <v>-84368831</v>
      </c>
      <c r="H27" s="1">
        <v>-643693351</v>
      </c>
      <c r="I27" s="1" t="s">
        <v>298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298</v>
      </c>
      <c r="G28" s="1">
        <v>-87361541</v>
      </c>
      <c r="H28" s="1">
        <v>-638378283</v>
      </c>
      <c r="I28" s="1" t="s">
        <v>298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298</v>
      </c>
      <c r="G29" s="1">
        <v>-93542720</v>
      </c>
      <c r="H29" s="1">
        <v>-651906593</v>
      </c>
      <c r="I29" s="1" t="s">
        <v>298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298</v>
      </c>
      <c r="G30" s="1">
        <v>-84631434</v>
      </c>
      <c r="H30" s="1">
        <v>-660105511</v>
      </c>
      <c r="I30" s="1" t="s">
        <v>298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298</v>
      </c>
      <c r="G31" s="1">
        <v>-92238303</v>
      </c>
      <c r="H31" s="1">
        <v>-657576891</v>
      </c>
      <c r="I31" s="1" t="s">
        <v>298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298</v>
      </c>
      <c r="G32" s="1">
        <v>-84430901</v>
      </c>
      <c r="H32" s="1">
        <v>-742007792</v>
      </c>
      <c r="I32" s="1" t="s">
        <v>298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298</v>
      </c>
      <c r="G33" s="1">
        <v>-145144527</v>
      </c>
      <c r="H33" s="1">
        <v>-802721418</v>
      </c>
      <c r="I33" s="1" t="s">
        <v>298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298</v>
      </c>
      <c r="G34" s="1">
        <v>-95858394</v>
      </c>
      <c r="H34" s="1">
        <v>-826241026</v>
      </c>
      <c r="I34" s="1" t="s">
        <v>298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298</v>
      </c>
      <c r="G35" s="1">
        <v>-80845188</v>
      </c>
      <c r="H35" s="1">
        <v>-822717383</v>
      </c>
      <c r="I35" s="1" t="s">
        <v>298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298</v>
      </c>
      <c r="G86" s="1">
        <v>-122450923</v>
      </c>
      <c r="H86" s="1">
        <v>-6101713</v>
      </c>
      <c r="I86" t="s">
        <v>298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298</v>
      </c>
      <c r="G87" s="1">
        <v>-91550762</v>
      </c>
      <c r="H87" s="1">
        <v>-129335867</v>
      </c>
      <c r="I87" t="s">
        <v>298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298</v>
      </c>
      <c r="G89" s="1">
        <v>-140791060</v>
      </c>
      <c r="H89" s="1">
        <v>59740978</v>
      </c>
      <c r="I89" t="s">
        <v>298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298</v>
      </c>
      <c r="G90" s="1">
        <v>-90664600</v>
      </c>
      <c r="H90" s="1">
        <v>-37336930</v>
      </c>
      <c r="I90" t="s">
        <v>298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298</v>
      </c>
      <c r="G91" s="1">
        <v>-99946573</v>
      </c>
      <c r="H91" s="1">
        <v>56273086</v>
      </c>
      <c r="I91" t="s">
        <v>298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298</v>
      </c>
      <c r="G93" s="1">
        <v>-151408783</v>
      </c>
      <c r="H93" s="1">
        <v>37449840</v>
      </c>
      <c r="I93" t="s">
        <v>298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298</v>
      </c>
      <c r="G94" s="1">
        <v>-151482310</v>
      </c>
      <c r="H94" s="1">
        <v>74827204</v>
      </c>
      <c r="I94" t="s">
        <v>298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298</v>
      </c>
      <c r="G129" s="1">
        <v>-96451397</v>
      </c>
      <c r="H129" s="1">
        <v>-27865915</v>
      </c>
      <c r="I129" s="1" t="s">
        <v>298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298</v>
      </c>
      <c r="G130" s="1">
        <v>-105784756</v>
      </c>
      <c r="H130" s="1">
        <v>-95189851</v>
      </c>
      <c r="I130" s="1" t="s">
        <v>298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298</v>
      </c>
      <c r="G132" s="1">
        <v>-83589619</v>
      </c>
      <c r="H132" s="1">
        <v>75606430</v>
      </c>
      <c r="I132" s="1" t="s">
        <v>298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418</v>
      </c>
      <c r="W155" s="2" t="s">
        <v>420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299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423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297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298</v>
      </c>
      <c r="G28" s="13">
        <v>-156855637</v>
      </c>
      <c r="H28" s="1">
        <v>-64603081</v>
      </c>
      <c r="I28" s="1" t="s">
        <v>298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298</v>
      </c>
      <c r="G29" s="13">
        <v>-117273539</v>
      </c>
      <c r="H29" s="1">
        <v>-204205470</v>
      </c>
      <c r="I29" s="1" t="s">
        <v>298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298</v>
      </c>
      <c r="G31" s="13">
        <v>-180348754</v>
      </c>
      <c r="H31" s="1">
        <v>49471222</v>
      </c>
      <c r="I31" s="1" t="s">
        <v>298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298</v>
      </c>
      <c r="G32" s="13">
        <v>-116138394</v>
      </c>
      <c r="H32" s="1">
        <v>-75512222</v>
      </c>
      <c r="I32" s="1" t="s">
        <v>298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298</v>
      </c>
      <c r="G33" s="13">
        <v>-127450710</v>
      </c>
      <c r="H33" s="1">
        <v>67977654</v>
      </c>
      <c r="I33" s="1" t="s">
        <v>298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298</v>
      </c>
      <c r="G35" s="13">
        <v>-193948488</v>
      </c>
      <c r="H35" s="1">
        <v>74114722</v>
      </c>
      <c r="I35" s="1" t="s">
        <v>298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298</v>
      </c>
      <c r="G36" s="13">
        <v>-194043897</v>
      </c>
      <c r="H36" s="1">
        <v>121993906</v>
      </c>
      <c r="I36" s="1" t="s">
        <v>298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298</v>
      </c>
      <c r="G71" s="13">
        <v>-123551091</v>
      </c>
      <c r="H71" s="1">
        <v>-3192881</v>
      </c>
      <c r="I71" s="1" t="s">
        <v>298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298</v>
      </c>
      <c r="G72" s="13">
        <v>-135506820</v>
      </c>
      <c r="H72" s="1">
        <v>-85570671</v>
      </c>
      <c r="I72" s="1" t="s">
        <v>298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298</v>
      </c>
      <c r="G74" s="13">
        <v>-107074351</v>
      </c>
      <c r="H74" s="1">
        <v>114082357</v>
      </c>
      <c r="I74" s="1" t="s">
        <v>298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418</v>
      </c>
      <c r="W101" s="2" t="s">
        <v>420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299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364</v>
      </c>
    </row>
    <row r="2" ht="240" customHeight="1"/>
    <row r="3" ht="40.5" spans="1:27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78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410</v>
      </c>
      <c r="X3" t="s">
        <v>2</v>
      </c>
      <c r="Y3" t="s">
        <v>365</v>
      </c>
      <c r="Z3" t="s">
        <v>366</v>
      </c>
      <c r="AA3" t="s">
        <v>367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298</v>
      </c>
      <c r="G4" s="1">
        <v>-108765908</v>
      </c>
      <c r="H4" s="1">
        <v>-528488050</v>
      </c>
      <c r="I4" s="1" t="s">
        <v>298</v>
      </c>
      <c r="J4" s="1">
        <v>106775000</v>
      </c>
      <c r="K4" s="1">
        <v>54476166</v>
      </c>
      <c r="L4" s="1" t="e">
        <f ca="1">F4-G4</f>
        <v>#VALUE!</v>
      </c>
      <c r="M4" s="18" t="s">
        <v>424</v>
      </c>
      <c r="N4" s="4">
        <v>43630</v>
      </c>
      <c r="O4" s="5">
        <v>0.824305555555556</v>
      </c>
      <c r="P4" s="6" t="s">
        <v>407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297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298</v>
      </c>
      <c r="G5" s="1">
        <v>-125219639</v>
      </c>
      <c r="H5" s="1">
        <v>-653707689</v>
      </c>
      <c r="I5" s="1" t="s">
        <v>298</v>
      </c>
      <c r="J5" s="1">
        <v>106775000</v>
      </c>
      <c r="K5" s="1">
        <v>54476166</v>
      </c>
      <c r="L5" s="1" t="e">
        <f ca="1"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298</v>
      </c>
      <c r="G22" s="1">
        <v>-169429091</v>
      </c>
      <c r="H22" s="1">
        <v>4292485</v>
      </c>
      <c r="I22" s="1" t="s">
        <v>298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298</v>
      </c>
      <c r="G23" s="1">
        <v>-126424431</v>
      </c>
      <c r="H23" s="1">
        <v>-142427766</v>
      </c>
      <c r="I23" s="1" t="s">
        <v>298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298</v>
      </c>
      <c r="G24" s="1">
        <v>-109328741</v>
      </c>
      <c r="H24" s="1">
        <v>-251497303</v>
      </c>
      <c r="I24" s="1" t="s">
        <v>298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298</v>
      </c>
      <c r="G25" s="1">
        <v>-103226109</v>
      </c>
      <c r="H25" s="1">
        <v>-362730221</v>
      </c>
      <c r="I25" s="1" t="s">
        <v>298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298</v>
      </c>
      <c r="G26" s="1">
        <v>-207582471</v>
      </c>
      <c r="H26" s="1">
        <v>-484590366</v>
      </c>
      <c r="I26" s="1" t="s">
        <v>298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298</v>
      </c>
      <c r="G27" s="1">
        <v>-118725499</v>
      </c>
      <c r="H27" s="1">
        <v>-623009918</v>
      </c>
      <c r="I27" s="1" t="s">
        <v>298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298</v>
      </c>
      <c r="G28" s="1">
        <v>-136649306</v>
      </c>
      <c r="H28" s="1">
        <v>-724826134</v>
      </c>
      <c r="I28" s="1" t="s">
        <v>298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298</v>
      </c>
      <c r="G29" s="1">
        <v>-200403407</v>
      </c>
      <c r="H29" s="1">
        <v>-834870467</v>
      </c>
      <c r="I29" s="1" t="s">
        <v>298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298</v>
      </c>
      <c r="G30" s="1">
        <v>-121393337</v>
      </c>
      <c r="H30" s="1">
        <v>-883857886</v>
      </c>
      <c r="I30" s="1" t="s">
        <v>298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298</v>
      </c>
      <c r="G31" s="1">
        <v>-104367371</v>
      </c>
      <c r="H31" s="1">
        <v>-839775571</v>
      </c>
      <c r="I31" s="1" t="s">
        <v>298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298</v>
      </c>
      <c r="G32" s="1">
        <v>-205339090</v>
      </c>
      <c r="H32" s="1">
        <v>-853443804</v>
      </c>
      <c r="I32" s="1" t="s">
        <v>298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298</v>
      </c>
      <c r="G33" s="1">
        <v>-193635344</v>
      </c>
      <c r="H33" s="1">
        <v>-842881320</v>
      </c>
      <c r="I33" s="1" t="s">
        <v>298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298</v>
      </c>
      <c r="G34" s="1">
        <v>-108073720</v>
      </c>
      <c r="H34" s="1">
        <v>-824550181</v>
      </c>
      <c r="I34" s="1" t="s">
        <v>298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298</v>
      </c>
      <c r="G35" s="1">
        <v>-111907284</v>
      </c>
      <c r="H35" s="1">
        <v>-817741752</v>
      </c>
      <c r="I35" s="1" t="s">
        <v>298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298</v>
      </c>
      <c r="G36" s="1">
        <v>-119825172</v>
      </c>
      <c r="H36" s="1">
        <v>-835071076</v>
      </c>
      <c r="I36" s="1" t="s">
        <v>298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298</v>
      </c>
      <c r="G37" s="1">
        <v>-108410105</v>
      </c>
      <c r="H37" s="1">
        <v>-845573622</v>
      </c>
      <c r="I37" s="1" t="s">
        <v>298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298</v>
      </c>
      <c r="G38" s="1">
        <v>-118154256</v>
      </c>
      <c r="H38" s="1">
        <v>-842334541</v>
      </c>
      <c r="I38" s="1" t="s">
        <v>298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298</v>
      </c>
      <c r="G39" s="1">
        <v>-226307485</v>
      </c>
      <c r="H39" s="1">
        <v>-950487770</v>
      </c>
      <c r="I39" s="1" t="s">
        <v>298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298</v>
      </c>
      <c r="G40" s="1">
        <v>-185925403</v>
      </c>
      <c r="H40" s="1">
        <v>-1028259944</v>
      </c>
      <c r="I40" s="1" t="s">
        <v>298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298</v>
      </c>
      <c r="G41" s="1">
        <v>-122791474</v>
      </c>
      <c r="H41" s="1">
        <v>-1058387793</v>
      </c>
      <c r="I41" s="1" t="s">
        <v>298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298</v>
      </c>
      <c r="G42" s="1">
        <v>-226351521</v>
      </c>
      <c r="H42" s="1">
        <v>-1053874120</v>
      </c>
      <c r="I42" s="1" t="s">
        <v>298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298</v>
      </c>
      <c r="G93" s="1">
        <v>-156855637</v>
      </c>
      <c r="H93" s="1">
        <v>-65032548</v>
      </c>
      <c r="I93" s="1" t="s">
        <v>298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298</v>
      </c>
      <c r="G94" s="1">
        <v>-117273539</v>
      </c>
      <c r="H94" s="1">
        <v>-209463265</v>
      </c>
      <c r="I94" s="1" t="s">
        <v>298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298</v>
      </c>
      <c r="G96" s="1">
        <v>-180348754</v>
      </c>
      <c r="H96" s="1">
        <v>81632945</v>
      </c>
      <c r="I96" s="1" t="s">
        <v>298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298</v>
      </c>
      <c r="G97" s="1">
        <v>-116138394</v>
      </c>
      <c r="H97" s="1">
        <v>-36580383</v>
      </c>
      <c r="I97" s="1" t="s">
        <v>298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298</v>
      </c>
      <c r="G98" s="1">
        <v>-127507140</v>
      </c>
      <c r="H98" s="1">
        <v>75464888</v>
      </c>
      <c r="I98" s="1" t="s">
        <v>298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298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298</v>
      </c>
      <c r="G100" s="1">
        <v>-193949711</v>
      </c>
      <c r="H100" s="1">
        <v>100480682</v>
      </c>
      <c r="I100" s="1" t="s">
        <v>298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298</v>
      </c>
      <c r="G101" s="1">
        <v>-194042674</v>
      </c>
      <c r="H101" s="1">
        <v>148361089</v>
      </c>
      <c r="I101" s="1" t="s">
        <v>298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298</v>
      </c>
      <c r="G136" s="1">
        <v>-123551091</v>
      </c>
      <c r="H136" s="1">
        <v>-61724895</v>
      </c>
      <c r="I136" s="1" t="s">
        <v>298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298</v>
      </c>
      <c r="G137" s="1">
        <v>-135506820</v>
      </c>
      <c r="H137" s="1">
        <v>-139708199</v>
      </c>
      <c r="I137" s="1" t="s">
        <v>298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298</v>
      </c>
      <c r="G139" s="1">
        <v>-107075575</v>
      </c>
      <c r="H139" s="1">
        <v>18589095</v>
      </c>
      <c r="I139" s="1" t="s">
        <v>298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418</v>
      </c>
      <c r="W175" s="2" t="s">
        <v>420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299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425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297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298</v>
      </c>
      <c r="G29" s="1">
        <v>-123551091</v>
      </c>
      <c r="H29" s="1">
        <v>-15846752</v>
      </c>
      <c r="I29" s="1" t="s">
        <v>298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298</v>
      </c>
      <c r="G30" s="1">
        <v>-135506820</v>
      </c>
      <c r="H30" s="1">
        <v>-102744252</v>
      </c>
      <c r="I30" s="1" t="s">
        <v>298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298</v>
      </c>
      <c r="G32" s="1">
        <v>-107075575</v>
      </c>
      <c r="H32" s="1">
        <v>57098560</v>
      </c>
      <c r="I32" s="1" t="s">
        <v>298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418</v>
      </c>
      <c r="W68" s="2" t="s">
        <v>420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299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364</v>
      </c>
    </row>
    <row r="2" ht="183" customHeight="1"/>
    <row r="3" ht="40.5" spans="1:27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77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365</v>
      </c>
      <c r="Z3" t="s">
        <v>366</v>
      </c>
      <c r="AA3" t="s">
        <v>367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8" t="s">
        <v>424</v>
      </c>
      <c r="N4" s="4">
        <v>43630</v>
      </c>
      <c r="O4" s="5">
        <v>0.824305555555556</v>
      </c>
      <c r="P4" t="s">
        <v>375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297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8"/>
      <c r="N5" s="4">
        <v>43634</v>
      </c>
      <c r="O5" s="5">
        <v>0.792361111111111</v>
      </c>
      <c r="P5" t="s">
        <v>375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8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8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8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8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8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8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8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8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8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8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8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298</v>
      </c>
      <c r="G19" s="1">
        <v>-169429091</v>
      </c>
      <c r="H19" s="1">
        <v>-13639108</v>
      </c>
      <c r="I19" s="1" t="s">
        <v>298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298</v>
      </c>
      <c r="G20" s="1">
        <v>-126424431</v>
      </c>
      <c r="H20" s="1">
        <v>-148899297</v>
      </c>
      <c r="I20" s="1" t="s">
        <v>298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298</v>
      </c>
      <c r="G21" s="1">
        <v>-109328741</v>
      </c>
      <c r="H21" s="1">
        <v>-259712811</v>
      </c>
      <c r="I21" s="1" t="s">
        <v>298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298</v>
      </c>
      <c r="G22" s="1">
        <v>-103226109</v>
      </c>
      <c r="H22" s="1">
        <v>-375073965</v>
      </c>
      <c r="I22" s="1" t="s">
        <v>298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298</v>
      </c>
      <c r="G23" s="1">
        <v>-207582471</v>
      </c>
      <c r="H23" s="1">
        <v>-486035883</v>
      </c>
      <c r="I23" s="1" t="s">
        <v>298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298</v>
      </c>
      <c r="G24" s="1">
        <v>-118725499</v>
      </c>
      <c r="H24" s="1">
        <v>-606617170</v>
      </c>
      <c r="I24" s="1" t="s">
        <v>298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298</v>
      </c>
      <c r="G25" s="1">
        <v>-136649306</v>
      </c>
      <c r="H25" s="1">
        <v>-724306713</v>
      </c>
      <c r="I25" s="1" t="s">
        <v>298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298</v>
      </c>
      <c r="G26" s="1">
        <v>-200403407</v>
      </c>
      <c r="H26" s="1">
        <v>-834870467</v>
      </c>
      <c r="I26" s="1" t="s">
        <v>298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298</v>
      </c>
      <c r="G27" s="1">
        <v>-121393337</v>
      </c>
      <c r="H27" s="1">
        <v>-883857886</v>
      </c>
      <c r="I27" s="1" t="s">
        <v>298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298</v>
      </c>
      <c r="G28" s="1">
        <v>-104367371</v>
      </c>
      <c r="H28" s="1">
        <v>-839775571</v>
      </c>
      <c r="I28" s="1" t="s">
        <v>298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298</v>
      </c>
      <c r="G29" s="1">
        <v>-205339090</v>
      </c>
      <c r="H29" s="1">
        <v>-853443804</v>
      </c>
      <c r="I29" s="1" t="s">
        <v>298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298</v>
      </c>
      <c r="G30" s="1">
        <v>-193635344</v>
      </c>
      <c r="H30" s="1">
        <v>-842881320</v>
      </c>
      <c r="I30" s="1" t="s">
        <v>298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298</v>
      </c>
      <c r="G31" s="1">
        <v>-108074943</v>
      </c>
      <c r="H31" s="1">
        <v>-824551404</v>
      </c>
      <c r="I31" s="1" t="s">
        <v>298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298</v>
      </c>
      <c r="G32" s="1">
        <v>-111908507</v>
      </c>
      <c r="H32" s="1">
        <v>-817742975</v>
      </c>
      <c r="I32" s="1" t="s">
        <v>298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298</v>
      </c>
      <c r="G33" s="1">
        <v>-119825172</v>
      </c>
      <c r="H33" s="1">
        <v>-835072299</v>
      </c>
      <c r="I33" s="1" t="s">
        <v>298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298</v>
      </c>
      <c r="G34" s="1">
        <v>-108411328</v>
      </c>
      <c r="H34" s="1">
        <v>-845576068</v>
      </c>
      <c r="I34" s="1" t="s">
        <v>298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298</v>
      </c>
      <c r="G35" s="1">
        <v>-118154256</v>
      </c>
      <c r="H35" s="1">
        <v>-842336987</v>
      </c>
      <c r="I35" s="1" t="s">
        <v>298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298</v>
      </c>
      <c r="G36" s="1">
        <v>-108153229</v>
      </c>
      <c r="H36" s="1">
        <v>-950490216</v>
      </c>
      <c r="I36" s="1" t="s">
        <v>298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298</v>
      </c>
      <c r="G37" s="1">
        <v>-185925403</v>
      </c>
      <c r="H37" s="1">
        <v>-1028262390</v>
      </c>
      <c r="I37" s="1" t="s">
        <v>298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298</v>
      </c>
      <c r="G38" s="1">
        <v>-122792698</v>
      </c>
      <c r="H38" s="1">
        <v>-1058391463</v>
      </c>
      <c r="I38" s="1" t="s">
        <v>298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298</v>
      </c>
      <c r="G39" s="1">
        <v>-226352745</v>
      </c>
      <c r="H39" s="1">
        <v>-1053876567</v>
      </c>
      <c r="I39" s="1" t="s">
        <v>298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298</v>
      </c>
      <c r="G90" s="1">
        <v>-156855637</v>
      </c>
      <c r="H90" s="1">
        <v>-23367817</v>
      </c>
      <c r="I90" s="1" t="s">
        <v>298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298</v>
      </c>
      <c r="G91" s="1">
        <v>-117273539</v>
      </c>
      <c r="H91" s="1">
        <v>-173741368</v>
      </c>
      <c r="I91" s="1" t="s">
        <v>298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298</v>
      </c>
      <c r="G93" s="1">
        <v>-180348754</v>
      </c>
      <c r="H93" s="1">
        <v>110136804</v>
      </c>
      <c r="I93" s="1" t="s">
        <v>298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298</v>
      </c>
      <c r="G94" s="1">
        <v>-116138394</v>
      </c>
      <c r="H94" s="1">
        <v>-15008491</v>
      </c>
      <c r="I94" s="1" t="s">
        <v>298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298</v>
      </c>
      <c r="G95" s="1">
        <v>-127450710</v>
      </c>
      <c r="H95" s="1">
        <v>96404999</v>
      </c>
      <c r="I95" s="1" t="s">
        <v>298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298</v>
      </c>
      <c r="G97" s="1">
        <v>-193949711</v>
      </c>
      <c r="H97" s="1">
        <v>84190390</v>
      </c>
      <c r="I97" s="1" t="s">
        <v>298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298</v>
      </c>
      <c r="G98" s="1">
        <v>-194045121</v>
      </c>
      <c r="H98" s="1">
        <v>132069573</v>
      </c>
      <c r="I98" s="1" t="s">
        <v>298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298</v>
      </c>
      <c r="G133" s="1">
        <v>-123549868</v>
      </c>
      <c r="H133" s="1">
        <v>-43187305</v>
      </c>
      <c r="I133" s="1" t="s">
        <v>298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298</v>
      </c>
      <c r="G134" s="1">
        <v>-135508044</v>
      </c>
      <c r="H134" s="1">
        <v>-120718898</v>
      </c>
      <c r="I134" s="1" t="s">
        <v>298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298</v>
      </c>
      <c r="G136" s="1">
        <v>-107075575</v>
      </c>
      <c r="H136" s="1">
        <v>45549423</v>
      </c>
      <c r="I136" s="1" t="s">
        <v>298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418</v>
      </c>
      <c r="W172" s="2" t="s">
        <v>420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299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423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297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298</v>
      </c>
      <c r="G17" s="13">
        <v>-156855637</v>
      </c>
      <c r="H17" s="1">
        <v>-46833651</v>
      </c>
      <c r="I17" s="1" t="s">
        <v>298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298</v>
      </c>
      <c r="G18" s="13">
        <v>-117273539</v>
      </c>
      <c r="H18" s="1">
        <v>-185616807</v>
      </c>
      <c r="I18" s="1" t="s">
        <v>298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298</v>
      </c>
      <c r="G20" s="13">
        <v>-180348754</v>
      </c>
      <c r="H20" s="1">
        <v>48344674</v>
      </c>
      <c r="I20" s="1" t="s">
        <v>298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298</v>
      </c>
      <c r="G21" s="13">
        <v>-116138394</v>
      </c>
      <c r="H21" s="1">
        <v>-79525777</v>
      </c>
      <c r="I21" s="1" t="s">
        <v>298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298</v>
      </c>
      <c r="G22" s="13">
        <v>-127450710</v>
      </c>
      <c r="H22" s="1">
        <v>37563106</v>
      </c>
      <c r="I22" s="1" t="s">
        <v>298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298</v>
      </c>
      <c r="G24" s="13">
        <v>-193949711</v>
      </c>
      <c r="H24" s="1">
        <v>46083270</v>
      </c>
      <c r="I24" s="1" t="s">
        <v>298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298</v>
      </c>
      <c r="G25" s="13">
        <v>-194042674</v>
      </c>
      <c r="H25" s="1">
        <v>93963677</v>
      </c>
      <c r="I25" s="1" t="s">
        <v>298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426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426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298</v>
      </c>
      <c r="G60" s="13">
        <v>-123552314</v>
      </c>
      <c r="H60" s="1">
        <v>-35012996</v>
      </c>
      <c r="I60" s="1" t="s">
        <v>298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298</v>
      </c>
      <c r="G61" s="13">
        <v>-135506820</v>
      </c>
      <c r="H61" s="1">
        <v>-108243856</v>
      </c>
      <c r="I61" s="1" t="s">
        <v>298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298</v>
      </c>
      <c r="G63" s="13">
        <v>-107075575</v>
      </c>
      <c r="H63" s="1">
        <v>133439201</v>
      </c>
      <c r="I63" s="1" t="s">
        <v>298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418</v>
      </c>
      <c r="W99" s="2" t="s">
        <v>420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299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233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297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418</v>
      </c>
      <c r="W37" s="2" t="s">
        <v>420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299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364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427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365</v>
      </c>
      <c r="AD3" t="s">
        <v>366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297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418</v>
      </c>
      <c r="W44" s="2" t="s">
        <v>420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299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428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297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298</v>
      </c>
      <c r="G21" s="1">
        <v>-123551091</v>
      </c>
      <c r="H21" s="1">
        <v>-18560900</v>
      </c>
      <c r="I21" s="1" t="s">
        <v>298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298</v>
      </c>
      <c r="G22" s="1">
        <v>-135506820</v>
      </c>
      <c r="H22" s="1">
        <v>-106109417</v>
      </c>
      <c r="I22" s="1" t="s">
        <v>298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298</v>
      </c>
      <c r="G24" s="1">
        <v>-107075575</v>
      </c>
      <c r="H24" s="1">
        <v>98810548</v>
      </c>
      <c r="I24" s="1" t="s">
        <v>298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418</v>
      </c>
      <c r="W60" s="2" t="s">
        <v>420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299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429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297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298</v>
      </c>
      <c r="G28" s="1">
        <v>-123552314</v>
      </c>
      <c r="H28" s="1">
        <v>-28954703</v>
      </c>
      <c r="I28" s="1" t="s">
        <v>298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298</v>
      </c>
      <c r="G29" s="1">
        <v>-135506820</v>
      </c>
      <c r="H29" s="1">
        <v>-104321218</v>
      </c>
      <c r="I29" s="1" t="s">
        <v>298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298</v>
      </c>
      <c r="G31" s="1">
        <v>-107075575</v>
      </c>
      <c r="H31" s="1">
        <v>95674870</v>
      </c>
      <c r="I31" s="1" t="s">
        <v>298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418</v>
      </c>
      <c r="W94" s="2" t="s">
        <v>420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299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237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297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418</v>
      </c>
      <c r="W72" s="2" t="s">
        <v>420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299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364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137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365</v>
      </c>
      <c r="AD3" t="s">
        <v>367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298</v>
      </c>
      <c r="G4" s="1">
        <v>0</v>
      </c>
      <c r="H4" s="1">
        <v>0</v>
      </c>
      <c r="I4" s="1" t="s">
        <v>298</v>
      </c>
      <c r="L4" s="1" t="e">
        <f ca="1" t="shared" ref="L4:L67" si="0">F4+G4</f>
        <v>#VALUE!</v>
      </c>
      <c r="M4" s="15" t="s">
        <v>430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297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298</v>
      </c>
      <c r="G5" s="1">
        <v>-172234335</v>
      </c>
      <c r="H5" s="1">
        <v>-172234335</v>
      </c>
      <c r="I5" s="1" t="s">
        <v>298</v>
      </c>
      <c r="L5" s="1" t="e">
        <f ca="1"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298</v>
      </c>
      <c r="G6" s="1">
        <v>-209904368</v>
      </c>
      <c r="H6" s="1">
        <v>-382138703</v>
      </c>
      <c r="I6" s="1" t="s">
        <v>298</v>
      </c>
      <c r="L6" s="1" t="e">
        <f ca="1"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298</v>
      </c>
      <c r="G7" s="1">
        <v>-189910108</v>
      </c>
      <c r="H7" s="1">
        <v>-572048811</v>
      </c>
      <c r="I7" s="1" t="s">
        <v>298</v>
      </c>
      <c r="L7" s="1" t="e">
        <f ca="1"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298</v>
      </c>
      <c r="G8" s="1">
        <v>-206977333</v>
      </c>
      <c r="H8" s="1">
        <v>-779026144</v>
      </c>
      <c r="I8" s="1" t="s">
        <v>298</v>
      </c>
      <c r="L8" s="1" t="e">
        <f ca="1" t="shared" si="0"/>
        <v>#VALUE!</v>
      </c>
      <c r="M8" s="15"/>
      <c r="S8" s="17" t="s">
        <v>431</v>
      </c>
      <c r="T8" s="15" t="s">
        <v>432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298</v>
      </c>
      <c r="G9" s="1">
        <v>-189457982</v>
      </c>
      <c r="H9" s="1">
        <v>-968484126</v>
      </c>
      <c r="I9" s="1" t="s">
        <v>298</v>
      </c>
      <c r="L9" s="1" t="e">
        <f ca="1" t="shared" si="0"/>
        <v>#VALUE!</v>
      </c>
      <c r="M9" s="15"/>
      <c r="S9" s="17" t="s">
        <v>433</v>
      </c>
      <c r="T9" s="15" t="s">
        <v>434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298</v>
      </c>
      <c r="G10" s="1">
        <v>-325695793</v>
      </c>
      <c r="H10" s="1">
        <v>-1104721937</v>
      </c>
      <c r="I10" s="1" t="s">
        <v>298</v>
      </c>
      <c r="J10" s="1">
        <v>185136000</v>
      </c>
      <c r="K10" s="1">
        <v>143145285</v>
      </c>
      <c r="L10" s="1" t="e">
        <f ca="1" t="shared" si="0"/>
        <v>#VALUE!</v>
      </c>
      <c r="M10" s="15"/>
      <c r="S10" s="17" t="s">
        <v>435</v>
      </c>
      <c r="T10" s="15" t="s">
        <v>436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298</v>
      </c>
      <c r="G11" s="1">
        <v>-215102747</v>
      </c>
      <c r="H11" s="1">
        <v>-1319824684</v>
      </c>
      <c r="I11" s="1" t="s">
        <v>298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437</v>
      </c>
      <c r="S11" s="17" t="s">
        <v>438</v>
      </c>
      <c r="T11" s="15" t="s">
        <v>439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298</v>
      </c>
      <c r="G12" s="1">
        <v>-181411852</v>
      </c>
      <c r="H12" s="1">
        <v>-1501236536</v>
      </c>
      <c r="I12" s="1" t="s">
        <v>298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440</v>
      </c>
      <c r="S12" s="17" t="s">
        <v>441</v>
      </c>
      <c r="T12" s="15" t="s">
        <v>442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6" t="s">
        <v>443</v>
      </c>
      <c r="S13" s="17" t="s">
        <v>444</v>
      </c>
      <c r="T13" s="15" t="s">
        <v>445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7" t="s">
        <v>446</v>
      </c>
      <c r="T14" s="15" t="s">
        <v>447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298</v>
      </c>
      <c r="G63" s="1">
        <v>-303060896</v>
      </c>
      <c r="H63" s="1">
        <v>-108571184</v>
      </c>
      <c r="I63" s="1" t="s">
        <v>298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298</v>
      </c>
      <c r="G64" s="1">
        <v>-216674073</v>
      </c>
      <c r="H64" s="1">
        <v>-371582215</v>
      </c>
      <c r="I64" s="1" t="s">
        <v>298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298</v>
      </c>
      <c r="G66" s="1">
        <v>-328348179</v>
      </c>
      <c r="H66" s="1">
        <v>95381636</v>
      </c>
      <c r="I66" s="1" t="s">
        <v>298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298</v>
      </c>
      <c r="G67" s="1">
        <v>-228733933</v>
      </c>
      <c r="H67" s="1">
        <v>-166660664</v>
      </c>
      <c r="I67" s="1" t="s">
        <v>298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298</v>
      </c>
      <c r="G68" s="1">
        <v>-251013478</v>
      </c>
      <c r="H68" s="1">
        <v>123828520</v>
      </c>
      <c r="I68" s="1" t="s">
        <v>298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298</v>
      </c>
      <c r="G70" s="1">
        <v>-400765662</v>
      </c>
      <c r="H70" s="1">
        <v>98619751</v>
      </c>
      <c r="I70" s="1" t="s">
        <v>298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298</v>
      </c>
      <c r="G71" s="1">
        <v>-400962812</v>
      </c>
      <c r="H71" s="1">
        <v>177326687</v>
      </c>
      <c r="I71" s="1" t="s">
        <v>298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298</v>
      </c>
      <c r="G106" s="1">
        <v>-253563293</v>
      </c>
      <c r="H106" s="1">
        <v>-67055722</v>
      </c>
      <c r="I106" s="1" t="s">
        <v>298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298</v>
      </c>
      <c r="G107" s="1">
        <v>-278105240</v>
      </c>
      <c r="H107" s="1">
        <v>-258811425</v>
      </c>
      <c r="I107" s="1" t="s">
        <v>298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298</v>
      </c>
      <c r="G109" s="1">
        <v>-219752846</v>
      </c>
      <c r="H109" s="1">
        <v>53160031</v>
      </c>
      <c r="I109" s="1" t="s">
        <v>298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298</v>
      </c>
      <c r="G180" s="1">
        <v>-256995049</v>
      </c>
      <c r="H180" s="1">
        <v>12495465</v>
      </c>
      <c r="I180" s="1" t="s">
        <v>298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418</v>
      </c>
      <c r="W185" s="2" t="s">
        <v>420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299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448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297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298</v>
      </c>
      <c r="G30" s="1">
        <v>-123549868</v>
      </c>
      <c r="H30" s="1">
        <v>-35599337</v>
      </c>
      <c r="I30" s="1" t="s">
        <v>298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298</v>
      </c>
      <c r="G31" s="1">
        <v>-135506820</v>
      </c>
      <c r="H31" s="1">
        <v>-114782469</v>
      </c>
      <c r="I31" s="1" t="s">
        <v>298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298</v>
      </c>
      <c r="G33" s="1">
        <v>-107074351</v>
      </c>
      <c r="H33" s="1">
        <v>77317810</v>
      </c>
      <c r="I33" s="1" t="s">
        <v>298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418</v>
      </c>
      <c r="W109" s="2" t="s">
        <v>420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299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449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297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418</v>
      </c>
      <c r="W68" s="2" t="s">
        <v>420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299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364</v>
      </c>
    </row>
    <row r="2" ht="214" customHeight="1"/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82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298</v>
      </c>
      <c r="G4" s="1">
        <v>-125219639</v>
      </c>
      <c r="H4" s="1">
        <v>-547074809</v>
      </c>
      <c r="I4" s="1" t="s">
        <v>298</v>
      </c>
      <c r="J4" s="1">
        <v>106775000</v>
      </c>
      <c r="K4" s="1">
        <v>54476166</v>
      </c>
      <c r="L4" s="1" t="e">
        <f ca="1" t="shared" ref="L4:L67" si="0">F4+G4</f>
        <v>#VALUE!</v>
      </c>
      <c r="M4" s="18" t="s">
        <v>450</v>
      </c>
      <c r="N4" s="4">
        <v>43630</v>
      </c>
      <c r="O4" s="5">
        <v>0.844444444444444</v>
      </c>
      <c r="P4" s="6" t="s">
        <v>407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297</v>
      </c>
    </row>
    <row r="5" spans="1:30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8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8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8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8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8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8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8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8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8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8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8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8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298</v>
      </c>
      <c r="G21" s="1">
        <v>-169429091</v>
      </c>
      <c r="H21" s="1">
        <v>-24784963</v>
      </c>
      <c r="I21" s="1" t="s">
        <v>298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298</v>
      </c>
      <c r="G22" s="1">
        <v>-126424431</v>
      </c>
      <c r="H22" s="1">
        <v>-158242787</v>
      </c>
      <c r="I22" s="1" t="s">
        <v>298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298</v>
      </c>
      <c r="G23" s="1">
        <v>-109328741</v>
      </c>
      <c r="H23" s="1">
        <v>-266123643</v>
      </c>
      <c r="I23" s="1" t="s">
        <v>298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298</v>
      </c>
      <c r="G24" s="1">
        <v>-103226109</v>
      </c>
      <c r="H24" s="1">
        <v>-374562068</v>
      </c>
      <c r="I24" s="1" t="s">
        <v>298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298</v>
      </c>
      <c r="G25" s="1">
        <v>-207582471</v>
      </c>
      <c r="H25" s="1">
        <v>-483157640</v>
      </c>
      <c r="I25" s="1" t="s">
        <v>298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298</v>
      </c>
      <c r="G26" s="1">
        <v>-118725499</v>
      </c>
      <c r="H26" s="1">
        <v>-601681588</v>
      </c>
      <c r="I26" s="1" t="s">
        <v>298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298</v>
      </c>
      <c r="G27" s="1">
        <v>-136649306</v>
      </c>
      <c r="H27" s="1">
        <v>-726339265</v>
      </c>
      <c r="I27" s="1" t="s">
        <v>298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298</v>
      </c>
      <c r="G28" s="1">
        <v>-200403407</v>
      </c>
      <c r="H28" s="1">
        <v>-834870467</v>
      </c>
      <c r="I28" s="1" t="s">
        <v>298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298</v>
      </c>
      <c r="G29" s="1">
        <v>-121393337</v>
      </c>
      <c r="H29" s="1">
        <v>-883857886</v>
      </c>
      <c r="I29" s="1" t="s">
        <v>298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298</v>
      </c>
      <c r="G30" s="1">
        <v>-104367371</v>
      </c>
      <c r="H30" s="1">
        <v>-839775571</v>
      </c>
      <c r="I30" s="1" t="s">
        <v>298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298</v>
      </c>
      <c r="G31" s="1">
        <v>-205339090</v>
      </c>
      <c r="H31" s="1">
        <v>-853443804</v>
      </c>
      <c r="I31" s="1" t="s">
        <v>298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298</v>
      </c>
      <c r="G32" s="1">
        <v>-193635344</v>
      </c>
      <c r="H32" s="1">
        <v>-842881320</v>
      </c>
      <c r="I32" s="1" t="s">
        <v>298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298</v>
      </c>
      <c r="G33" s="1">
        <v>-108073720</v>
      </c>
      <c r="H33" s="1">
        <v>-824550181</v>
      </c>
      <c r="I33" s="1" t="s">
        <v>298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298</v>
      </c>
      <c r="G34" s="1">
        <v>-111907284</v>
      </c>
      <c r="H34" s="1">
        <v>-817741752</v>
      </c>
      <c r="I34" s="1" t="s">
        <v>298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298</v>
      </c>
      <c r="G35" s="1">
        <v>-119825172</v>
      </c>
      <c r="H35" s="1">
        <v>-835071076</v>
      </c>
      <c r="I35" s="1" t="s">
        <v>298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298</v>
      </c>
      <c r="G36" s="1">
        <v>-108410105</v>
      </c>
      <c r="H36" s="1">
        <v>-845573622</v>
      </c>
      <c r="I36" s="1" t="s">
        <v>298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298</v>
      </c>
      <c r="G37" s="1">
        <v>-118154256</v>
      </c>
      <c r="H37" s="1">
        <v>-842334541</v>
      </c>
      <c r="I37" s="1" t="s">
        <v>298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298</v>
      </c>
      <c r="G38" s="1">
        <v>-108153229</v>
      </c>
      <c r="H38" s="1">
        <v>-950487770</v>
      </c>
      <c r="I38" s="1" t="s">
        <v>298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298</v>
      </c>
      <c r="G39" s="1">
        <v>-185925403</v>
      </c>
      <c r="H39" s="1">
        <v>-1028259944</v>
      </c>
      <c r="I39" s="1" t="s">
        <v>298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298</v>
      </c>
      <c r="G40" s="1">
        <v>-122792698</v>
      </c>
      <c r="H40" s="1">
        <v>-1058389017</v>
      </c>
      <c r="I40" s="1" t="s">
        <v>298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298</v>
      </c>
      <c r="G41" s="1">
        <v>-226352745</v>
      </c>
      <c r="H41" s="1">
        <v>-1053875344</v>
      </c>
      <c r="I41" s="1" t="s">
        <v>298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298</v>
      </c>
      <c r="G92" s="1">
        <v>-156855637</v>
      </c>
      <c r="H92" s="1">
        <v>-53286072</v>
      </c>
      <c r="I92" s="1" t="s">
        <v>298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298</v>
      </c>
      <c r="G93" s="1">
        <v>-117273539</v>
      </c>
      <c r="H93" s="1">
        <v>-196656347</v>
      </c>
      <c r="I93" s="1" t="s">
        <v>298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298</v>
      </c>
      <c r="G95" s="1">
        <v>-180348754</v>
      </c>
      <c r="H95" s="1">
        <v>102978630</v>
      </c>
      <c r="I95" s="1" t="s">
        <v>298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298</v>
      </c>
      <c r="G96" s="1">
        <v>-116138394</v>
      </c>
      <c r="H96" s="1">
        <v>-11028310</v>
      </c>
      <c r="I96" s="1" t="s">
        <v>298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298</v>
      </c>
      <c r="G97" s="1">
        <v>-124750710</v>
      </c>
      <c r="H97" s="1">
        <v>119953975</v>
      </c>
      <c r="I97" s="1" t="s">
        <v>298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298</v>
      </c>
      <c r="G99" s="1">
        <v>-193949711</v>
      </c>
      <c r="H99" s="1">
        <v>107527435</v>
      </c>
      <c r="I99" s="1" t="s">
        <v>298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298</v>
      </c>
      <c r="G100" s="1">
        <v>-194043897</v>
      </c>
      <c r="H100" s="1">
        <v>155406619</v>
      </c>
      <c r="I100" s="1" t="s">
        <v>298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298</v>
      </c>
      <c r="G135" s="1">
        <v>-123551091</v>
      </c>
      <c r="H135" s="1">
        <v>-27821779</v>
      </c>
      <c r="I135" s="1" t="s">
        <v>298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298</v>
      </c>
      <c r="G136" s="1">
        <v>-135506820</v>
      </c>
      <c r="H136" s="1">
        <v>-117771452</v>
      </c>
      <c r="I136" s="1" t="s">
        <v>298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298</v>
      </c>
      <c r="G138" s="1">
        <v>-107075575</v>
      </c>
      <c r="H138" s="1">
        <v>25640983</v>
      </c>
      <c r="I138" s="1" t="s">
        <v>298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298</v>
      </c>
      <c r="G209" s="1">
        <v>-125222008</v>
      </c>
      <c r="H209" s="1">
        <v>13791742</v>
      </c>
      <c r="I209" s="1" t="s">
        <v>298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151</v>
      </c>
      <c r="V257" s="2" t="s">
        <v>418</v>
      </c>
      <c r="W257" s="2" t="s">
        <v>420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299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451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365</v>
      </c>
      <c r="AE3" t="s">
        <v>366</v>
      </c>
      <c r="AF3" t="s">
        <v>367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297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298</v>
      </c>
      <c r="G9" s="1">
        <v>-193949711</v>
      </c>
      <c r="H9" s="1">
        <v>97031206</v>
      </c>
      <c r="I9" s="1" t="s">
        <v>298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298</v>
      </c>
      <c r="G10" s="1">
        <v>-194042674</v>
      </c>
      <c r="H10" s="1">
        <v>-5772891</v>
      </c>
      <c r="I10" s="1" t="s">
        <v>298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298</v>
      </c>
      <c r="G45" s="1">
        <v>-123551091</v>
      </c>
      <c r="H45" s="1">
        <v>-36290640</v>
      </c>
      <c r="I45" s="1" t="s">
        <v>298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298</v>
      </c>
      <c r="G46" s="1">
        <v>-135506820</v>
      </c>
      <c r="H46" s="1">
        <v>-127095010</v>
      </c>
      <c r="I46" s="1" t="s">
        <v>298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298</v>
      </c>
      <c r="G48" s="1">
        <v>-107075575</v>
      </c>
      <c r="H48" s="1">
        <v>46741683</v>
      </c>
      <c r="I48" s="1" t="s">
        <v>298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151</v>
      </c>
      <c r="V167" s="2" t="s">
        <v>418</v>
      </c>
      <c r="W167" s="2" t="s">
        <v>420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299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423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297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298</v>
      </c>
      <c r="G28" s="13">
        <v>-156855637</v>
      </c>
      <c r="H28" s="1">
        <v>-28841378</v>
      </c>
      <c r="I28" s="1" t="s">
        <v>298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298</v>
      </c>
      <c r="G29" s="13">
        <v>-117273539</v>
      </c>
      <c r="H29" s="1">
        <v>-182773541</v>
      </c>
      <c r="I29" s="1" t="s">
        <v>298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298</v>
      </c>
      <c r="G31" s="13">
        <v>-180348754</v>
      </c>
      <c r="H31" s="1">
        <v>86366479</v>
      </c>
      <c r="I31" s="1" t="s">
        <v>298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298</v>
      </c>
      <c r="G32" s="13">
        <v>-116138394</v>
      </c>
      <c r="H32" s="1">
        <v>-36659796</v>
      </c>
      <c r="I32" s="1" t="s">
        <v>298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298</v>
      </c>
      <c r="G33" s="13">
        <v>-127450710</v>
      </c>
      <c r="H33" s="1">
        <v>107012313</v>
      </c>
      <c r="I33" s="1" t="s">
        <v>298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298</v>
      </c>
      <c r="G35" s="13">
        <v>-193949711</v>
      </c>
      <c r="H35" s="1">
        <v>122153553</v>
      </c>
      <c r="I35" s="1" t="s">
        <v>298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298</v>
      </c>
      <c r="G36" s="13">
        <v>-194042674</v>
      </c>
      <c r="H36" s="1">
        <v>170033960</v>
      </c>
      <c r="I36" s="1" t="s">
        <v>298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298</v>
      </c>
      <c r="G71" s="13">
        <v>-123552314</v>
      </c>
      <c r="H71" s="1">
        <v>-20767797</v>
      </c>
      <c r="I71" s="1" t="s">
        <v>298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298</v>
      </c>
      <c r="G72" s="13">
        <v>-135506820</v>
      </c>
      <c r="H72" s="1">
        <v>-102207858</v>
      </c>
      <c r="I72" s="1" t="s">
        <v>298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298</v>
      </c>
      <c r="G74" s="13">
        <v>-107075575</v>
      </c>
      <c r="H74" s="1">
        <v>93914529</v>
      </c>
      <c r="I74" s="1" t="s">
        <v>298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3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3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3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298</v>
      </c>
      <c r="G145" s="13">
        <v>-125222008</v>
      </c>
      <c r="H145" s="1">
        <v>74575381</v>
      </c>
      <c r="I145" s="1" t="s">
        <v>298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3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3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3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3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3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3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3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3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3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3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3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3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3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3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3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3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3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3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3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3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3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3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3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3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3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3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3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3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3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3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3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3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3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3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3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3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3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3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3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3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3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3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3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3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3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3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3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3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418</v>
      </c>
      <c r="W193" s="2" t="s">
        <v>420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3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299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364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364</v>
      </c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452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298</v>
      </c>
      <c r="G4" s="1">
        <v>-104367371</v>
      </c>
      <c r="H4" s="1">
        <v>-525933411</v>
      </c>
      <c r="I4" s="1" t="s">
        <v>298</v>
      </c>
      <c r="J4" s="1">
        <v>105686000</v>
      </c>
      <c r="K4" s="1">
        <v>81715165</v>
      </c>
      <c r="L4" s="1" t="e">
        <f ca="1" t="shared" ref="L4:L67" si="0">F4+G4</f>
        <v>#VALUE!</v>
      </c>
      <c r="M4" s="18" t="s">
        <v>453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297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298</v>
      </c>
      <c r="G5" s="1">
        <v>-205339090</v>
      </c>
      <c r="H5" s="1">
        <v>-626905130</v>
      </c>
      <c r="I5" s="1" t="s">
        <v>298</v>
      </c>
      <c r="J5" s="1">
        <v>105686000</v>
      </c>
      <c r="K5" s="1">
        <v>81715165</v>
      </c>
      <c r="L5" s="1" t="e">
        <f ca="1"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298</v>
      </c>
      <c r="G6" s="1">
        <v>-193635344</v>
      </c>
      <c r="H6" s="1">
        <v>-719568755</v>
      </c>
      <c r="I6" s="1" t="s">
        <v>298</v>
      </c>
      <c r="J6" s="1">
        <v>105686000</v>
      </c>
      <c r="K6" s="1">
        <v>81715165</v>
      </c>
      <c r="L6" s="1" t="e">
        <f ca="1"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298</v>
      </c>
      <c r="G7" s="1">
        <v>-108074943</v>
      </c>
      <c r="H7" s="1">
        <v>-827643698</v>
      </c>
      <c r="I7" s="1" t="s">
        <v>298</v>
      </c>
      <c r="J7" s="1">
        <v>105686000</v>
      </c>
      <c r="K7" s="1">
        <v>81715165</v>
      </c>
      <c r="L7" s="1" t="e">
        <f ca="1"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298</v>
      </c>
      <c r="G8" s="1">
        <v>-111908507</v>
      </c>
      <c r="H8" s="1">
        <v>-817742975</v>
      </c>
      <c r="I8" s="1" t="s">
        <v>298</v>
      </c>
      <c r="J8" s="1">
        <v>105686000</v>
      </c>
      <c r="K8" s="1">
        <v>81715165</v>
      </c>
      <c r="L8" s="1" t="e">
        <f ca="1"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298</v>
      </c>
      <c r="G9" s="1">
        <v>-119825172</v>
      </c>
      <c r="H9" s="1">
        <v>-835072299</v>
      </c>
      <c r="I9" s="1" t="s">
        <v>298</v>
      </c>
      <c r="J9" s="1">
        <v>105686000</v>
      </c>
      <c r="K9" s="1">
        <v>81715165</v>
      </c>
      <c r="L9" s="1" t="e">
        <f ca="1"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298</v>
      </c>
      <c r="G10" s="1">
        <v>-108411328</v>
      </c>
      <c r="H10" s="1">
        <v>-845576068</v>
      </c>
      <c r="I10" s="1" t="s">
        <v>298</v>
      </c>
      <c r="J10" s="1">
        <v>105686000</v>
      </c>
      <c r="K10" s="1">
        <v>81715165</v>
      </c>
      <c r="L10" s="1" t="e">
        <f ca="1"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298</v>
      </c>
      <c r="G11" s="1">
        <v>-118154256</v>
      </c>
      <c r="H11" s="1">
        <v>-842336987</v>
      </c>
      <c r="I11" s="1" t="s">
        <v>298</v>
      </c>
      <c r="J11" s="1">
        <v>105686000</v>
      </c>
      <c r="K11" s="1">
        <v>81715165</v>
      </c>
      <c r="L11" s="1" t="e">
        <f ca="1"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298</v>
      </c>
      <c r="G12" s="1">
        <v>-108153229</v>
      </c>
      <c r="H12" s="1">
        <v>-950490216</v>
      </c>
      <c r="I12" s="1" t="s">
        <v>298</v>
      </c>
      <c r="J12" s="1">
        <v>105686000</v>
      </c>
      <c r="K12" s="1">
        <v>81715165</v>
      </c>
      <c r="L12" s="1" t="e">
        <f ca="1"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298</v>
      </c>
      <c r="G13" s="1">
        <v>-185925403</v>
      </c>
      <c r="H13" s="1">
        <v>-1028262390</v>
      </c>
      <c r="I13" s="1" t="s">
        <v>298</v>
      </c>
      <c r="J13" s="1">
        <v>105686000</v>
      </c>
      <c r="K13" s="1">
        <v>81715165</v>
      </c>
      <c r="L13" s="1" t="e">
        <f ca="1"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298</v>
      </c>
      <c r="G14" s="1">
        <v>-122792698</v>
      </c>
      <c r="H14" s="1">
        <v>-1058391463</v>
      </c>
      <c r="I14" s="1" t="s">
        <v>298</v>
      </c>
      <c r="J14" s="1">
        <v>105686000</v>
      </c>
      <c r="K14" s="1">
        <v>81715165</v>
      </c>
      <c r="L14" s="1" t="e">
        <f ca="1"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298</v>
      </c>
      <c r="G15" s="1">
        <v>-103560047</v>
      </c>
      <c r="H15" s="1">
        <v>-1053876567</v>
      </c>
      <c r="I15" s="1" t="s">
        <v>298</v>
      </c>
      <c r="J15" s="1">
        <v>105686000</v>
      </c>
      <c r="K15" s="1">
        <v>81715165</v>
      </c>
      <c r="L15" s="1" t="e">
        <f ca="1"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298</v>
      </c>
      <c r="G66" s="13">
        <v>-156855637</v>
      </c>
      <c r="H66" s="1">
        <v>-44752157</v>
      </c>
      <c r="I66" s="1" t="s">
        <v>298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298</v>
      </c>
      <c r="G67" s="13">
        <v>-117273539</v>
      </c>
      <c r="H67" s="1">
        <v>-195195130</v>
      </c>
      <c r="I67" s="1" t="s">
        <v>298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298</v>
      </c>
      <c r="G69" s="13">
        <v>-180348754</v>
      </c>
      <c r="H69" s="1">
        <v>39338782</v>
      </c>
      <c r="I69" s="1" t="s">
        <v>298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298</v>
      </c>
      <c r="G70" s="13">
        <v>-116138394</v>
      </c>
      <c r="H70" s="1">
        <v>-95881460</v>
      </c>
      <c r="I70" s="1" t="s">
        <v>298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298</v>
      </c>
      <c r="G71" s="13">
        <v>-172540710</v>
      </c>
      <c r="H71" s="1">
        <v>38983935</v>
      </c>
      <c r="I71" s="1" t="s">
        <v>298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298</v>
      </c>
      <c r="G73" s="13">
        <v>-193949711</v>
      </c>
      <c r="H73" s="1">
        <v>46340306</v>
      </c>
      <c r="I73" s="1" t="s">
        <v>298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298</v>
      </c>
      <c r="G74" s="13">
        <v>-194045121</v>
      </c>
      <c r="H74" s="1">
        <v>94219489</v>
      </c>
      <c r="I74" s="1" t="s">
        <v>298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298</v>
      </c>
      <c r="G109" s="13">
        <v>-123549868</v>
      </c>
      <c r="H109" s="1">
        <v>-29590955</v>
      </c>
      <c r="I109" s="1" t="s">
        <v>298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298</v>
      </c>
      <c r="G110" s="13">
        <v>-135508044</v>
      </c>
      <c r="H110" s="1">
        <v>-110588343</v>
      </c>
      <c r="I110" s="1" t="s">
        <v>298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298</v>
      </c>
      <c r="G112" s="13">
        <v>-107075575</v>
      </c>
      <c r="H112" s="1">
        <v>96498456</v>
      </c>
      <c r="I112" s="1" t="s">
        <v>298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3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3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3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298</v>
      </c>
      <c r="G183" s="13">
        <v>-125222008</v>
      </c>
      <c r="H183" s="1">
        <v>27009889</v>
      </c>
      <c r="I183" s="1" t="s">
        <v>298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3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3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3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3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3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3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3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3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3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3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3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3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3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3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3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3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3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3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3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3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3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3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3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3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3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3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3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3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3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3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3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3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3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3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3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3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3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3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3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3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3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3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3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3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3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3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3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3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151</v>
      </c>
      <c r="V231" s="2" t="s">
        <v>418</v>
      </c>
      <c r="W231" s="2" t="s">
        <v>420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3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299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454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297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298</v>
      </c>
      <c r="G28" s="13">
        <v>-156855637</v>
      </c>
      <c r="H28" s="1">
        <v>-52888064</v>
      </c>
      <c r="I28" s="1" t="s">
        <v>298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298</v>
      </c>
      <c r="G29" s="13">
        <v>-117273539</v>
      </c>
      <c r="H29" s="1">
        <v>-190622291</v>
      </c>
      <c r="I29" s="1" t="s">
        <v>298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298</v>
      </c>
      <c r="G31" s="13">
        <v>-180348754</v>
      </c>
      <c r="H31" s="1">
        <v>19961716</v>
      </c>
      <c r="I31" s="1" t="s">
        <v>298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298</v>
      </c>
      <c r="G32" s="13">
        <v>-116138394</v>
      </c>
      <c r="H32" s="1">
        <v>-103094187</v>
      </c>
      <c r="I32" s="1" t="s">
        <v>298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298</v>
      </c>
      <c r="G33" s="13">
        <v>-127450710</v>
      </c>
      <c r="H33" s="1">
        <v>16653482</v>
      </c>
      <c r="I33" s="1" t="s">
        <v>298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298</v>
      </c>
      <c r="G35" s="13">
        <v>-193948488</v>
      </c>
      <c r="H35" s="1">
        <v>8244302</v>
      </c>
      <c r="I35" s="1" t="s">
        <v>298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298</v>
      </c>
      <c r="G36" s="13">
        <v>-194045121</v>
      </c>
      <c r="H36" s="1">
        <v>56123485</v>
      </c>
      <c r="I36" s="1" t="s">
        <v>298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298</v>
      </c>
      <c r="G71" s="13">
        <v>-123549868</v>
      </c>
      <c r="H71" s="1">
        <v>-35729552</v>
      </c>
      <c r="I71" s="1" t="s">
        <v>298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298</v>
      </c>
      <c r="G72" s="13">
        <v>-135506820</v>
      </c>
      <c r="H72" s="1">
        <v>-125083748</v>
      </c>
      <c r="I72" s="1" t="s">
        <v>298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298</v>
      </c>
      <c r="G74" s="13">
        <v>-107074351</v>
      </c>
      <c r="H74" s="1">
        <v>71276632</v>
      </c>
      <c r="I74" s="1" t="s">
        <v>298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3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3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3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298</v>
      </c>
      <c r="G145" s="13">
        <v>-125220784</v>
      </c>
      <c r="H145" s="1">
        <v>16025972</v>
      </c>
      <c r="I145" s="1" t="s">
        <v>298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3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3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3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3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3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3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3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3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3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3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3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3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3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3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3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3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3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3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3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3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3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3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3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3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3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3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3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3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3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3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3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3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3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3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3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3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3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3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3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3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3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3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3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3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3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3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3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3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418</v>
      </c>
      <c r="W193" s="2" t="s">
        <v>420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3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299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423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297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298</v>
      </c>
      <c r="G28" s="13">
        <v>-156855637</v>
      </c>
      <c r="H28" s="1">
        <v>-32662583</v>
      </c>
      <c r="I28" s="1" t="s">
        <v>298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298</v>
      </c>
      <c r="G29" s="13">
        <v>-117273539</v>
      </c>
      <c r="H29" s="1">
        <v>-180464817</v>
      </c>
      <c r="I29" s="1" t="s">
        <v>298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298</v>
      </c>
      <c r="G31" s="13">
        <v>-180348754</v>
      </c>
      <c r="H31" s="1">
        <v>116430768</v>
      </c>
      <c r="I31" s="1" t="s">
        <v>298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298</v>
      </c>
      <c r="G32" s="13">
        <v>-116138394</v>
      </c>
      <c r="H32" s="1">
        <v>-2209772</v>
      </c>
      <c r="I32" s="1" t="s">
        <v>298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298</v>
      </c>
      <c r="G33" s="13">
        <v>-127450710</v>
      </c>
      <c r="H33" s="1">
        <v>124215329</v>
      </c>
      <c r="I33" s="1" t="s">
        <v>298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298</v>
      </c>
      <c r="G35" s="13">
        <v>-193949711</v>
      </c>
      <c r="H35" s="1">
        <v>121271932</v>
      </c>
      <c r="I35" s="1" t="s">
        <v>298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298</v>
      </c>
      <c r="G36" s="13">
        <v>-194042674</v>
      </c>
      <c r="H36" s="1">
        <v>169152339</v>
      </c>
      <c r="I36" s="1" t="s">
        <v>298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298</v>
      </c>
      <c r="G71" s="13">
        <v>-123552314</v>
      </c>
      <c r="H71" s="1">
        <v>-15695394</v>
      </c>
      <c r="I71" s="1" t="s">
        <v>298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298</v>
      </c>
      <c r="G72" s="13">
        <v>-135506820</v>
      </c>
      <c r="H72" s="1">
        <v>-106508114</v>
      </c>
      <c r="I72" s="1" t="s">
        <v>298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298</v>
      </c>
      <c r="G74" s="13">
        <v>-107075575</v>
      </c>
      <c r="H74" s="1">
        <v>55311300</v>
      </c>
      <c r="I74" s="1" t="s">
        <v>298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3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3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3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298</v>
      </c>
      <c r="G145" s="13">
        <v>-125222008</v>
      </c>
      <c r="H145" s="1">
        <v>42356061</v>
      </c>
      <c r="I145" s="1" t="s">
        <v>298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3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3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3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3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3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3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3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3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3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3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3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3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3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3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3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3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3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3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3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3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3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3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3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3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3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3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3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3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3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3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3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3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3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3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3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3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3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3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3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3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3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3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3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3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3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3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3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3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418</v>
      </c>
      <c r="W193" s="2" t="s">
        <v>420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3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299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297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298</v>
      </c>
      <c r="G38" s="13">
        <v>-156855637</v>
      </c>
      <c r="H38" s="1">
        <v>-16878939</v>
      </c>
      <c r="I38" s="1" t="s">
        <v>298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298</v>
      </c>
      <c r="G39" s="13">
        <v>-117273539</v>
      </c>
      <c r="H39" s="1">
        <v>-179202754</v>
      </c>
      <c r="I39" s="1" t="s">
        <v>298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298</v>
      </c>
      <c r="G41" s="13">
        <v>-180348754</v>
      </c>
      <c r="H41" s="1">
        <v>99861987</v>
      </c>
      <c r="I41" s="1" t="s">
        <v>298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298</v>
      </c>
      <c r="G42" s="13">
        <v>-116138394</v>
      </c>
      <c r="H42" s="1">
        <v>-19752267</v>
      </c>
      <c r="I42" s="1" t="s">
        <v>298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298</v>
      </c>
      <c r="G43" s="13">
        <v>-127450710</v>
      </c>
      <c r="H43" s="1">
        <v>85740943</v>
      </c>
      <c r="I43" s="1" t="s">
        <v>298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298</v>
      </c>
      <c r="G45" s="13">
        <v>-193949711</v>
      </c>
      <c r="H45" s="1">
        <v>79945243</v>
      </c>
      <c r="I45" s="1" t="s">
        <v>298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298</v>
      </c>
      <c r="G46" s="13">
        <v>-194045121</v>
      </c>
      <c r="H46" s="1">
        <v>127824426</v>
      </c>
      <c r="I46" s="1" t="s">
        <v>298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298</v>
      </c>
      <c r="G81" s="13">
        <v>-123549868</v>
      </c>
      <c r="H81" s="1">
        <v>-32924631</v>
      </c>
      <c r="I81" s="1" t="s">
        <v>298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298</v>
      </c>
      <c r="G82" s="13">
        <v>-135508044</v>
      </c>
      <c r="H82" s="1">
        <v>-127642038</v>
      </c>
      <c r="I82" s="1" t="s">
        <v>298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298</v>
      </c>
      <c r="G84" s="13">
        <v>-107074351</v>
      </c>
      <c r="H84" s="1">
        <v>73033576</v>
      </c>
      <c r="I84" s="1" t="s">
        <v>298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3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3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3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298</v>
      </c>
      <c r="G155" s="13">
        <v>-125222008</v>
      </c>
      <c r="H155" s="1">
        <v>47109119</v>
      </c>
      <c r="I155" s="1" t="s">
        <v>298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3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3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3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3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3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3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3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3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3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3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3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3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3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3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3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3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3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3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3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3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3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3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3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3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3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3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3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3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3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3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3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3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3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3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3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3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3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3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3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3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3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3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3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3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3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3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3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3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151</v>
      </c>
      <c r="V203" s="2" t="s">
        <v>418</v>
      </c>
      <c r="W203" s="2" t="s">
        <v>420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3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299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workbookViewId="0">
      <pane ySplit="3" topLeftCell="A190" activePane="bottomLeft" state="frozen"/>
      <selection/>
      <selection pane="bottomLeft" activeCell="G192" sqref="G19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455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297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456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298</v>
      </c>
      <c r="G28" s="13">
        <v>-156855637</v>
      </c>
      <c r="H28" s="1">
        <v>-13036559</v>
      </c>
      <c r="I28" s="1" t="s">
        <v>298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298</v>
      </c>
      <c r="G29" s="13">
        <v>-117273539</v>
      </c>
      <c r="H29" s="1">
        <v>-169758391</v>
      </c>
      <c r="I29" s="1" t="s">
        <v>298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298</v>
      </c>
      <c r="G31" s="13">
        <v>-180348754</v>
      </c>
      <c r="H31" s="1">
        <v>101049163</v>
      </c>
      <c r="I31" s="1" t="s">
        <v>298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298</v>
      </c>
      <c r="G32" s="13">
        <v>-116138394</v>
      </c>
      <c r="H32" s="1">
        <v>-31260927</v>
      </c>
      <c r="I32" s="1" t="s">
        <v>298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298</v>
      </c>
      <c r="G33" s="13">
        <v>-127450710</v>
      </c>
      <c r="H33" s="1">
        <v>94519387</v>
      </c>
      <c r="I33" s="1" t="s">
        <v>298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298</v>
      </c>
      <c r="G35" s="13">
        <v>-193949711</v>
      </c>
      <c r="H35" s="1">
        <v>91247768</v>
      </c>
      <c r="I35" s="1" t="s">
        <v>298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298</v>
      </c>
      <c r="G36" s="13">
        <v>-194042674</v>
      </c>
      <c r="H36" s="1">
        <v>139129398</v>
      </c>
      <c r="I36" s="1" t="s">
        <v>298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298</v>
      </c>
      <c r="G71" s="13">
        <v>-123552314</v>
      </c>
      <c r="H71" s="1">
        <v>-25520423</v>
      </c>
      <c r="I71" s="1" t="s">
        <v>298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298</v>
      </c>
      <c r="G72" s="13">
        <v>-135506820</v>
      </c>
      <c r="H72" s="1">
        <v>-111788307</v>
      </c>
      <c r="I72" s="1" t="s">
        <v>298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298</v>
      </c>
      <c r="G74" s="13">
        <v>-107075575</v>
      </c>
      <c r="H74" s="1">
        <v>93017928</v>
      </c>
      <c r="I74" s="1" t="s">
        <v>298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3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3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3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298</v>
      </c>
      <c r="G145" s="13">
        <v>-125222008</v>
      </c>
      <c r="H145" s="1">
        <v>32210128</v>
      </c>
      <c r="I145" s="1" t="s">
        <v>298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3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3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3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3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3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3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3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3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3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3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3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3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3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3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3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3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3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3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3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3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3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3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3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3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3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3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3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3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3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3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3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3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3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3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3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3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3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3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3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3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3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3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3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3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3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3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3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3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418</v>
      </c>
      <c r="W193" s="2" t="s">
        <v>420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3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299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60"/>
  <sheetViews>
    <sheetView zoomScale="115" zoomScaleNormal="115" workbookViewId="0">
      <pane ySplit="3" topLeftCell="A247" activePane="bottomLeft" state="frozen"/>
      <selection/>
      <selection pane="bottomLeft" activeCell="G250" sqref="G250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364</v>
      </c>
    </row>
    <row r="2" ht="226" customHeight="1"/>
    <row r="3" ht="54" spans="1:29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457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365</v>
      </c>
      <c r="AB3" t="s">
        <v>366</v>
      </c>
      <c r="AC3" t="s">
        <v>367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8" t="s">
        <v>458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297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298</v>
      </c>
      <c r="G15" s="1">
        <v>-198734428</v>
      </c>
      <c r="H15" s="1">
        <v>-20796397</v>
      </c>
      <c r="I15" s="1" t="s">
        <v>298</v>
      </c>
      <c r="J15" s="1">
        <v>123966000</v>
      </c>
      <c r="K15" s="1">
        <v>95850328</v>
      </c>
      <c r="L15" s="1" t="e">
        <f ca="1"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298</v>
      </c>
      <c r="G16" s="1">
        <v>-148291457</v>
      </c>
      <c r="H16" s="1">
        <v>-178556785</v>
      </c>
      <c r="I16" s="1" t="s">
        <v>298</v>
      </c>
      <c r="J16" s="1">
        <v>123966000</v>
      </c>
      <c r="K16" s="1">
        <v>95850328</v>
      </c>
      <c r="L16" s="1" t="e">
        <f ca="1"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298</v>
      </c>
      <c r="G17" s="1">
        <v>-128238808</v>
      </c>
      <c r="H17" s="1">
        <v>-304363801</v>
      </c>
      <c r="I17" s="1" t="s">
        <v>298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298</v>
      </c>
      <c r="G18" s="1">
        <v>-121079199</v>
      </c>
      <c r="H18" s="1">
        <v>-438952056</v>
      </c>
      <c r="I18" s="1" t="s">
        <v>298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298</v>
      </c>
      <c r="G19" s="1">
        <v>-243485580</v>
      </c>
      <c r="H19" s="1">
        <v>-561489458</v>
      </c>
      <c r="I19" s="1" t="s">
        <v>298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298</v>
      </c>
      <c r="G20" s="1">
        <v>-139260878</v>
      </c>
      <c r="H20" s="1">
        <v>-712978456</v>
      </c>
      <c r="I20" s="1" t="s">
        <v>298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298</v>
      </c>
      <c r="G21" s="1">
        <v>-160284881</v>
      </c>
      <c r="H21" s="1">
        <v>-859956364</v>
      </c>
      <c r="I21" s="1" t="s">
        <v>298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298</v>
      </c>
      <c r="G22" s="1">
        <v>-235066222</v>
      </c>
      <c r="H22" s="1">
        <v>-979272468</v>
      </c>
      <c r="I22" s="1" t="s">
        <v>298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298</v>
      </c>
      <c r="G23" s="1">
        <v>-142390159</v>
      </c>
      <c r="H23" s="1">
        <v>-1036733104</v>
      </c>
      <c r="I23" s="1" t="s">
        <v>298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298</v>
      </c>
      <c r="G24" s="1">
        <v>-122419294</v>
      </c>
      <c r="H24" s="1">
        <v>-987026083</v>
      </c>
      <c r="I24" s="1" t="s">
        <v>298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298</v>
      </c>
      <c r="G25" s="1">
        <v>-240855606</v>
      </c>
      <c r="H25" s="1">
        <v>-1001058445</v>
      </c>
      <c r="I25" s="1" t="s">
        <v>298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298</v>
      </c>
      <c r="G26" s="1">
        <v>-227127519</v>
      </c>
      <c r="H26" s="1">
        <v>-988670453</v>
      </c>
      <c r="I26" s="1" t="s">
        <v>298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298</v>
      </c>
      <c r="G27" s="1">
        <v>-126766712</v>
      </c>
      <c r="H27" s="1">
        <v>-967168665</v>
      </c>
      <c r="I27" s="1" t="s">
        <v>298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298</v>
      </c>
      <c r="G28" s="1">
        <v>-131263349</v>
      </c>
      <c r="H28" s="1">
        <v>-959182614</v>
      </c>
      <c r="I28" s="1" t="s">
        <v>298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298</v>
      </c>
      <c r="G29" s="1">
        <v>-140550756</v>
      </c>
      <c r="H29" s="1">
        <v>-979509307</v>
      </c>
      <c r="I29" s="1" t="s">
        <v>298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298</v>
      </c>
      <c r="G30" s="1">
        <v>-127161281</v>
      </c>
      <c r="H30" s="1">
        <v>-991828429</v>
      </c>
      <c r="I30" s="1" t="s">
        <v>298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298</v>
      </c>
      <c r="G31" s="1">
        <v>-138590831</v>
      </c>
      <c r="H31" s="1">
        <v>-988029101</v>
      </c>
      <c r="I31" s="1" t="s">
        <v>298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298</v>
      </c>
      <c r="G32" s="1">
        <v>-126859974</v>
      </c>
      <c r="H32" s="1">
        <v>-1114889075</v>
      </c>
      <c r="I32" s="1" t="s">
        <v>298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298</v>
      </c>
      <c r="G33" s="1">
        <v>-218084028</v>
      </c>
      <c r="H33" s="1">
        <v>-1206113129</v>
      </c>
      <c r="I33" s="1" t="s">
        <v>298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298</v>
      </c>
      <c r="G34" s="1">
        <v>-144030126</v>
      </c>
      <c r="H34" s="1">
        <v>-1241452048</v>
      </c>
      <c r="I34" s="1" t="s">
        <v>298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298</v>
      </c>
      <c r="G35" s="1">
        <v>-265502458</v>
      </c>
      <c r="H35" s="1">
        <v>-1236157668</v>
      </c>
      <c r="I35" s="1" t="s">
        <v>298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298</v>
      </c>
      <c r="G86" s="13">
        <v>-183987639</v>
      </c>
      <c r="H86" s="1">
        <v>-19967875</v>
      </c>
      <c r="I86" s="1" t="s">
        <v>298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298</v>
      </c>
      <c r="G87" s="13">
        <v>-137557781</v>
      </c>
      <c r="H87" s="1">
        <v>-200744034</v>
      </c>
      <c r="I87" s="1" t="s">
        <v>298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298</v>
      </c>
      <c r="G89" s="13">
        <v>-211542812</v>
      </c>
      <c r="H89" s="1">
        <v>138744333</v>
      </c>
      <c r="I89" s="1" t="s">
        <v>298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298</v>
      </c>
      <c r="G90" s="13">
        <v>-136226294</v>
      </c>
      <c r="H90" s="1">
        <v>-6887965</v>
      </c>
      <c r="I90" s="1" t="s">
        <v>298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298</v>
      </c>
      <c r="G91" s="13">
        <v>-149495248</v>
      </c>
      <c r="H91" s="1">
        <v>128048846</v>
      </c>
      <c r="I91" s="1" t="s">
        <v>298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298</v>
      </c>
      <c r="G93" s="13">
        <v>-227496261</v>
      </c>
      <c r="H93" s="1">
        <v>99664703</v>
      </c>
      <c r="I93" s="1" t="s">
        <v>298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298</v>
      </c>
      <c r="G94" s="13">
        <v>-227605304</v>
      </c>
      <c r="H94" s="1">
        <v>155829623</v>
      </c>
      <c r="I94" s="1" t="s">
        <v>298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298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298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298</v>
      </c>
      <c r="G132" s="13">
        <v>-125595923</v>
      </c>
      <c r="H132" s="1">
        <v>72190103</v>
      </c>
      <c r="I132" s="1" t="s">
        <v>298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8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3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3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3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298</v>
      </c>
      <c r="G203" s="13">
        <v>-146881057</v>
      </c>
      <c r="H203" s="1">
        <v>15758519</v>
      </c>
      <c r="I203" s="1" t="s">
        <v>298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3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3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3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3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3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3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3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3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3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3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3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3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3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3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3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3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3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3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3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3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3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3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3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3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3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3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3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3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3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3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3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3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3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3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3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3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3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3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3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3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3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3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3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3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3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3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3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3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3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4">
        <v>1</v>
      </c>
      <c r="D253" s="1">
        <v>3290891000</v>
      </c>
      <c r="E253" s="1">
        <v>3195040672</v>
      </c>
      <c r="F253" s="1">
        <v>147208692</v>
      </c>
      <c r="G253" s="13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1:29">
      <c r="A254" s="7">
        <v>43892</v>
      </c>
      <c r="B254" s="8">
        <v>0.548611111111111</v>
      </c>
      <c r="C254" s="14">
        <v>1</v>
      </c>
      <c r="D254" s="1">
        <v>3290891000</v>
      </c>
      <c r="E254" s="1">
        <v>3195040672</v>
      </c>
      <c r="F254" s="1">
        <v>299593742</v>
      </c>
      <c r="G254" s="13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7">
        <v>43891</v>
      </c>
      <c r="AA254">
        <v>-205657298</v>
      </c>
      <c r="AB254">
        <v>-58448606</v>
      </c>
      <c r="AC254">
        <v>-21854292</v>
      </c>
    </row>
    <row r="255" spans="1:29">
      <c r="A255" s="7">
        <v>43893</v>
      </c>
      <c r="B255" s="8">
        <v>0.563888888888889</v>
      </c>
      <c r="C255" s="14">
        <v>1</v>
      </c>
      <c r="D255" s="1">
        <v>3290891000</v>
      </c>
      <c r="E255" s="1">
        <v>3195040672</v>
      </c>
      <c r="F255" s="1">
        <v>212552797</v>
      </c>
      <c r="G255" s="13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7">
        <v>43892</v>
      </c>
      <c r="AA255">
        <v>-187280485</v>
      </c>
      <c r="AB255">
        <v>112313257</v>
      </c>
      <c r="AC255">
        <v>80161484</v>
      </c>
    </row>
    <row r="256" spans="1:29">
      <c r="A256" s="7">
        <v>43894</v>
      </c>
      <c r="B256" s="8">
        <v>0.741666666666667</v>
      </c>
      <c r="C256" s="14">
        <v>1</v>
      </c>
      <c r="D256" s="1">
        <v>3290891000</v>
      </c>
      <c r="E256" s="1">
        <v>3195040672</v>
      </c>
      <c r="F256" s="1">
        <v>161239098</v>
      </c>
      <c r="G256" s="13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7">
        <v>43893</v>
      </c>
      <c r="AA256">
        <v>-198540730</v>
      </c>
      <c r="AB256">
        <v>14012067</v>
      </c>
      <c r="AC256">
        <v>71056958</v>
      </c>
    </row>
    <row r="257" spans="1:29">
      <c r="A257" s="7">
        <v>43895</v>
      </c>
      <c r="B257" s="8">
        <v>0.723611111111111</v>
      </c>
      <c r="C257" s="14">
        <v>1</v>
      </c>
      <c r="D257" s="1">
        <v>3290891000</v>
      </c>
      <c r="E257" s="1">
        <v>3195040672</v>
      </c>
      <c r="F257" s="1">
        <v>237101311</v>
      </c>
      <c r="G257" s="13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7">
        <v>43894</v>
      </c>
      <c r="AA257">
        <v>-147127841</v>
      </c>
      <c r="AB257">
        <v>14111257</v>
      </c>
      <c r="AC257">
        <v>82360409</v>
      </c>
    </row>
    <row r="258" spans="1:29">
      <c r="A258" s="7">
        <v>43896</v>
      </c>
      <c r="B258" s="8">
        <v>0.742361111111111</v>
      </c>
      <c r="C258" s="14">
        <v>1</v>
      </c>
      <c r="D258" s="1">
        <v>3290891000</v>
      </c>
      <c r="E258" s="1">
        <v>3195040672</v>
      </c>
      <c r="F258" s="1">
        <v>272424816</v>
      </c>
      <c r="G258" s="13">
        <v>-245458418</v>
      </c>
      <c r="H258" s="1">
        <v>98462231</v>
      </c>
      <c r="I258" s="1">
        <v>133620000</v>
      </c>
      <c r="J258" s="1">
        <v>123966000</v>
      </c>
      <c r="K258" s="1">
        <v>95850328</v>
      </c>
      <c r="L258" s="1">
        <f ca="1" t="shared" si="3"/>
        <v>26966398</v>
      </c>
      <c r="Z258" s="7">
        <v>43895</v>
      </c>
      <c r="AA258">
        <v>-202073188</v>
      </c>
      <c r="AB258">
        <v>35028123</v>
      </c>
      <c r="AC258">
        <v>100617956</v>
      </c>
    </row>
    <row r="259" spans="26:29">
      <c r="Z259" s="7">
        <v>43896</v>
      </c>
      <c r="AA259">
        <v>-245458418</v>
      </c>
      <c r="AB259">
        <v>26966398</v>
      </c>
      <c r="AC259">
        <v>98462231</v>
      </c>
    </row>
    <row r="260" spans="26:29">
      <c r="Z260" t="s">
        <v>299</v>
      </c>
      <c r="AA260">
        <v>-46030461056</v>
      </c>
      <c r="AB260" t="e">
        <v>#VALUE!</v>
      </c>
      <c r="AC260">
        <v>-1986909820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40"/>
  <sheetViews>
    <sheetView workbookViewId="0">
      <pane ySplit="3" topLeftCell="A230" activePane="bottomLeft" state="frozen"/>
      <selection/>
      <selection pane="bottomLeft" activeCell="I238" sqref="I2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364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364</v>
      </c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459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298</v>
      </c>
      <c r="G4" s="1">
        <v>-109585443</v>
      </c>
      <c r="H4" s="1">
        <v>-552535554</v>
      </c>
      <c r="I4" s="1" t="s">
        <v>298</v>
      </c>
      <c r="J4" s="1">
        <v>110970000</v>
      </c>
      <c r="K4" s="1">
        <v>85801874</v>
      </c>
      <c r="L4" s="1" t="e">
        <f ca="1">F4+G4</f>
        <v>#VALUE!</v>
      </c>
      <c r="M4" s="18" t="s">
        <v>460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297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298</v>
      </c>
      <c r="G5" s="1">
        <v>-215605461</v>
      </c>
      <c r="H5" s="1">
        <v>-658555572</v>
      </c>
      <c r="I5" s="1" t="s">
        <v>298</v>
      </c>
      <c r="J5" s="1">
        <v>110970000</v>
      </c>
      <c r="K5" s="1">
        <v>85801874</v>
      </c>
      <c r="L5" s="1" t="e">
        <f ca="1"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298</v>
      </c>
      <c r="G6" s="1">
        <v>-203316561</v>
      </c>
      <c r="H6" s="1">
        <v>-755852115</v>
      </c>
      <c r="I6" s="1" t="s">
        <v>298</v>
      </c>
      <c r="J6" s="1">
        <v>110970000</v>
      </c>
      <c r="K6" s="1">
        <v>85801874</v>
      </c>
      <c r="L6" s="1" t="e">
        <f ca="1" t="shared" ref="L6:L69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298</v>
      </c>
      <c r="G7" s="1">
        <v>-113477099</v>
      </c>
      <c r="H7" s="1">
        <v>-869329214</v>
      </c>
      <c r="I7" s="1" t="s">
        <v>298</v>
      </c>
      <c r="J7" s="1">
        <v>110970000</v>
      </c>
      <c r="K7" s="1">
        <v>85801874</v>
      </c>
      <c r="L7" s="1" t="e">
        <f ca="1"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298</v>
      </c>
      <c r="G8" s="1">
        <v>-117502330</v>
      </c>
      <c r="H8" s="1">
        <v>-858626517</v>
      </c>
      <c r="I8" s="1" t="s">
        <v>298</v>
      </c>
      <c r="J8" s="1">
        <v>110970000</v>
      </c>
      <c r="K8" s="1">
        <v>85801874</v>
      </c>
      <c r="L8" s="1" t="e">
        <f ca="1"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298</v>
      </c>
      <c r="G9" s="1">
        <v>-125816090</v>
      </c>
      <c r="H9" s="1">
        <v>-876822257</v>
      </c>
      <c r="I9" s="1" t="s">
        <v>298</v>
      </c>
      <c r="J9" s="1">
        <v>110970000</v>
      </c>
      <c r="K9" s="1">
        <v>85801874</v>
      </c>
      <c r="L9" s="1" t="e">
        <f ca="1"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298</v>
      </c>
      <c r="G10" s="1">
        <v>-113830303</v>
      </c>
      <c r="H10" s="1">
        <v>-887849901</v>
      </c>
      <c r="I10" s="1" t="s">
        <v>298</v>
      </c>
      <c r="J10" s="1">
        <v>110970000</v>
      </c>
      <c r="K10" s="1">
        <v>85801874</v>
      </c>
      <c r="L10" s="1" t="e">
        <f ca="1"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298</v>
      </c>
      <c r="G11" s="1">
        <v>-124061634</v>
      </c>
      <c r="H11" s="1">
        <v>-884448876</v>
      </c>
      <c r="I11" s="1" t="s">
        <v>298</v>
      </c>
      <c r="J11" s="1">
        <v>110970000</v>
      </c>
      <c r="K11" s="1">
        <v>85801874</v>
      </c>
      <c r="L11" s="1" t="e">
        <f ca="1"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298</v>
      </c>
      <c r="G12" s="1">
        <v>-113560584</v>
      </c>
      <c r="H12" s="1">
        <v>-998009460</v>
      </c>
      <c r="I12" s="1" t="s">
        <v>298</v>
      </c>
      <c r="J12" s="1">
        <v>110970000</v>
      </c>
      <c r="K12" s="1">
        <v>85801874</v>
      </c>
      <c r="L12" s="1" t="e">
        <f ca="1"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298</v>
      </c>
      <c r="G13" s="1">
        <v>-195221146</v>
      </c>
      <c r="H13" s="1">
        <v>-1079670022</v>
      </c>
      <c r="I13" s="1" t="s">
        <v>298</v>
      </c>
      <c r="J13" s="1">
        <v>110970000</v>
      </c>
      <c r="K13" s="1">
        <v>85801874</v>
      </c>
      <c r="L13" s="1" t="e">
        <f ca="1"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298</v>
      </c>
      <c r="G14" s="1">
        <v>-128931984</v>
      </c>
      <c r="H14" s="1">
        <v>-1111305463</v>
      </c>
      <c r="I14" s="1" t="s">
        <v>298</v>
      </c>
      <c r="J14" s="1">
        <v>110970000</v>
      </c>
      <c r="K14" s="1">
        <v>85801874</v>
      </c>
      <c r="L14" s="1" t="e">
        <f ca="1"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298</v>
      </c>
      <c r="G15" s="1">
        <v>-108737756</v>
      </c>
      <c r="H15" s="1">
        <v>-1106566120</v>
      </c>
      <c r="I15" s="1" t="s">
        <v>298</v>
      </c>
      <c r="J15" s="1">
        <v>110970000</v>
      </c>
      <c r="K15" s="1">
        <v>85801874</v>
      </c>
      <c r="L15" s="1" t="e">
        <f ca="1"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298</v>
      </c>
      <c r="G66" s="13">
        <v>-164697974</v>
      </c>
      <c r="H66" s="1">
        <v>-50334372</v>
      </c>
      <c r="I66" s="1" t="s">
        <v>298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298</v>
      </c>
      <c r="G67" s="13">
        <v>-123136884</v>
      </c>
      <c r="H67" s="1">
        <v>-220140028</v>
      </c>
      <c r="I67" s="1" t="s">
        <v>298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298</v>
      </c>
      <c r="G69" s="13">
        <v>-189365680</v>
      </c>
      <c r="H69" s="1">
        <v>42712125</v>
      </c>
      <c r="I69" s="1" t="s">
        <v>298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298</v>
      </c>
      <c r="G70" s="13">
        <v>-121944984</v>
      </c>
      <c r="H70" s="1">
        <v>-88211888</v>
      </c>
      <c r="I70" s="1" t="s">
        <v>298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298</v>
      </c>
      <c r="G71" s="13">
        <v>-133822884</v>
      </c>
      <c r="H71" s="1">
        <v>67128949</v>
      </c>
      <c r="I71" s="1" t="s">
        <v>298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298</v>
      </c>
      <c r="G73" s="13">
        <v>-203645361</v>
      </c>
      <c r="H73" s="1">
        <v>87256735</v>
      </c>
      <c r="I73" s="1" t="s">
        <v>298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298</v>
      </c>
      <c r="G74" s="13">
        <v>-203745542</v>
      </c>
      <c r="H74" s="1">
        <v>137529740</v>
      </c>
      <c r="I74" s="1" t="s">
        <v>298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298</v>
      </c>
      <c r="G109" s="13">
        <v>-129727011</v>
      </c>
      <c r="H109" s="1">
        <v>-57980187</v>
      </c>
      <c r="I109" s="1" t="s">
        <v>298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298</v>
      </c>
      <c r="G110" s="13">
        <v>-142281777</v>
      </c>
      <c r="H110" s="1">
        <v>-146238139</v>
      </c>
      <c r="I110" s="1" t="s">
        <v>298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298</v>
      </c>
      <c r="G112" s="13">
        <v>-112427765</v>
      </c>
      <c r="H112" s="1">
        <v>71912726</v>
      </c>
      <c r="I112" s="1" t="s">
        <v>298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461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3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3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3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298</v>
      </c>
      <c r="G183" s="1">
        <v>-131482753</v>
      </c>
      <c r="H183" s="1">
        <v>35044205</v>
      </c>
      <c r="I183" s="1" t="s">
        <v>298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8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4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1:30">
      <c r="A234" s="7">
        <v>43892</v>
      </c>
      <c r="B234" s="8">
        <v>0.909722222222222</v>
      </c>
      <c r="C234" s="14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7">
        <v>43891</v>
      </c>
      <c r="AB234">
        <v>-184095890</v>
      </c>
      <c r="AC234">
        <v>-68368736</v>
      </c>
      <c r="AD234">
        <v>-20878054</v>
      </c>
    </row>
    <row r="235" spans="1:30">
      <c r="A235" s="7">
        <v>43893</v>
      </c>
      <c r="B235" s="8">
        <v>0.564583333333333</v>
      </c>
      <c r="C235" s="14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7">
        <v>43892</v>
      </c>
      <c r="AB235">
        <v>-167644330</v>
      </c>
      <c r="AC235">
        <v>86014128</v>
      </c>
      <c r="AD235">
        <v>45702609</v>
      </c>
    </row>
    <row r="236" spans="1:30">
      <c r="A236" s="7">
        <v>43894</v>
      </c>
      <c r="B236" s="8">
        <v>0.745138888888889</v>
      </c>
      <c r="C236" s="14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7">
        <v>43893</v>
      </c>
      <c r="AB236">
        <v>-177724105</v>
      </c>
      <c r="AC236">
        <v>17489105</v>
      </c>
      <c r="AD236">
        <v>36507957</v>
      </c>
    </row>
    <row r="237" spans="1:30">
      <c r="A237" s="7">
        <v>43895</v>
      </c>
      <c r="B237" s="8">
        <v>0.726388888888889</v>
      </c>
      <c r="C237" s="14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7">
        <v>43894</v>
      </c>
      <c r="AB237">
        <v>-131704949</v>
      </c>
      <c r="AC237">
        <v>2838678</v>
      </c>
      <c r="AD237">
        <v>39362618</v>
      </c>
    </row>
    <row r="238" spans="1:30">
      <c r="A238" s="7">
        <v>43896</v>
      </c>
      <c r="B238" s="8">
        <v>0.74375</v>
      </c>
      <c r="C238" s="14">
        <v>1</v>
      </c>
      <c r="D238" s="1">
        <v>2945882000</v>
      </c>
      <c r="E238" s="1">
        <v>2860080126</v>
      </c>
      <c r="F238" s="1">
        <v>253577200</v>
      </c>
      <c r="G238" s="1">
        <v>-219725737</v>
      </c>
      <c r="H238" s="1">
        <v>65593493</v>
      </c>
      <c r="I238" s="1">
        <v>119612000</v>
      </c>
      <c r="J238" s="1">
        <v>110970000</v>
      </c>
      <c r="K238" s="1">
        <v>85801874</v>
      </c>
      <c r="L238" s="1">
        <f ca="1" t="shared" si="3"/>
        <v>33851463</v>
      </c>
      <c r="AA238" s="7">
        <v>43895</v>
      </c>
      <c r="AB238">
        <v>-180888806</v>
      </c>
      <c r="AC238">
        <v>17644178</v>
      </c>
      <c r="AD238">
        <v>48717076</v>
      </c>
    </row>
    <row r="239" spans="27:30">
      <c r="AA239" s="7">
        <v>43896</v>
      </c>
      <c r="AB239">
        <v>-219725737</v>
      </c>
      <c r="AC239">
        <v>33851463</v>
      </c>
      <c r="AD239">
        <v>65593493</v>
      </c>
    </row>
    <row r="240" spans="27:30">
      <c r="AA240" t="s">
        <v>299</v>
      </c>
      <c r="AB240">
        <v>-37807025620</v>
      </c>
      <c r="AC240" t="e">
        <v>#VALUE!</v>
      </c>
      <c r="AD240">
        <v>2870391085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7"/>
  <sheetViews>
    <sheetView workbookViewId="0">
      <pane ySplit="3" topLeftCell="A218" activePane="bottomLeft" state="frozen"/>
      <selection/>
      <selection pane="bottomLeft" activeCell="I235" sqref="I235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364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t="s">
        <v>136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298</v>
      </c>
      <c r="G4" s="1">
        <v>-161226885</v>
      </c>
      <c r="H4" s="1">
        <v>-161226885</v>
      </c>
      <c r="I4" s="1" t="s">
        <v>298</v>
      </c>
      <c r="L4" s="1" t="e">
        <f ca="1" t="shared" ref="L4:L22" si="0">F4+G4</f>
        <v>#VALUE!</v>
      </c>
      <c r="M4" s="15" t="s">
        <v>462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297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298</v>
      </c>
      <c r="G5" s="1">
        <v>-196036310</v>
      </c>
      <c r="H5" s="1">
        <v>-318654625</v>
      </c>
      <c r="I5" s="1" t="s">
        <v>298</v>
      </c>
      <c r="L5" s="1" t="e">
        <f ca="1"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298</v>
      </c>
      <c r="G6" s="1">
        <v>-209904368</v>
      </c>
      <c r="H6" s="1">
        <v>-528558993</v>
      </c>
      <c r="I6" s="1" t="s">
        <v>298</v>
      </c>
      <c r="L6" s="1" t="e">
        <f ca="1"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298</v>
      </c>
      <c r="G7" s="1">
        <v>-189907966</v>
      </c>
      <c r="H7" s="1">
        <v>-718466959</v>
      </c>
      <c r="I7" s="1" t="s">
        <v>298</v>
      </c>
      <c r="L7" s="1" t="e">
        <f ca="1" t="shared" si="0"/>
        <v>#VALUE!</v>
      </c>
      <c r="M7" s="15"/>
      <c r="R7" s="17" t="s">
        <v>431</v>
      </c>
      <c r="S7" s="15" t="s">
        <v>432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298</v>
      </c>
      <c r="G8" s="1">
        <v>-206977333</v>
      </c>
      <c r="H8" s="1">
        <v>-925444292</v>
      </c>
      <c r="I8" s="1" t="s">
        <v>298</v>
      </c>
      <c r="L8" s="1" t="e">
        <f ca="1" t="shared" si="0"/>
        <v>#VALUE!</v>
      </c>
      <c r="M8" s="15"/>
      <c r="R8" s="17" t="s">
        <v>433</v>
      </c>
      <c r="S8" s="15" t="s">
        <v>463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298</v>
      </c>
      <c r="G9" s="1">
        <v>-189457982</v>
      </c>
      <c r="H9" s="1">
        <v>-1114902274</v>
      </c>
      <c r="I9" s="1" t="s">
        <v>298</v>
      </c>
      <c r="J9" s="1">
        <v>185136000</v>
      </c>
      <c r="K9" s="1">
        <v>143145285</v>
      </c>
      <c r="L9" s="1" t="e">
        <f ca="1" t="shared" si="0"/>
        <v>#VALUE!</v>
      </c>
      <c r="M9" s="15"/>
      <c r="R9" s="17" t="s">
        <v>435</v>
      </c>
      <c r="S9" s="15" t="s">
        <v>464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298</v>
      </c>
      <c r="G10" s="1">
        <v>-325695793</v>
      </c>
      <c r="H10" s="1">
        <v>-1251140085</v>
      </c>
      <c r="I10" s="1" t="s">
        <v>298</v>
      </c>
      <c r="J10" s="1">
        <v>185136000</v>
      </c>
      <c r="K10" s="1">
        <v>143145285</v>
      </c>
      <c r="L10" s="1" t="e">
        <f ca="1" t="shared" si="0"/>
        <v>#VALUE!</v>
      </c>
      <c r="M10" s="15"/>
      <c r="R10" s="17" t="s">
        <v>438</v>
      </c>
      <c r="S10" s="15" t="s">
        <v>465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298</v>
      </c>
      <c r="G11" s="1">
        <v>-215102747</v>
      </c>
      <c r="H11" s="1">
        <v>-1466242832</v>
      </c>
      <c r="I11" s="1" t="s">
        <v>298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466</v>
      </c>
      <c r="R11" s="17" t="s">
        <v>441</v>
      </c>
      <c r="S11" s="15" t="s">
        <v>467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298</v>
      </c>
      <c r="G12" s="1">
        <v>-181411852</v>
      </c>
      <c r="H12" s="1">
        <v>-1486427799</v>
      </c>
      <c r="I12" s="1" t="s">
        <v>298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468</v>
      </c>
      <c r="R12" s="17" t="s">
        <v>444</v>
      </c>
      <c r="S12" s="15" t="s">
        <v>469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6" t="s">
        <v>470</v>
      </c>
      <c r="R13" s="17" t="s">
        <v>446</v>
      </c>
      <c r="S13" s="15" t="s">
        <v>471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298</v>
      </c>
      <c r="G63" s="1">
        <v>-303060896</v>
      </c>
      <c r="H63" s="1">
        <v>-89798983</v>
      </c>
      <c r="I63" s="1" t="s">
        <v>298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298</v>
      </c>
      <c r="G64" s="1">
        <v>-216674073</v>
      </c>
      <c r="H64" s="1">
        <v>-380900010</v>
      </c>
      <c r="I64" s="1" t="s">
        <v>298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298</v>
      </c>
      <c r="G66" s="1">
        <v>-328348179</v>
      </c>
      <c r="H66" s="1">
        <v>116469895</v>
      </c>
      <c r="I66" s="1" t="s">
        <v>298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298</v>
      </c>
      <c r="G67" s="1">
        <v>-228733933</v>
      </c>
      <c r="H67" s="1">
        <v>-114678537</v>
      </c>
      <c r="I67" s="1" t="s">
        <v>298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298</v>
      </c>
      <c r="G68" s="1">
        <v>-521013478</v>
      </c>
      <c r="H68" s="1">
        <v>141560400</v>
      </c>
      <c r="I68" s="1" t="s">
        <v>298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298</v>
      </c>
      <c r="G70" s="1">
        <v>-400763135</v>
      </c>
      <c r="H70" s="1">
        <v>97208153</v>
      </c>
      <c r="I70" s="1" t="s">
        <v>298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298</v>
      </c>
      <c r="G71" s="1">
        <v>-400962812</v>
      </c>
      <c r="H71" s="1">
        <v>175915089</v>
      </c>
      <c r="I71" s="1" t="s">
        <v>298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298</v>
      </c>
      <c r="G106" s="1">
        <v>-253563293</v>
      </c>
      <c r="H106" s="1">
        <v>-20984887</v>
      </c>
      <c r="I106" s="1" t="s">
        <v>298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298</v>
      </c>
      <c r="G107" s="1">
        <v>-278105240</v>
      </c>
      <c r="H107" s="1">
        <v>-213768257</v>
      </c>
      <c r="I107" s="1" t="s">
        <v>298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298</v>
      </c>
      <c r="G109" s="1">
        <v>-219750336</v>
      </c>
      <c r="H109" s="1">
        <v>246251209</v>
      </c>
      <c r="I109" s="1" t="s">
        <v>298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298</v>
      </c>
      <c r="G180" s="1">
        <v>-256995049</v>
      </c>
      <c r="H180" s="1">
        <v>28012148</v>
      </c>
      <c r="I180" s="1" t="s">
        <v>298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35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4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1:30">
      <c r="A231" s="7">
        <v>43892</v>
      </c>
      <c r="B231" s="8">
        <v>0.909722222222222</v>
      </c>
      <c r="C231" s="14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7">
        <v>43891</v>
      </c>
      <c r="AB231">
        <v>-359832231</v>
      </c>
      <c r="AC231">
        <v>-116002553</v>
      </c>
      <c r="AD231">
        <v>-21298971</v>
      </c>
    </row>
    <row r="232" spans="1:30">
      <c r="A232" s="7">
        <v>43893</v>
      </c>
      <c r="B232" s="8">
        <v>0.564583333333333</v>
      </c>
      <c r="C232" s="14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7">
        <v>43892</v>
      </c>
      <c r="AB232">
        <v>-327676156</v>
      </c>
      <c r="AC232">
        <v>220504101</v>
      </c>
      <c r="AD232">
        <v>193293194</v>
      </c>
    </row>
    <row r="233" spans="1:30">
      <c r="A233" s="7">
        <v>43894</v>
      </c>
      <c r="B233" s="8">
        <v>0.745833333333333</v>
      </c>
      <c r="C233" s="14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7">
        <v>43893</v>
      </c>
      <c r="AB233">
        <v>-347377997</v>
      </c>
      <c r="AC233">
        <v>39256129</v>
      </c>
      <c r="AD233">
        <v>182309231</v>
      </c>
    </row>
    <row r="234" spans="1:30">
      <c r="A234" s="7">
        <v>43895</v>
      </c>
      <c r="B234" s="8">
        <v>0.726388888888889</v>
      </c>
      <c r="C234" s="14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7">
        <v>43894</v>
      </c>
      <c r="AB234">
        <v>-257429352</v>
      </c>
      <c r="AC234">
        <v>44388537</v>
      </c>
      <c r="AD234">
        <v>209390412</v>
      </c>
    </row>
    <row r="235" spans="1:30">
      <c r="A235" s="7">
        <v>43896</v>
      </c>
      <c r="B235" s="8">
        <v>0.74375</v>
      </c>
      <c r="C235" s="14">
        <v>1</v>
      </c>
      <c r="D235" s="1">
        <v>5757969000</v>
      </c>
      <c r="E235" s="1">
        <v>4771564715</v>
      </c>
      <c r="F235" s="1">
        <v>460328668</v>
      </c>
      <c r="G235" s="1">
        <v>-429474021</v>
      </c>
      <c r="H235" s="1">
        <v>184805931</v>
      </c>
      <c r="I235" s="1">
        <v>233792000</v>
      </c>
      <c r="J235" s="1">
        <v>216901000</v>
      </c>
      <c r="K235" s="1">
        <v>986404285</v>
      </c>
      <c r="L235" s="1">
        <f t="shared" si="4"/>
        <v>30854647</v>
      </c>
      <c r="AA235" s="7">
        <v>43895</v>
      </c>
      <c r="AB235">
        <v>-353563691</v>
      </c>
      <c r="AC235">
        <v>36673360</v>
      </c>
      <c r="AD235">
        <v>194759641</v>
      </c>
    </row>
    <row r="236" spans="27:30">
      <c r="AA236" s="7">
        <v>43896</v>
      </c>
      <c r="AB236">
        <v>-429474021</v>
      </c>
      <c r="AC236">
        <v>30854647</v>
      </c>
      <c r="AD236">
        <v>184805931</v>
      </c>
    </row>
    <row r="237" spans="27:30">
      <c r="AA237" t="s">
        <v>299</v>
      </c>
      <c r="AB237">
        <v>-70490178202</v>
      </c>
      <c r="AC237" t="e">
        <v>#VALUE!</v>
      </c>
      <c r="AD237">
        <v>18248431525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2"/>
  <sheetViews>
    <sheetView workbookViewId="0">
      <pane ySplit="3" topLeftCell="A197" activePane="bottomLeft" state="frozen"/>
      <selection/>
      <selection pane="bottomLeft" activeCell="I210" sqref="I2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297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298</v>
      </c>
      <c r="G38" s="13">
        <v>-164697974</v>
      </c>
      <c r="H38" s="1">
        <v>-51933839</v>
      </c>
      <c r="I38" s="1" t="s">
        <v>298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298</v>
      </c>
      <c r="G39" s="13">
        <v>-123136884</v>
      </c>
      <c r="H39" s="1">
        <v>-205095981</v>
      </c>
      <c r="I39" s="1" t="s">
        <v>298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298</v>
      </c>
      <c r="G41" s="13">
        <v>-189365680</v>
      </c>
      <c r="H41" s="1">
        <v>51488667</v>
      </c>
      <c r="I41" s="1" t="s">
        <v>298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298</v>
      </c>
      <c r="G42" s="13">
        <v>-121944984</v>
      </c>
      <c r="H42" s="1">
        <v>-91227484</v>
      </c>
      <c r="I42" s="1" t="s">
        <v>298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298</v>
      </c>
      <c r="G43" s="13">
        <v>-133822884</v>
      </c>
      <c r="H43" s="1">
        <v>29414608</v>
      </c>
      <c r="I43" s="1" t="s">
        <v>298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298</v>
      </c>
      <c r="G45" s="13">
        <v>-203646646</v>
      </c>
      <c r="H45" s="1">
        <v>47591815</v>
      </c>
      <c r="I45" s="1" t="s">
        <v>298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298</v>
      </c>
      <c r="G46" s="13">
        <v>-203745542</v>
      </c>
      <c r="H46" s="1">
        <v>97864820</v>
      </c>
      <c r="I46" s="1" t="s">
        <v>298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298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298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298</v>
      </c>
      <c r="G84" s="13">
        <v>-112429050</v>
      </c>
      <c r="H84" s="1">
        <v>98644826</v>
      </c>
      <c r="I84" s="1" t="s">
        <v>298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3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3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3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298</v>
      </c>
      <c r="G155" s="13">
        <v>-131482753</v>
      </c>
      <c r="H155" s="1">
        <v>22989901</v>
      </c>
      <c r="I155" s="1" t="s">
        <v>298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3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3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3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3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3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3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3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3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3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3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3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3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3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3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3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3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3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3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3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3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3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3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3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3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3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3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3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3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3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3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3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3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3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3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3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3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3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3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3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3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3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10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3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3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3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3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3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3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3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3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4">
        <v>1</v>
      </c>
      <c r="D205" s="1">
        <v>2945882000</v>
      </c>
      <c r="E205" s="1">
        <v>2860080126</v>
      </c>
      <c r="F205" s="1">
        <v>117103819</v>
      </c>
      <c r="G205" s="13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1:30">
      <c r="A206" s="7">
        <v>43892</v>
      </c>
      <c r="B206" s="8">
        <v>0.909722222222222</v>
      </c>
      <c r="C206" s="14">
        <v>1</v>
      </c>
      <c r="D206" s="1">
        <v>2945882000</v>
      </c>
      <c r="E206" s="1">
        <v>2860080126</v>
      </c>
      <c r="F206" s="1">
        <v>272726558</v>
      </c>
      <c r="G206" s="13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7">
        <v>43891</v>
      </c>
      <c r="AB206">
        <v>-184097174</v>
      </c>
      <c r="AC206">
        <v>-66993355</v>
      </c>
      <c r="AD206">
        <v>-2637757</v>
      </c>
    </row>
    <row r="207" spans="1:30">
      <c r="A207" s="7">
        <v>43893</v>
      </c>
      <c r="B207" s="8">
        <v>0.564583333333333</v>
      </c>
      <c r="C207" s="14">
        <v>1</v>
      </c>
      <c r="D207" s="1">
        <v>2945882000</v>
      </c>
      <c r="E207" s="1">
        <v>2860080126</v>
      </c>
      <c r="F207" s="1">
        <v>188417312</v>
      </c>
      <c r="G207" s="13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7">
        <v>43892</v>
      </c>
      <c r="AB207">
        <v>-167645614</v>
      </c>
      <c r="AC207">
        <v>105080944</v>
      </c>
      <c r="AD207">
        <v>86115527</v>
      </c>
    </row>
    <row r="208" spans="1:30">
      <c r="A208" s="7">
        <v>43894</v>
      </c>
      <c r="B208" s="8">
        <v>0.745833333333333</v>
      </c>
      <c r="C208" s="14">
        <v>1</v>
      </c>
      <c r="D208" s="1">
        <v>2945882000</v>
      </c>
      <c r="E208" s="1">
        <v>2860080126</v>
      </c>
      <c r="F208" s="1">
        <v>138185968</v>
      </c>
      <c r="G208" s="13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7">
        <v>43893</v>
      </c>
      <c r="AB208">
        <v>-177725389</v>
      </c>
      <c r="AC208">
        <v>10691923</v>
      </c>
      <c r="AD208">
        <v>79193067</v>
      </c>
    </row>
    <row r="209" spans="1:30">
      <c r="A209" s="7">
        <v>43895</v>
      </c>
      <c r="B209" s="8">
        <v>0.726388888888889</v>
      </c>
      <c r="C209" s="14">
        <v>1</v>
      </c>
      <c r="D209" s="1">
        <v>2945882000</v>
      </c>
      <c r="E209" s="1">
        <v>2860080126</v>
      </c>
      <c r="F209" s="1">
        <v>203163607</v>
      </c>
      <c r="G209" s="13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7">
        <v>43894</v>
      </c>
      <c r="AB209">
        <v>-131704949</v>
      </c>
      <c r="AC209">
        <v>6481019</v>
      </c>
      <c r="AD209">
        <v>73788759</v>
      </c>
    </row>
    <row r="210" spans="1:30">
      <c r="A210" s="7">
        <v>43896</v>
      </c>
      <c r="B210" s="8">
        <v>0.74375</v>
      </c>
      <c r="C210" s="14">
        <v>1</v>
      </c>
      <c r="D210" s="1">
        <v>2945882000</v>
      </c>
      <c r="E210" s="1">
        <v>2860080126</v>
      </c>
      <c r="F210" s="1">
        <v>241874517</v>
      </c>
      <c r="G210" s="13">
        <v>-219725737</v>
      </c>
      <c r="H210" s="1">
        <v>83449405</v>
      </c>
      <c r="I210" s="1">
        <v>119612000</v>
      </c>
      <c r="J210" s="1">
        <v>110970000</v>
      </c>
      <c r="K210" s="1">
        <v>85801874</v>
      </c>
      <c r="L210" s="1">
        <f t="shared" si="3"/>
        <v>22148780</v>
      </c>
      <c r="AA210" s="7">
        <v>43895</v>
      </c>
      <c r="AB210">
        <v>-180888806</v>
      </c>
      <c r="AC210">
        <v>22274801</v>
      </c>
      <c r="AD210">
        <v>80244529</v>
      </c>
    </row>
    <row r="211" spans="27:30">
      <c r="AA211" s="7">
        <v>43896</v>
      </c>
      <c r="AB211">
        <v>-219725737</v>
      </c>
      <c r="AC211">
        <v>22148780</v>
      </c>
      <c r="AD211">
        <v>83449405</v>
      </c>
    </row>
    <row r="212" spans="27:30">
      <c r="AA212" t="s">
        <v>299</v>
      </c>
      <c r="AB212">
        <v>-33297170091</v>
      </c>
      <c r="AC212" t="e">
        <v>#VALUE!</v>
      </c>
      <c r="AD212">
        <v>14646451241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1"/>
  <sheetViews>
    <sheetView workbookViewId="0">
      <pane ySplit="3" topLeftCell="A200" activePane="bottomLeft" state="frozen"/>
      <selection/>
      <selection pane="bottomLeft" activeCell="I209" sqref="I20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297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472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298</v>
      </c>
      <c r="G37" s="13">
        <v>-164697974</v>
      </c>
      <c r="H37" s="1">
        <v>-54776790</v>
      </c>
      <c r="I37" s="1" t="s">
        <v>298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298</v>
      </c>
      <c r="G38" s="13">
        <v>-123136884</v>
      </c>
      <c r="H38" s="1">
        <v>-203966049</v>
      </c>
      <c r="I38" s="1" t="s">
        <v>298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298</v>
      </c>
      <c r="G40" s="13">
        <v>-189365680</v>
      </c>
      <c r="H40" s="1">
        <v>30401984</v>
      </c>
      <c r="I40" s="1" t="s">
        <v>298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298</v>
      </c>
      <c r="G41" s="13">
        <v>-121944984</v>
      </c>
      <c r="H41" s="1">
        <v>-105105929</v>
      </c>
      <c r="I41" s="1" t="s">
        <v>298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298</v>
      </c>
      <c r="G42" s="13">
        <v>-138322884</v>
      </c>
      <c r="H42" s="1">
        <v>18715633</v>
      </c>
      <c r="I42" s="1" t="s">
        <v>298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298</v>
      </c>
      <c r="G44" s="13">
        <v>-203645361</v>
      </c>
      <c r="H44" s="1">
        <v>20895262</v>
      </c>
      <c r="I44" s="1" t="s">
        <v>298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298</v>
      </c>
      <c r="G45" s="13">
        <v>-203746827</v>
      </c>
      <c r="H45" s="1">
        <v>71168267</v>
      </c>
      <c r="I45" s="1" t="s">
        <v>298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298</v>
      </c>
      <c r="G80" s="13">
        <v>-129727011</v>
      </c>
      <c r="H80" s="1">
        <v>-46700772</v>
      </c>
      <c r="I80" s="1" t="s">
        <v>298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298</v>
      </c>
      <c r="G81" s="13">
        <v>-142281777</v>
      </c>
      <c r="H81" s="1">
        <v>-145897016</v>
      </c>
      <c r="I81" s="1" t="s">
        <v>298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298</v>
      </c>
      <c r="G83" s="13">
        <v>-112427765</v>
      </c>
      <c r="H83" s="1">
        <v>71087326</v>
      </c>
      <c r="I83" s="1" t="s">
        <v>298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3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3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3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298</v>
      </c>
      <c r="G154" s="13">
        <v>-131481468</v>
      </c>
      <c r="H154" s="1">
        <v>72841624</v>
      </c>
      <c r="I154" s="1" t="s">
        <v>298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3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3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3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3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3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3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3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3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3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3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3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3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3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3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3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3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3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3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3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3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3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3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3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3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3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3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3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3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3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3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3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3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3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3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3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3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3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3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3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3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3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3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09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3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3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3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3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3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3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3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4">
        <v>1</v>
      </c>
      <c r="D204" s="1">
        <v>2945882000</v>
      </c>
      <c r="E204" s="1">
        <v>2860080126</v>
      </c>
      <c r="F204" s="1">
        <v>115729244</v>
      </c>
      <c r="G204" s="13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1:30">
      <c r="A205" s="7">
        <v>43892</v>
      </c>
      <c r="B205" s="8">
        <v>0.910416666666667</v>
      </c>
      <c r="C205" s="14">
        <v>1</v>
      </c>
      <c r="D205" s="1">
        <v>2945882000</v>
      </c>
      <c r="E205" s="1">
        <v>2860080126</v>
      </c>
      <c r="F205" s="1">
        <v>272042150</v>
      </c>
      <c r="G205" s="13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7">
        <v>43891</v>
      </c>
      <c r="AB205">
        <v>-184095890</v>
      </c>
      <c r="AC205">
        <v>-68366646</v>
      </c>
      <c r="AD205">
        <v>-15818178</v>
      </c>
    </row>
    <row r="206" spans="1:30">
      <c r="A206" s="7">
        <v>43893</v>
      </c>
      <c r="B206" s="8">
        <v>0.564583333333333</v>
      </c>
      <c r="C206" s="14">
        <v>1</v>
      </c>
      <c r="D206" s="1">
        <v>2945882000</v>
      </c>
      <c r="E206" s="1">
        <v>2860080126</v>
      </c>
      <c r="F206" s="1">
        <v>204541435</v>
      </c>
      <c r="G206" s="13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7">
        <v>43892</v>
      </c>
      <c r="AB206">
        <v>-167644330</v>
      </c>
      <c r="AC206">
        <v>104397820</v>
      </c>
      <c r="AD206">
        <v>85817826</v>
      </c>
    </row>
    <row r="207" spans="1:30">
      <c r="A207" s="7">
        <v>43894</v>
      </c>
      <c r="B207" s="8">
        <v>0.764583333333333</v>
      </c>
      <c r="C207" s="14">
        <v>1</v>
      </c>
      <c r="D207" s="1">
        <v>2945882000</v>
      </c>
      <c r="E207" s="1">
        <v>2860080126</v>
      </c>
      <c r="F207" s="1">
        <v>153504301</v>
      </c>
      <c r="G207" s="13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7">
        <v>43893</v>
      </c>
      <c r="AB207">
        <v>-177724105</v>
      </c>
      <c r="AC207">
        <v>26817330</v>
      </c>
      <c r="AD207">
        <v>99454585</v>
      </c>
    </row>
    <row r="208" spans="1:30">
      <c r="A208" s="7">
        <v>43895</v>
      </c>
      <c r="B208" s="8">
        <v>0.726388888888889</v>
      </c>
      <c r="C208" s="14">
        <v>1</v>
      </c>
      <c r="D208" s="1">
        <v>2945882000</v>
      </c>
      <c r="E208" s="1">
        <v>2860080126</v>
      </c>
      <c r="F208" s="1">
        <v>190281068</v>
      </c>
      <c r="G208" s="13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7">
        <v>43894</v>
      </c>
      <c r="AB208">
        <v>-131704949</v>
      </c>
      <c r="AC208">
        <v>21799352</v>
      </c>
      <c r="AD208">
        <v>106902020</v>
      </c>
    </row>
    <row r="209" spans="1:30">
      <c r="A209" s="7">
        <v>43896</v>
      </c>
      <c r="B209" s="8">
        <v>0.744444444444444</v>
      </c>
      <c r="C209" s="14">
        <v>1</v>
      </c>
      <c r="D209" s="1">
        <v>2945882000</v>
      </c>
      <c r="E209" s="1">
        <v>2860080126</v>
      </c>
      <c r="F209" s="1">
        <v>221418213</v>
      </c>
      <c r="G209" s="13">
        <v>-219725737</v>
      </c>
      <c r="H209" s="1">
        <v>85213301</v>
      </c>
      <c r="I209" s="1">
        <v>119612000</v>
      </c>
      <c r="J209" s="1">
        <v>110970000</v>
      </c>
      <c r="K209" s="1">
        <v>85801874</v>
      </c>
      <c r="L209" s="1">
        <f t="shared" si="3"/>
        <v>1692476</v>
      </c>
      <c r="AA209" s="7">
        <v>43895</v>
      </c>
      <c r="AB209">
        <v>-180888806</v>
      </c>
      <c r="AC209">
        <v>9392262</v>
      </c>
      <c r="AD209">
        <v>93361781</v>
      </c>
    </row>
    <row r="210" spans="27:30">
      <c r="AA210" s="7">
        <v>43896</v>
      </c>
      <c r="AB210">
        <v>-219725737</v>
      </c>
      <c r="AC210">
        <v>1692476</v>
      </c>
      <c r="AD210">
        <v>85213301</v>
      </c>
    </row>
    <row r="211" spans="27:30">
      <c r="AA211" t="s">
        <v>299</v>
      </c>
      <c r="AB211">
        <v>-32944462510</v>
      </c>
      <c r="AC211" t="e">
        <v>#VALUE!</v>
      </c>
      <c r="AD211">
        <v>13581658190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3"/>
  <sheetViews>
    <sheetView workbookViewId="0">
      <pane ySplit="3" topLeftCell="A180" activePane="bottomLeft" state="frozen"/>
      <selection/>
      <selection pane="bottomLeft" activeCell="I191" sqref="I19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423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297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298</v>
      </c>
      <c r="G19" s="13">
        <v>-164697974</v>
      </c>
      <c r="H19" s="1">
        <v>-18275527</v>
      </c>
      <c r="I19" s="1" t="s">
        <v>298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298</v>
      </c>
      <c r="G20" s="13">
        <v>-123136884</v>
      </c>
      <c r="H20" s="1">
        <v>-177402576</v>
      </c>
      <c r="I20" s="1" t="s">
        <v>298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298</v>
      </c>
      <c r="G22" s="13">
        <v>-189365680</v>
      </c>
      <c r="H22" s="1">
        <v>116335432</v>
      </c>
      <c r="I22" s="1" t="s">
        <v>298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298</v>
      </c>
      <c r="G23" s="13">
        <v>-121944984</v>
      </c>
      <c r="H23" s="1">
        <v>-22708117</v>
      </c>
      <c r="I23" s="1" t="s">
        <v>298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298</v>
      </c>
      <c r="G24" s="13">
        <v>-133822884</v>
      </c>
      <c r="H24" s="1">
        <v>80160720</v>
      </c>
      <c r="I24" s="1" t="s">
        <v>298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298</v>
      </c>
      <c r="G26" s="13">
        <v>-203646646</v>
      </c>
      <c r="H26" s="1">
        <v>67495887</v>
      </c>
      <c r="I26" s="1" t="s">
        <v>298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298</v>
      </c>
      <c r="G27" s="13">
        <v>-203744257</v>
      </c>
      <c r="H27" s="1">
        <v>117770177</v>
      </c>
      <c r="I27" s="1" t="s">
        <v>298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298</v>
      </c>
      <c r="G62" s="13">
        <v>-129728296</v>
      </c>
      <c r="H62" s="1">
        <v>-38019764</v>
      </c>
      <c r="I62" s="1" t="s">
        <v>298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298</v>
      </c>
      <c r="G63" s="13">
        <v>-142281777</v>
      </c>
      <c r="H63" s="1">
        <v>-132606175</v>
      </c>
      <c r="I63" s="1" t="s">
        <v>298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298</v>
      </c>
      <c r="G65" s="13">
        <v>-112429050</v>
      </c>
      <c r="H65" s="1">
        <v>12525284</v>
      </c>
      <c r="I65" s="1" t="s">
        <v>298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1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3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3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3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3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3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3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3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3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3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3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3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3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3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3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3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3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3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3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3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3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3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3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3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3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3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3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3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3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3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3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3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3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3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3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3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3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3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3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3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3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3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3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3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3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3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3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3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3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3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3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3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3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3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3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1:30">
      <c r="A187" s="7">
        <v>43892</v>
      </c>
      <c r="B187" s="8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3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7">
        <v>43891</v>
      </c>
      <c r="AB187">
        <v>-184097174</v>
      </c>
      <c r="AC187">
        <v>-68862763</v>
      </c>
      <c r="AD187">
        <v>-9316690</v>
      </c>
    </row>
    <row r="188" spans="1:30">
      <c r="A188" s="7">
        <v>43893</v>
      </c>
      <c r="B188" s="8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3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7">
        <v>43892</v>
      </c>
      <c r="AB188">
        <v>-167645614</v>
      </c>
      <c r="AC188">
        <v>91865873</v>
      </c>
      <c r="AD188">
        <v>82181848</v>
      </c>
    </row>
    <row r="189" spans="1:30">
      <c r="A189" s="7">
        <v>43894</v>
      </c>
      <c r="B189" s="8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3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7">
        <v>43893</v>
      </c>
      <c r="AB189">
        <v>-177725389</v>
      </c>
      <c r="AC189">
        <v>8401397</v>
      </c>
      <c r="AD189">
        <v>73572840</v>
      </c>
    </row>
    <row r="190" spans="1:30">
      <c r="A190" s="7">
        <v>43895</v>
      </c>
      <c r="B190" s="8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3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7">
        <v>43894</v>
      </c>
      <c r="AB190">
        <v>-131704949</v>
      </c>
      <c r="AC190">
        <v>13492849</v>
      </c>
      <c r="AD190">
        <v>75164764</v>
      </c>
    </row>
    <row r="191" spans="1:30">
      <c r="A191" s="7">
        <v>43896</v>
      </c>
      <c r="B191" s="8">
        <v>0.744444444444444</v>
      </c>
      <c r="C191" s="6">
        <v>1</v>
      </c>
      <c r="D191" s="1">
        <v>2945882000</v>
      </c>
      <c r="E191" s="1">
        <v>2860080126</v>
      </c>
      <c r="F191" s="1">
        <v>245099799</v>
      </c>
      <c r="G191" s="13">
        <v>-219725737</v>
      </c>
      <c r="H191" s="1">
        <v>69194663</v>
      </c>
      <c r="I191" s="1">
        <v>119612000</v>
      </c>
      <c r="J191" s="1">
        <v>110970000</v>
      </c>
      <c r="K191" s="1">
        <v>85801874</v>
      </c>
      <c r="L191" s="1">
        <f ca="1" t="shared" si="2"/>
        <v>25374062</v>
      </c>
      <c r="AA191" s="7">
        <v>43895</v>
      </c>
      <c r="AB191">
        <v>-180888806</v>
      </c>
      <c r="AC191">
        <v>23308643</v>
      </c>
      <c r="AD191">
        <v>75444033</v>
      </c>
    </row>
    <row r="192" spans="27:30">
      <c r="AA192" s="7">
        <v>43896</v>
      </c>
      <c r="AB192">
        <v>-219725737</v>
      </c>
      <c r="AC192">
        <v>25374062</v>
      </c>
      <c r="AD192">
        <v>69194663</v>
      </c>
    </row>
    <row r="193" spans="27:30">
      <c r="AA193" t="s">
        <v>299</v>
      </c>
      <c r="AB193">
        <v>-29932574997</v>
      </c>
      <c r="AC193" t="e">
        <v>#VALUE!</v>
      </c>
      <c r="AD193">
        <v>13068945057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3"/>
  <sheetViews>
    <sheetView workbookViewId="0">
      <pane ySplit="3" topLeftCell="A171" activePane="bottomLeft" state="frozen"/>
      <selection/>
      <selection pane="bottomLeft" activeCell="K176" sqref="K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473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297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298</v>
      </c>
      <c r="G9" s="1">
        <v>-188912153</v>
      </c>
      <c r="H9" s="1">
        <v>-713952463</v>
      </c>
      <c r="I9" s="1" t="s">
        <v>298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298</v>
      </c>
      <c r="G10" s="1">
        <v>-141240680</v>
      </c>
      <c r="H10" s="1">
        <v>-882320758</v>
      </c>
      <c r="I10" s="1" t="s">
        <v>298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298</v>
      </c>
      <c r="G12" s="1">
        <v>-217206548</v>
      </c>
      <c r="H12" s="1">
        <v>52699945</v>
      </c>
      <c r="I12" s="1" t="s">
        <v>298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298</v>
      </c>
      <c r="G13" s="1">
        <v>-139873545</v>
      </c>
      <c r="H13" s="1">
        <v>38420159</v>
      </c>
      <c r="I13" s="1" t="s">
        <v>298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298</v>
      </c>
      <c r="G14" s="1">
        <v>-153497754</v>
      </c>
      <c r="H14" s="1">
        <v>288495545</v>
      </c>
      <c r="I14" s="1" t="s">
        <v>298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298</v>
      </c>
      <c r="G16" s="1">
        <v>-233587125</v>
      </c>
      <c r="H16" s="1">
        <v>575502207</v>
      </c>
      <c r="I16" s="1" t="s">
        <v>298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298</v>
      </c>
      <c r="G17" s="1">
        <v>-233699088</v>
      </c>
      <c r="H17" s="1">
        <v>633169384</v>
      </c>
      <c r="I17" s="1" t="s">
        <v>298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298</v>
      </c>
      <c r="G52" s="1">
        <v>-148802646</v>
      </c>
      <c r="H52" s="1">
        <v>-41054827</v>
      </c>
      <c r="I52" s="1" t="s">
        <v>298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298</v>
      </c>
      <c r="G53" s="1">
        <v>-163200289</v>
      </c>
      <c r="H53" s="1">
        <v>-150266352</v>
      </c>
      <c r="I53" s="1" t="s">
        <v>298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298</v>
      </c>
      <c r="G55" s="1">
        <v>-128958562</v>
      </c>
      <c r="H55" s="1">
        <v>16228866</v>
      </c>
      <c r="I55" s="1" t="s">
        <v>298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1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1:30">
      <c r="A177" s="7">
        <v>43892</v>
      </c>
      <c r="B177" s="8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7">
        <v>43891</v>
      </c>
      <c r="AB177">
        <v>-211163457</v>
      </c>
      <c r="AC177">
        <v>-81886183</v>
      </c>
      <c r="AD177">
        <v>-35075640</v>
      </c>
    </row>
    <row r="178" spans="1:30">
      <c r="A178" s="7">
        <v>43893</v>
      </c>
      <c r="B178" s="8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7">
        <v>43892</v>
      </c>
      <c r="AB178">
        <v>-192294634</v>
      </c>
      <c r="AC178">
        <v>82904452</v>
      </c>
      <c r="AD178">
        <v>49332082</v>
      </c>
    </row>
    <row r="179" spans="1:30">
      <c r="A179" s="7">
        <v>43894</v>
      </c>
      <c r="B179" s="8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7">
        <v>43893</v>
      </c>
      <c r="AB179">
        <v>-203856354</v>
      </c>
      <c r="AC179">
        <v>11359828</v>
      </c>
      <c r="AD179">
        <v>54264576</v>
      </c>
    </row>
    <row r="180" spans="1:30">
      <c r="A180" s="7">
        <v>43895</v>
      </c>
      <c r="B180" s="8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7">
        <v>43894</v>
      </c>
      <c r="AB180">
        <v>-151066964</v>
      </c>
      <c r="AC180">
        <v>11236098</v>
      </c>
      <c r="AD180">
        <v>57967495</v>
      </c>
    </row>
    <row r="181" spans="1:30">
      <c r="A181" s="7">
        <v>43896</v>
      </c>
      <c r="B181" s="8">
        <v>0.744444444444444</v>
      </c>
      <c r="C181" s="6">
        <v>1</v>
      </c>
      <c r="D181" s="1">
        <v>3378991000</v>
      </c>
      <c r="E181" s="1">
        <v>3280574941</v>
      </c>
      <c r="F181" s="1">
        <v>284434455</v>
      </c>
      <c r="G181" s="1">
        <v>-252030192</v>
      </c>
      <c r="H181" s="1">
        <v>56228354</v>
      </c>
      <c r="I181" s="1">
        <v>137198000</v>
      </c>
      <c r="J181" s="1">
        <v>127285000</v>
      </c>
      <c r="K181" s="1">
        <v>98416059</v>
      </c>
      <c r="L181" s="1">
        <f ca="1" t="shared" si="2"/>
        <v>32404263</v>
      </c>
      <c r="AA181" s="7">
        <v>43895</v>
      </c>
      <c r="AB181">
        <v>-207483388</v>
      </c>
      <c r="AC181">
        <v>22042259</v>
      </c>
      <c r="AD181">
        <v>57493499</v>
      </c>
    </row>
    <row r="182" spans="27:30">
      <c r="AA182" s="7">
        <v>43896</v>
      </c>
      <c r="AB182">
        <v>-252030192</v>
      </c>
      <c r="AC182">
        <v>32404263</v>
      </c>
      <c r="AD182">
        <v>56228354</v>
      </c>
    </row>
    <row r="183" spans="27:30">
      <c r="AA183" t="s">
        <v>299</v>
      </c>
      <c r="AB183">
        <v>-32756725683</v>
      </c>
      <c r="AC183" t="e">
        <v>#VALUE!</v>
      </c>
      <c r="AD183">
        <v>12560847013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2"/>
  <sheetViews>
    <sheetView workbookViewId="0">
      <pane ySplit="3" topLeftCell="A168" activePane="bottomLeft" state="frozen"/>
      <selection/>
      <selection pane="bottomLeft" activeCell="I180" sqref="I18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474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297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2"/>
      <c r="N5" t="s">
        <v>475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298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298</v>
      </c>
      <c r="G9" s="1">
        <v>-123136884</v>
      </c>
      <c r="H9" s="1">
        <v>-669684681</v>
      </c>
      <c r="I9" s="1" t="s">
        <v>298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298</v>
      </c>
      <c r="G11" s="1">
        <v>-189365680</v>
      </c>
      <c r="H11" s="1">
        <v>48533648</v>
      </c>
      <c r="I11" s="1" t="s">
        <v>298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298</v>
      </c>
      <c r="G12" s="1">
        <v>-121944984</v>
      </c>
      <c r="H12" s="1">
        <v>26253595</v>
      </c>
      <c r="I12" s="1" t="s">
        <v>298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298</v>
      </c>
      <c r="G13" s="1">
        <v>-133822884</v>
      </c>
      <c r="H13" s="1">
        <v>273196147</v>
      </c>
      <c r="I13" s="1" t="s">
        <v>298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298</v>
      </c>
      <c r="G15" s="1">
        <v>-203646646</v>
      </c>
      <c r="H15" s="1">
        <v>496067038</v>
      </c>
      <c r="I15" s="1" t="s">
        <v>298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298</v>
      </c>
      <c r="G16" s="1">
        <v>-203746827</v>
      </c>
      <c r="H16" s="1">
        <v>546340043</v>
      </c>
      <c r="I16" s="1" t="s">
        <v>298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298</v>
      </c>
      <c r="G51" s="1">
        <v>-129727011</v>
      </c>
      <c r="H51" s="1">
        <v>-68656370</v>
      </c>
      <c r="I51" s="1" t="s">
        <v>298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298</v>
      </c>
      <c r="G52" s="1">
        <v>-142283062</v>
      </c>
      <c r="H52" s="1">
        <v>-146797879</v>
      </c>
      <c r="I52" s="1" t="s">
        <v>298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298</v>
      </c>
      <c r="G54" s="1">
        <v>-112427765</v>
      </c>
      <c r="H54" s="1">
        <v>60518964</v>
      </c>
      <c r="I54" s="1" t="s">
        <v>298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80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1:30">
      <c r="A176" s="7">
        <v>43892</v>
      </c>
      <c r="B176" s="8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7">
        <v>43891</v>
      </c>
      <c r="AB176">
        <v>-184095890</v>
      </c>
      <c r="AC176">
        <v>-58773488</v>
      </c>
      <c r="AD176">
        <v>-7650268</v>
      </c>
    </row>
    <row r="177" spans="1:30">
      <c r="A177" s="7">
        <v>43893</v>
      </c>
      <c r="B177" s="8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7">
        <v>43892</v>
      </c>
      <c r="AB177">
        <v>-167644330</v>
      </c>
      <c r="AC177">
        <v>82103449</v>
      </c>
      <c r="AD177">
        <v>74920447</v>
      </c>
    </row>
    <row r="178" spans="1:30">
      <c r="A178" s="7">
        <v>43894</v>
      </c>
      <c r="B178" s="8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7">
        <v>43893</v>
      </c>
      <c r="AB178">
        <v>-177724105</v>
      </c>
      <c r="AC178">
        <v>7958389</v>
      </c>
      <c r="AD178">
        <v>74818585</v>
      </c>
    </row>
    <row r="179" spans="1:30">
      <c r="A179" s="7">
        <v>43895</v>
      </c>
      <c r="B179" s="8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7">
        <v>43894</v>
      </c>
      <c r="AB179">
        <v>-131704949</v>
      </c>
      <c r="AC179">
        <v>13818630</v>
      </c>
      <c r="AD179">
        <v>71300170</v>
      </c>
    </row>
    <row r="180" spans="1:30">
      <c r="A180" s="7">
        <v>43896</v>
      </c>
      <c r="B180" s="8">
        <v>0.744444444444444</v>
      </c>
      <c r="C180" s="6">
        <v>1</v>
      </c>
      <c r="D180" s="1">
        <v>2945882000</v>
      </c>
      <c r="E180" s="1">
        <v>2860080126</v>
      </c>
      <c r="F180" s="1">
        <v>234556067</v>
      </c>
      <c r="G180" s="1">
        <v>-219725737</v>
      </c>
      <c r="H180" s="1">
        <v>70573395</v>
      </c>
      <c r="I180" s="1">
        <v>119612000</v>
      </c>
      <c r="J180" s="1">
        <v>110970000</v>
      </c>
      <c r="K180" s="1">
        <v>85801874</v>
      </c>
      <c r="L180" s="1">
        <f ca="1" t="shared" si="2"/>
        <v>14830330</v>
      </c>
      <c r="AA180" s="7">
        <v>43895</v>
      </c>
      <c r="AB180">
        <v>-180888806</v>
      </c>
      <c r="AC180">
        <v>10177084</v>
      </c>
      <c r="AD180">
        <v>67400584</v>
      </c>
    </row>
    <row r="181" spans="27:30">
      <c r="AA181" s="7">
        <v>43896</v>
      </c>
      <c r="AB181">
        <v>-219725737</v>
      </c>
      <c r="AC181">
        <v>14830330</v>
      </c>
      <c r="AD181">
        <v>70573395</v>
      </c>
    </row>
    <row r="182" spans="27:30">
      <c r="AA182" t="s">
        <v>299</v>
      </c>
      <c r="AB182">
        <v>-28358666806</v>
      </c>
      <c r="AC182" t="e">
        <v>#VALUE!</v>
      </c>
      <c r="AD182">
        <v>11719655447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6"/>
  <sheetViews>
    <sheetView workbookViewId="0">
      <pane ySplit="3" topLeftCell="A166" activePane="bottomLeft" state="frozen"/>
      <selection/>
      <selection pane="bottomLeft" activeCell="I174" sqref="I1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476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297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298</v>
      </c>
      <c r="G9" s="1">
        <v>-203645361</v>
      </c>
      <c r="H9" s="1">
        <v>122076292</v>
      </c>
      <c r="I9" s="1" t="s">
        <v>298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298</v>
      </c>
      <c r="G10" s="1">
        <v>-203746827</v>
      </c>
      <c r="H10" s="1">
        <v>14129711</v>
      </c>
      <c r="I10" s="1" t="s">
        <v>298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298</v>
      </c>
      <c r="G45" s="1">
        <v>-129727011</v>
      </c>
      <c r="H45" s="1">
        <v>-12426621</v>
      </c>
      <c r="I45" s="1" t="s">
        <v>298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298</v>
      </c>
      <c r="G46" s="1">
        <v>-142281777</v>
      </c>
      <c r="H46" s="1">
        <v>-101015167</v>
      </c>
      <c r="I46" s="1" t="s">
        <v>298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298</v>
      </c>
      <c r="G48" s="1">
        <v>-112427765</v>
      </c>
      <c r="H48" s="1">
        <v>124730521</v>
      </c>
      <c r="I48" s="1" t="s">
        <v>298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4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1:30">
      <c r="A170" s="7">
        <v>43892</v>
      </c>
      <c r="B170" s="8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7">
        <v>43891</v>
      </c>
      <c r="AB170">
        <v>-184095890</v>
      </c>
      <c r="AC170">
        <v>-73075624</v>
      </c>
      <c r="AD170">
        <v>-29792749</v>
      </c>
    </row>
    <row r="171" spans="1:30">
      <c r="A171" s="7">
        <v>43893</v>
      </c>
      <c r="B171" s="8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7">
        <v>43892</v>
      </c>
      <c r="AB171">
        <v>-167644330</v>
      </c>
      <c r="AC171">
        <v>103490350</v>
      </c>
      <c r="AD171">
        <v>72350497</v>
      </c>
    </row>
    <row r="172" spans="1:30">
      <c r="A172" s="7">
        <v>43894</v>
      </c>
      <c r="B172" s="8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7">
        <v>43893</v>
      </c>
      <c r="AB172">
        <v>-177724105</v>
      </c>
      <c r="AC172">
        <v>13641905</v>
      </c>
      <c r="AD172">
        <v>76653196</v>
      </c>
    </row>
    <row r="173" spans="1:30">
      <c r="A173" s="7">
        <v>43895</v>
      </c>
      <c r="B173" s="8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7">
        <v>43894</v>
      </c>
      <c r="AB173">
        <v>-131704949</v>
      </c>
      <c r="AC173">
        <v>12715532</v>
      </c>
      <c r="AD173">
        <v>81013210</v>
      </c>
    </row>
    <row r="174" spans="1:30">
      <c r="A174" s="7">
        <v>43896</v>
      </c>
      <c r="B174" s="8">
        <v>0.745138888888889</v>
      </c>
      <c r="C174" s="6">
        <v>1</v>
      </c>
      <c r="D174" s="1">
        <v>2945882000</v>
      </c>
      <c r="E174" s="1">
        <v>2860080123</v>
      </c>
      <c r="F174" s="1">
        <v>243910749</v>
      </c>
      <c r="G174" s="1">
        <v>-219725737</v>
      </c>
      <c r="H174" s="1">
        <v>88797483</v>
      </c>
      <c r="I174" s="1">
        <v>119612000</v>
      </c>
      <c r="J174" s="1">
        <v>110970000</v>
      </c>
      <c r="K174" s="1">
        <v>85801877</v>
      </c>
      <c r="L174" s="1">
        <f ca="1" t="shared" si="2"/>
        <v>24185012</v>
      </c>
      <c r="AA174" s="7">
        <v>43895</v>
      </c>
      <c r="AB174">
        <v>-180888806</v>
      </c>
      <c r="AC174">
        <v>30725897</v>
      </c>
      <c r="AD174">
        <v>99460910</v>
      </c>
    </row>
    <row r="175" spans="27:30">
      <c r="AA175" s="7">
        <v>43896</v>
      </c>
      <c r="AB175">
        <v>-219725737</v>
      </c>
      <c r="AC175">
        <v>24185012</v>
      </c>
      <c r="AD175">
        <v>88797483</v>
      </c>
    </row>
    <row r="176" spans="27:30">
      <c r="AA176" t="s">
        <v>299</v>
      </c>
      <c r="AB176">
        <v>-27569889628</v>
      </c>
      <c r="AC176" t="e">
        <v>#VALUE!</v>
      </c>
      <c r="AD176">
        <v>13113036391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3"/>
  <sheetViews>
    <sheetView workbookViewId="0">
      <pane ySplit="3" topLeftCell="A161" activePane="bottomLeft" state="frozen"/>
      <selection/>
      <selection pane="bottomLeft" activeCell="I171" sqref="I1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364</v>
      </c>
    </row>
    <row r="2" ht="233" customHeight="1"/>
    <row r="3" ht="54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206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297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298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298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298</v>
      </c>
      <c r="G42" s="1">
        <v>-253563293</v>
      </c>
      <c r="H42" s="1">
        <v>-77502008</v>
      </c>
      <c r="I42" s="1" t="s">
        <v>298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298</v>
      </c>
      <c r="G43" s="1">
        <v>-278102730</v>
      </c>
      <c r="H43" s="1">
        <v>-267000631</v>
      </c>
      <c r="I43" s="1" t="s">
        <v>298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298</v>
      </c>
      <c r="G45" s="1">
        <v>-219750336</v>
      </c>
      <c r="H45" s="1">
        <v>142236588</v>
      </c>
      <c r="I45" s="1" t="s">
        <v>298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71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1:30">
      <c r="A167" s="7">
        <v>43892</v>
      </c>
      <c r="B167" s="8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7">
        <v>43891</v>
      </c>
      <c r="AB167">
        <v>-359832231</v>
      </c>
      <c r="AC167">
        <v>-134878299</v>
      </c>
      <c r="AD167">
        <v>-79985181</v>
      </c>
    </row>
    <row r="168" spans="1:30">
      <c r="A168" s="7">
        <v>43893</v>
      </c>
      <c r="B168" s="8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7">
        <v>43892</v>
      </c>
      <c r="AB168">
        <v>-327676156</v>
      </c>
      <c r="AC168">
        <v>192676806</v>
      </c>
      <c r="AD168">
        <v>106298630</v>
      </c>
    </row>
    <row r="169" spans="1:30">
      <c r="A169" s="7">
        <v>43894</v>
      </c>
      <c r="B169" s="8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7">
        <v>43893</v>
      </c>
      <c r="AB169">
        <v>-347377997</v>
      </c>
      <c r="AC169">
        <v>30898454</v>
      </c>
      <c r="AD169">
        <v>116987509</v>
      </c>
    </row>
    <row r="170" spans="1:30">
      <c r="A170" s="7">
        <v>43895</v>
      </c>
      <c r="B170" s="8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7">
        <v>43894</v>
      </c>
      <c r="AB170">
        <v>-257429352</v>
      </c>
      <c r="AC170">
        <v>17749866</v>
      </c>
      <c r="AD170">
        <v>128393785</v>
      </c>
    </row>
    <row r="171" spans="1:30">
      <c r="A171" s="7">
        <v>43896</v>
      </c>
      <c r="B171" s="8">
        <v>0.745138888888889</v>
      </c>
      <c r="C171" s="6">
        <v>1</v>
      </c>
      <c r="D171" s="1">
        <v>5757969000</v>
      </c>
      <c r="E171" s="1">
        <v>5364665456</v>
      </c>
      <c r="F171" s="1">
        <v>445913136</v>
      </c>
      <c r="G171" s="1">
        <v>-429474021</v>
      </c>
      <c r="H171" s="1">
        <v>109919019</v>
      </c>
      <c r="I171" s="1">
        <v>233792000</v>
      </c>
      <c r="J171" s="1">
        <v>216901000</v>
      </c>
      <c r="K171" s="1">
        <v>393303544</v>
      </c>
      <c r="L171" s="1">
        <f ca="1" t="shared" si="2"/>
        <v>16439115</v>
      </c>
      <c r="AA171" s="7">
        <v>43895</v>
      </c>
      <c r="AB171">
        <v>-353563691</v>
      </c>
      <c r="AC171">
        <v>16255261</v>
      </c>
      <c r="AD171">
        <v>120043062</v>
      </c>
    </row>
    <row r="172" spans="27:30">
      <c r="AA172" s="7">
        <v>43896</v>
      </c>
      <c r="AB172">
        <v>-429474021</v>
      </c>
      <c r="AC172">
        <v>16439115</v>
      </c>
      <c r="AD172">
        <v>109919019</v>
      </c>
    </row>
    <row r="173" spans="27:30">
      <c r="AA173" t="s">
        <v>299</v>
      </c>
      <c r="AB173">
        <v>-52704358817</v>
      </c>
      <c r="AC173" t="e">
        <v>#VALUE!</v>
      </c>
      <c r="AD173">
        <v>24329155138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1"/>
  <sheetViews>
    <sheetView workbookViewId="0">
      <pane ySplit="3" topLeftCell="A141" activePane="bottomLeft" state="frozen"/>
      <selection/>
      <selection pane="bottomLeft" activeCell="I149" sqref="I1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364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477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297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298</v>
      </c>
      <c r="G20" s="1">
        <v>-840407074</v>
      </c>
      <c r="H20" s="1">
        <v>-322752938</v>
      </c>
      <c r="I20" s="1" t="s">
        <v>298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298</v>
      </c>
      <c r="G21" s="1">
        <v>-921731155</v>
      </c>
      <c r="H21" s="1">
        <v>-911275181</v>
      </c>
      <c r="I21" s="1" t="s">
        <v>298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298</v>
      </c>
      <c r="G23" s="1">
        <v>-728338931</v>
      </c>
      <c r="H23" s="1">
        <v>457219671</v>
      </c>
      <c r="I23" s="1" t="s">
        <v>298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49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1:30">
      <c r="A145" s="7">
        <v>43892</v>
      </c>
      <c r="B145" s="8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7">
        <v>43891</v>
      </c>
      <c r="AB145">
        <v>-1192620054</v>
      </c>
      <c r="AC145">
        <v>-377482170</v>
      </c>
      <c r="AD145">
        <v>-184078471</v>
      </c>
    </row>
    <row r="146" spans="1:30">
      <c r="A146" s="7">
        <v>43893</v>
      </c>
      <c r="B146" s="8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7">
        <v>43892</v>
      </c>
      <c r="AB146">
        <v>-1086043406</v>
      </c>
      <c r="AC146">
        <v>693530118</v>
      </c>
      <c r="AD146">
        <v>482059902</v>
      </c>
    </row>
    <row r="147" spans="1:30">
      <c r="A147" s="7">
        <v>43894</v>
      </c>
      <c r="B147" s="8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7">
        <v>43893</v>
      </c>
      <c r="AB147">
        <v>-1151342299</v>
      </c>
      <c r="AC147">
        <v>156398909</v>
      </c>
      <c r="AD147">
        <v>544190223</v>
      </c>
    </row>
    <row r="148" spans="1:30">
      <c r="A148" s="7">
        <v>43895</v>
      </c>
      <c r="B148" s="8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7">
        <v>43894</v>
      </c>
      <c r="AB148">
        <v>-853212248</v>
      </c>
      <c r="AC148">
        <v>88074760</v>
      </c>
      <c r="AD148">
        <v>564387932</v>
      </c>
    </row>
    <row r="149" spans="1:30">
      <c r="A149" s="7">
        <v>43896</v>
      </c>
      <c r="B149" s="8">
        <v>0.745138888888889</v>
      </c>
      <c r="C149" s="6">
        <v>0.86</v>
      </c>
      <c r="D149" s="1">
        <v>19083876757</v>
      </c>
      <c r="E149" s="1">
        <v>18528039755</v>
      </c>
      <c r="F149" s="1">
        <v>1510613163</v>
      </c>
      <c r="G149" s="1">
        <v>-1423429343</v>
      </c>
      <c r="H149" s="1">
        <v>585397253</v>
      </c>
      <c r="I149" s="1">
        <v>774870320</v>
      </c>
      <c r="J149" s="1">
        <v>718886900</v>
      </c>
      <c r="K149" s="1">
        <v>555839685</v>
      </c>
      <c r="L149" s="1">
        <f t="shared" si="2"/>
        <v>87183820</v>
      </c>
      <c r="AA149" s="7">
        <v>43895</v>
      </c>
      <c r="AB149">
        <v>-1171835569</v>
      </c>
      <c r="AC149">
        <v>155972038</v>
      </c>
      <c r="AD149">
        <v>663603785</v>
      </c>
    </row>
    <row r="150" spans="27:30">
      <c r="AA150" s="7">
        <v>43896</v>
      </c>
      <c r="AB150">
        <v>-1423429343</v>
      </c>
      <c r="AC150">
        <v>87183820</v>
      </c>
      <c r="AD150">
        <v>585397253</v>
      </c>
    </row>
    <row r="151" spans="27:30">
      <c r="AA151" t="s">
        <v>299</v>
      </c>
      <c r="AB151">
        <v>-149242510843</v>
      </c>
      <c r="AC151" t="e">
        <v>#VALUE!</v>
      </c>
      <c r="AD151">
        <v>51400052438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9"/>
  <sheetViews>
    <sheetView workbookViewId="0">
      <pane ySplit="3" topLeftCell="A112" activePane="bottomLeft" state="frozen"/>
      <selection/>
      <selection pane="bottomLeft" activeCell="I127" sqref="I1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234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297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27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1:30">
      <c r="A123" s="7">
        <v>43892</v>
      </c>
      <c r="B123" s="8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7">
        <v>43891</v>
      </c>
      <c r="AB123">
        <v>-1386767504</v>
      </c>
      <c r="AC123">
        <v>-407706364</v>
      </c>
      <c r="AD123">
        <v>72136714</v>
      </c>
    </row>
    <row r="124" spans="1:30">
      <c r="A124" s="7">
        <v>43893</v>
      </c>
      <c r="B124" s="8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7">
        <v>43892</v>
      </c>
      <c r="AB124">
        <v>-1262831494</v>
      </c>
      <c r="AC124">
        <v>782833429</v>
      </c>
      <c r="AD124">
        <v>743046020</v>
      </c>
    </row>
    <row r="125" spans="1:30">
      <c r="A125" s="7">
        <v>43894</v>
      </c>
      <c r="B125" s="8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7">
        <v>43893</v>
      </c>
      <c r="AB125">
        <v>-1338760440</v>
      </c>
      <c r="AC125">
        <v>92404652</v>
      </c>
      <c r="AD125">
        <v>734287261</v>
      </c>
    </row>
    <row r="126" spans="1:30">
      <c r="A126" s="7">
        <v>43895</v>
      </c>
      <c r="B126" s="8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7">
        <v>43894</v>
      </c>
      <c r="AB126">
        <v>-992107265</v>
      </c>
      <c r="AC126">
        <v>130920922</v>
      </c>
      <c r="AD126">
        <v>794146225</v>
      </c>
    </row>
    <row r="127" spans="1:30">
      <c r="A127" s="7">
        <v>43896</v>
      </c>
      <c r="B127" s="8">
        <v>0.745138888888889</v>
      </c>
      <c r="C127" s="6">
        <v>1</v>
      </c>
      <c r="D127" s="1">
        <v>22190554000</v>
      </c>
      <c r="E127" s="1">
        <v>21544228782</v>
      </c>
      <c r="F127" s="1">
        <v>1792611835</v>
      </c>
      <c r="G127" s="1">
        <v>-1655150399</v>
      </c>
      <c r="H127" s="1">
        <v>738502594</v>
      </c>
      <c r="I127" s="1">
        <v>901012000</v>
      </c>
      <c r="J127" s="1">
        <v>835915000</v>
      </c>
      <c r="K127" s="1">
        <v>646325218</v>
      </c>
      <c r="L127" s="1">
        <f ca="1" t="shared" si="1"/>
        <v>137461436</v>
      </c>
      <c r="AA127" s="7">
        <v>43895</v>
      </c>
      <c r="AB127">
        <v>-1362599499</v>
      </c>
      <c r="AC127">
        <v>78973971</v>
      </c>
      <c r="AD127">
        <v>730416595</v>
      </c>
    </row>
    <row r="128" spans="27:30">
      <c r="AA128" s="7">
        <v>43896</v>
      </c>
      <c r="AB128">
        <v>-1655150399</v>
      </c>
      <c r="AC128">
        <v>137461436</v>
      </c>
      <c r="AD128">
        <v>738502594</v>
      </c>
    </row>
    <row r="129" spans="27:30">
      <c r="AA129" t="s">
        <v>299</v>
      </c>
      <c r="AB129">
        <v>-146608844220</v>
      </c>
      <c r="AC129">
        <v>12214724504</v>
      </c>
      <c r="AD129">
        <v>53013902622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2"/>
  <sheetViews>
    <sheetView workbookViewId="0">
      <pane ySplit="3" topLeftCell="A109" activePane="bottomLeft" state="frozen"/>
      <selection/>
      <selection pane="bottomLeft" activeCell="I120" sqref="I1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239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297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1:30">
      <c r="A116" s="7">
        <v>43892</v>
      </c>
      <c r="B116" s="8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7">
        <v>43891</v>
      </c>
      <c r="AB116">
        <v>-359834742</v>
      </c>
      <c r="AC116">
        <v>-118176614</v>
      </c>
      <c r="AD116">
        <v>-7354292</v>
      </c>
    </row>
    <row r="117" spans="1:30">
      <c r="A117" s="7">
        <v>43893</v>
      </c>
      <c r="B117" s="8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7">
        <v>43892</v>
      </c>
      <c r="AB117">
        <v>-327681176</v>
      </c>
      <c r="AC117">
        <v>186695382</v>
      </c>
      <c r="AD117">
        <v>157824665</v>
      </c>
    </row>
    <row r="118" spans="1:30">
      <c r="A118" s="7">
        <v>43894</v>
      </c>
      <c r="B118" s="8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7">
        <v>43893</v>
      </c>
      <c r="AB118">
        <v>-347383017</v>
      </c>
      <c r="AC118">
        <v>23095604</v>
      </c>
      <c r="AD118">
        <v>157686663</v>
      </c>
    </row>
    <row r="119" spans="1:30">
      <c r="A119" s="7">
        <v>43895</v>
      </c>
      <c r="B119" s="8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7">
        <v>43894</v>
      </c>
      <c r="AB119">
        <v>-257426842</v>
      </c>
      <c r="AC119">
        <v>30374262</v>
      </c>
      <c r="AD119">
        <v>165021181</v>
      </c>
    </row>
    <row r="120" spans="1:30">
      <c r="A120" s="7">
        <v>43896</v>
      </c>
      <c r="B120" s="8">
        <v>0.745833333333333</v>
      </c>
      <c r="C120" s="6">
        <v>1</v>
      </c>
      <c r="D120" s="1">
        <v>5757969000</v>
      </c>
      <c r="E120" s="1">
        <v>5590262552</v>
      </c>
      <c r="F120" s="1">
        <v>463122622</v>
      </c>
      <c r="G120" s="1">
        <v>-429474021</v>
      </c>
      <c r="H120" s="1">
        <v>157402190</v>
      </c>
      <c r="I120" s="1">
        <v>233792000</v>
      </c>
      <c r="J120" s="1">
        <v>216901000</v>
      </c>
      <c r="K120" s="1">
        <v>167706448</v>
      </c>
      <c r="L120" s="1">
        <f t="array" ref="L120">F120+G120</f>
        <v>33648601</v>
      </c>
      <c r="AA120" s="7">
        <v>43895</v>
      </c>
      <c r="AB120">
        <v>-353563691</v>
      </c>
      <c r="AC120">
        <v>10892284</v>
      </c>
      <c r="AD120">
        <v>148878942</v>
      </c>
    </row>
    <row r="121" spans="27:30">
      <c r="AA121" s="7">
        <v>43896</v>
      </c>
      <c r="AB121">
        <v>-429474021</v>
      </c>
      <c r="AC121">
        <v>33648601</v>
      </c>
      <c r="AD121">
        <v>157402190</v>
      </c>
    </row>
    <row r="122" spans="27:30">
      <c r="AA122" t="s">
        <v>299</v>
      </c>
      <c r="AB122">
        <v>-35379617164</v>
      </c>
      <c r="AC122">
        <v>2960551472</v>
      </c>
      <c r="AD122">
        <v>12848554362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0"/>
  <sheetViews>
    <sheetView workbookViewId="0">
      <pane ySplit="3" topLeftCell="A106" activePane="bottomLeft" state="frozen"/>
      <selection/>
      <selection pane="bottomLeft" activeCell="I118" sqref="I1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240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297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18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1:30">
      <c r="A114" s="7">
        <v>43892</v>
      </c>
      <c r="B114" s="8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7">
        <v>43891</v>
      </c>
      <c r="AB114">
        <v>-388352633</v>
      </c>
      <c r="AC114">
        <v>-129672716</v>
      </c>
      <c r="AD114">
        <v>-5526235</v>
      </c>
    </row>
    <row r="115" spans="1:30">
      <c r="A115" s="7">
        <v>43893</v>
      </c>
      <c r="B115" s="8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7">
        <v>43892</v>
      </c>
      <c r="AB115">
        <v>-353648100</v>
      </c>
      <c r="AC115">
        <v>177991777</v>
      </c>
      <c r="AD115">
        <v>123121963</v>
      </c>
    </row>
    <row r="116" spans="1:30">
      <c r="A116" s="7">
        <v>43894</v>
      </c>
      <c r="B116" s="8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7">
        <v>43893</v>
      </c>
      <c r="AB116">
        <v>-374911366</v>
      </c>
      <c r="AC116">
        <v>13635875</v>
      </c>
      <c r="AD116">
        <v>112880677</v>
      </c>
    </row>
    <row r="117" spans="1:30">
      <c r="A117" s="7">
        <v>43895</v>
      </c>
      <c r="B117" s="8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7">
        <v>43894</v>
      </c>
      <c r="AB117">
        <v>-277831335</v>
      </c>
      <c r="AC117">
        <v>28640914</v>
      </c>
      <c r="AD117">
        <v>139692777</v>
      </c>
    </row>
    <row r="118" spans="1:30">
      <c r="A118" s="7">
        <v>43896</v>
      </c>
      <c r="B118" s="8">
        <v>0.745833333333333</v>
      </c>
      <c r="C118" s="6">
        <v>1</v>
      </c>
      <c r="D118" s="1">
        <v>6214278000</v>
      </c>
      <c r="E118" s="1">
        <v>6033280377</v>
      </c>
      <c r="F118" s="1">
        <v>479926742</v>
      </c>
      <c r="G118" s="1">
        <v>-463511017</v>
      </c>
      <c r="H118" s="1">
        <v>121653279</v>
      </c>
      <c r="I118" s="1">
        <v>252320000</v>
      </c>
      <c r="J118" s="1">
        <v>234091000</v>
      </c>
      <c r="K118" s="1">
        <v>180997623</v>
      </c>
      <c r="L118" s="1">
        <f ca="1" t="shared" si="1"/>
        <v>16415725</v>
      </c>
      <c r="AA118" s="7">
        <v>43895</v>
      </c>
      <c r="AB118">
        <v>-381584585</v>
      </c>
      <c r="AC118">
        <v>23345729</v>
      </c>
      <c r="AD118">
        <v>120204176</v>
      </c>
    </row>
    <row r="119" spans="27:30">
      <c r="AA119" s="7">
        <v>43896</v>
      </c>
      <c r="AB119">
        <v>-463511017</v>
      </c>
      <c r="AC119">
        <v>16415725</v>
      </c>
      <c r="AD119">
        <v>121653279</v>
      </c>
    </row>
    <row r="120" spans="27:30">
      <c r="AA120" t="s">
        <v>299</v>
      </c>
      <c r="AB120">
        <v>-37496362546</v>
      </c>
      <c r="AC120">
        <v>2112011729</v>
      </c>
      <c r="AD120">
        <v>14548497066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8"/>
  <sheetViews>
    <sheetView workbookViewId="0">
      <pane ySplit="3" topLeftCell="A105" activePane="bottomLeft" state="frozen"/>
      <selection/>
      <selection pane="bottomLeft" activeCell="I116" sqref="I1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/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297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16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1:30">
      <c r="A112" s="7">
        <v>43892</v>
      </c>
      <c r="B112" s="8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7">
        <v>43891</v>
      </c>
      <c r="AB112">
        <v>-937454832</v>
      </c>
      <c r="AC112">
        <v>-309288731</v>
      </c>
      <c r="AD112">
        <v>14040283</v>
      </c>
    </row>
    <row r="113" spans="1:30">
      <c r="A113" s="7">
        <v>43893</v>
      </c>
      <c r="B113" s="8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7">
        <v>43892</v>
      </c>
      <c r="AB113">
        <v>-853674090</v>
      </c>
      <c r="AC113">
        <v>521721892</v>
      </c>
      <c r="AD113">
        <v>426760719</v>
      </c>
    </row>
    <row r="114" spans="1:30">
      <c r="A114" s="7">
        <v>43894</v>
      </c>
      <c r="B114" s="8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7">
        <v>43893</v>
      </c>
      <c r="AB114">
        <v>-905002058</v>
      </c>
      <c r="AC114">
        <v>129625628</v>
      </c>
      <c r="AD114">
        <v>443908141</v>
      </c>
    </row>
    <row r="115" spans="1:30">
      <c r="A115" s="7">
        <v>43895</v>
      </c>
      <c r="B115" s="8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7">
        <v>43894</v>
      </c>
      <c r="AB115">
        <v>-670664511</v>
      </c>
      <c r="AC115">
        <v>57323225</v>
      </c>
      <c r="AD115">
        <v>394563067</v>
      </c>
    </row>
    <row r="116" spans="1:30">
      <c r="A116" s="7">
        <v>43896</v>
      </c>
      <c r="B116" s="8">
        <v>0.745833333333333</v>
      </c>
      <c r="C116" s="6">
        <v>0.676</v>
      </c>
      <c r="D116" s="1">
        <v>15000814482</v>
      </c>
      <c r="E116" s="1">
        <v>14563898656</v>
      </c>
      <c r="F116" s="1">
        <v>1251772696</v>
      </c>
      <c r="G116" s="1">
        <v>-1118881670</v>
      </c>
      <c r="H116" s="1">
        <v>450843762</v>
      </c>
      <c r="I116" s="1">
        <v>609084112</v>
      </c>
      <c r="J116" s="1">
        <v>565078540</v>
      </c>
      <c r="K116" s="1">
        <v>436915848</v>
      </c>
      <c r="L116" s="1">
        <f ca="1" t="shared" si="1"/>
        <v>132891026</v>
      </c>
      <c r="AA116" s="7">
        <v>43895</v>
      </c>
      <c r="AB116">
        <v>-921117261</v>
      </c>
      <c r="AC116">
        <v>81896897</v>
      </c>
      <c r="AD116">
        <v>355304948</v>
      </c>
    </row>
    <row r="117" spans="27:30">
      <c r="AA117" s="7">
        <v>43896</v>
      </c>
      <c r="AB117">
        <v>-1118881670</v>
      </c>
      <c r="AC117">
        <v>132891026</v>
      </c>
      <c r="AD117">
        <v>450843762</v>
      </c>
    </row>
    <row r="118" spans="27:30">
      <c r="AA118" t="s">
        <v>299</v>
      </c>
      <c r="AB118">
        <v>-89459812857</v>
      </c>
      <c r="AC118">
        <v>8895905666</v>
      </c>
      <c r="AD118">
        <v>35171826539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2"/>
  <sheetViews>
    <sheetView workbookViewId="0">
      <pane ySplit="3" topLeftCell="A98" activePane="bottomLeft" state="frozen"/>
      <selection/>
      <selection pane="bottomLeft" activeCell="I110" sqref="I1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478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297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10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1:30">
      <c r="A106" s="7">
        <v>43892</v>
      </c>
      <c r="B106" s="8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7">
        <v>43891</v>
      </c>
      <c r="AB106">
        <v>-330903889</v>
      </c>
      <c r="AC106">
        <v>-119130670</v>
      </c>
      <c r="AD106">
        <v>-35502510</v>
      </c>
    </row>
    <row r="107" spans="1:30">
      <c r="A107" s="7">
        <v>43893</v>
      </c>
      <c r="B107" s="8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7">
        <v>43892</v>
      </c>
      <c r="AB107">
        <v>-301335484</v>
      </c>
      <c r="AC107">
        <v>167864508</v>
      </c>
      <c r="AD107">
        <v>110091808</v>
      </c>
    </row>
    <row r="108" spans="1:30">
      <c r="A108" s="7">
        <v>43894</v>
      </c>
      <c r="B108" s="8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7">
        <v>43893</v>
      </c>
      <c r="AB108">
        <v>-319453289</v>
      </c>
      <c r="AC108">
        <v>14876274</v>
      </c>
      <c r="AD108">
        <v>92497139</v>
      </c>
    </row>
    <row r="109" spans="1:30">
      <c r="A109" s="7">
        <v>43895</v>
      </c>
      <c r="B109" s="8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7">
        <v>43894</v>
      </c>
      <c r="AB109">
        <v>-236729624</v>
      </c>
      <c r="AC109">
        <v>20510651</v>
      </c>
      <c r="AD109">
        <v>106174198</v>
      </c>
    </row>
    <row r="110" spans="1:30">
      <c r="A110" s="7">
        <v>43896</v>
      </c>
      <c r="B110" s="8">
        <v>0.745833333333333</v>
      </c>
      <c r="C110" s="6">
        <v>0.836</v>
      </c>
      <c r="D110" s="1">
        <v>5295028536</v>
      </c>
      <c r="E110" s="1">
        <v>5140805442</v>
      </c>
      <c r="F110" s="1">
        <v>422685490</v>
      </c>
      <c r="G110" s="1">
        <v>-394944144</v>
      </c>
      <c r="H110" s="1">
        <v>120934721</v>
      </c>
      <c r="I110" s="1">
        <v>214995792</v>
      </c>
      <c r="J110" s="1">
        <v>199462076</v>
      </c>
      <c r="K110" s="1">
        <v>154222934</v>
      </c>
      <c r="L110" s="1">
        <f ca="1" t="shared" si="1"/>
        <v>27741346</v>
      </c>
      <c r="AA110" s="7">
        <v>43895</v>
      </c>
      <c r="AB110">
        <v>-325137034</v>
      </c>
      <c r="AC110">
        <v>4855465</v>
      </c>
      <c r="AD110">
        <v>97801149</v>
      </c>
    </row>
    <row r="111" spans="27:30">
      <c r="AA111" s="7">
        <v>43896</v>
      </c>
      <c r="AB111">
        <v>-394944144</v>
      </c>
      <c r="AC111">
        <v>27741346</v>
      </c>
      <c r="AD111">
        <v>120934721</v>
      </c>
    </row>
    <row r="112" spans="27:30">
      <c r="AA112" t="s">
        <v>299</v>
      </c>
      <c r="AB112">
        <v>-29726038824</v>
      </c>
      <c r="AC112">
        <v>1578295455</v>
      </c>
      <c r="AD112">
        <v>10977573673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8"/>
  <sheetViews>
    <sheetView workbookViewId="0">
      <pane ySplit="3" topLeftCell="A95" activePane="bottomLeft" state="frozen"/>
      <selection/>
      <selection pane="bottomLeft" activeCell="I106" sqref="I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478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297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06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1:30">
      <c r="A102" s="7">
        <v>43892</v>
      </c>
      <c r="B102" s="8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7">
        <v>43891</v>
      </c>
      <c r="AB102">
        <v>-1456106294</v>
      </c>
      <c r="AC102">
        <v>-408804523</v>
      </c>
      <c r="AD102">
        <v>142970729</v>
      </c>
    </row>
    <row r="103" spans="1:30">
      <c r="A103" s="7">
        <v>43893</v>
      </c>
      <c r="B103" s="8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7">
        <v>43892</v>
      </c>
      <c r="AB103">
        <v>-1325993764</v>
      </c>
      <c r="AC103">
        <v>779136188</v>
      </c>
      <c r="AD103">
        <v>866310208</v>
      </c>
    </row>
    <row r="104" spans="1:30">
      <c r="A104" s="7">
        <v>43894</v>
      </c>
      <c r="B104" s="8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7">
        <v>43893</v>
      </c>
      <c r="AB104">
        <v>-1405719180</v>
      </c>
      <c r="AC104">
        <v>142267069</v>
      </c>
      <c r="AD104">
        <v>809178617</v>
      </c>
    </row>
    <row r="105" spans="1:30">
      <c r="A105" s="7">
        <v>43895</v>
      </c>
      <c r="B105" s="8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7">
        <v>43894</v>
      </c>
      <c r="AB105">
        <v>-1041712925</v>
      </c>
      <c r="AC105">
        <v>124815277</v>
      </c>
      <c r="AD105">
        <v>919663874</v>
      </c>
    </row>
    <row r="106" spans="1:30">
      <c r="A106" s="7">
        <v>43896</v>
      </c>
      <c r="B106" s="8">
        <v>0.746527777777778</v>
      </c>
      <c r="C106" s="6">
        <v>1</v>
      </c>
      <c r="D106" s="1">
        <v>23300083000</v>
      </c>
      <c r="E106" s="1">
        <v>22621440221</v>
      </c>
      <c r="F106" s="1">
        <v>1846514024</v>
      </c>
      <c r="G106" s="1">
        <v>-1737908414</v>
      </c>
      <c r="H106" s="1">
        <v>795519685</v>
      </c>
      <c r="I106" s="1">
        <v>946062000</v>
      </c>
      <c r="J106" s="1">
        <v>877711000</v>
      </c>
      <c r="K106" s="1">
        <v>678642779</v>
      </c>
      <c r="L106" s="1">
        <f ca="1" t="shared" si="1"/>
        <v>108605610</v>
      </c>
      <c r="AA106" s="7">
        <v>43895</v>
      </c>
      <c r="AB106">
        <v>-1430729882</v>
      </c>
      <c r="AC106">
        <v>125846380</v>
      </c>
      <c r="AD106">
        <v>889268332</v>
      </c>
    </row>
    <row r="107" spans="27:30">
      <c r="AA107" s="7">
        <v>43896</v>
      </c>
      <c r="AB107">
        <v>-1737908414</v>
      </c>
      <c r="AC107">
        <v>108605610</v>
      </c>
      <c r="AD107">
        <v>795519685</v>
      </c>
    </row>
    <row r="108" spans="27:30">
      <c r="AA108" t="s">
        <v>299</v>
      </c>
      <c r="AB108">
        <v>-127124238306</v>
      </c>
      <c r="AC108">
        <v>1316084148</v>
      </c>
      <c r="AD108">
        <v>-383390351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8"/>
  <sheetViews>
    <sheetView workbookViewId="0">
      <pane ySplit="3" topLeftCell="A99" activePane="bottomLeft" state="frozen"/>
      <selection/>
      <selection pane="bottomLeft" activeCell="I106" sqref="I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478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297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06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1:30">
      <c r="A102" s="7">
        <v>43892</v>
      </c>
      <c r="B102" s="8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7">
        <v>43891</v>
      </c>
      <c r="AB102">
        <v>-1386767504</v>
      </c>
      <c r="AC102">
        <v>-498063374</v>
      </c>
      <c r="AD102">
        <v>-211270909</v>
      </c>
    </row>
    <row r="103" spans="1:30">
      <c r="A103" s="7">
        <v>43893</v>
      </c>
      <c r="B103" s="8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7">
        <v>43892</v>
      </c>
      <c r="AB103">
        <v>-1262850844</v>
      </c>
      <c r="AC103">
        <v>679494381</v>
      </c>
      <c r="AD103">
        <v>413293929</v>
      </c>
    </row>
    <row r="104" spans="1:30">
      <c r="A104" s="7">
        <v>43894</v>
      </c>
      <c r="B104" s="8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7">
        <v>43893</v>
      </c>
      <c r="AB104">
        <v>-1338779790</v>
      </c>
      <c r="AC104">
        <v>117441517</v>
      </c>
      <c r="AD104">
        <v>467725824</v>
      </c>
    </row>
    <row r="105" spans="1:30">
      <c r="A105" s="7">
        <v>43895</v>
      </c>
      <c r="B105" s="8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7">
        <v>43894</v>
      </c>
      <c r="AB105">
        <v>-992097590</v>
      </c>
      <c r="AC105">
        <v>120070807</v>
      </c>
      <c r="AD105">
        <v>475683382</v>
      </c>
    </row>
    <row r="106" spans="1:30">
      <c r="A106" s="7">
        <v>43896</v>
      </c>
      <c r="B106" s="8">
        <v>0.746527777777778</v>
      </c>
      <c r="C106" s="6">
        <v>1</v>
      </c>
      <c r="D106" s="1">
        <v>22190554000</v>
      </c>
      <c r="E106" s="1">
        <v>21544228782</v>
      </c>
      <c r="F106" s="1">
        <v>1704456811</v>
      </c>
      <c r="G106" s="1">
        <v>-1655150399</v>
      </c>
      <c r="H106" s="1">
        <v>450010751</v>
      </c>
      <c r="I106" s="1">
        <v>901012000</v>
      </c>
      <c r="J106" s="1">
        <v>835915000</v>
      </c>
      <c r="K106" s="1">
        <v>646325218</v>
      </c>
      <c r="L106" s="1">
        <f ca="1" t="shared" si="1"/>
        <v>49306412</v>
      </c>
      <c r="AA106" s="7">
        <v>43895</v>
      </c>
      <c r="AB106">
        <v>-1362599499</v>
      </c>
      <c r="AC106">
        <v>85911794</v>
      </c>
      <c r="AD106">
        <v>435203257</v>
      </c>
    </row>
    <row r="107" spans="27:30">
      <c r="AA107" s="7">
        <v>43896</v>
      </c>
      <c r="AB107">
        <v>-1655150399</v>
      </c>
      <c r="AC107">
        <v>49306412</v>
      </c>
      <c r="AD107">
        <v>450010751</v>
      </c>
    </row>
    <row r="108" spans="27:30">
      <c r="AA108" t="s">
        <v>299</v>
      </c>
      <c r="AB108">
        <v>-119783101300</v>
      </c>
      <c r="AC108">
        <v>5850336669</v>
      </c>
      <c r="AD108">
        <v>7628935144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7"/>
  <sheetViews>
    <sheetView workbookViewId="0">
      <pane ySplit="3" topLeftCell="A98" activePane="bottomLeft" state="frozen"/>
      <selection/>
      <selection pane="bottomLeft" activeCell="I105" sqref="I1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479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480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297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05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1:30">
      <c r="A101" s="7">
        <v>43892</v>
      </c>
      <c r="B101" s="8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7">
        <v>43891</v>
      </c>
      <c r="AB101">
        <v>-1386767504</v>
      </c>
      <c r="AC101">
        <v>-487107858</v>
      </c>
      <c r="AD101">
        <v>-19489257</v>
      </c>
    </row>
    <row r="102" spans="1:30">
      <c r="A102" s="7">
        <v>43893</v>
      </c>
      <c r="B102" s="8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7">
        <v>43892</v>
      </c>
      <c r="AB102">
        <v>-1262850844</v>
      </c>
      <c r="AC102">
        <v>763200648</v>
      </c>
      <c r="AD102">
        <v>655968980</v>
      </c>
    </row>
    <row r="103" spans="1:30">
      <c r="A103" s="7">
        <v>43894</v>
      </c>
      <c r="B103" s="8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7">
        <v>43893</v>
      </c>
      <c r="AB103">
        <v>-1338779790</v>
      </c>
      <c r="AC103">
        <v>138904597</v>
      </c>
      <c r="AD103">
        <v>657026670</v>
      </c>
    </row>
    <row r="104" spans="1:30">
      <c r="A104" s="7">
        <v>43895</v>
      </c>
      <c r="B104" s="8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7">
        <v>43894</v>
      </c>
      <c r="AB104">
        <v>-992097590</v>
      </c>
      <c r="AC104">
        <v>45364558</v>
      </c>
      <c r="AD104">
        <v>645125105</v>
      </c>
    </row>
    <row r="105" spans="1:30">
      <c r="A105" s="7">
        <v>43896</v>
      </c>
      <c r="B105" s="8">
        <v>0.746527777777778</v>
      </c>
      <c r="C105" s="6">
        <v>1</v>
      </c>
      <c r="D105" s="1">
        <v>22190554000</v>
      </c>
      <c r="E105" s="1">
        <v>21544228782</v>
      </c>
      <c r="F105" s="1">
        <v>1772294530</v>
      </c>
      <c r="G105" s="1">
        <v>-1655150399</v>
      </c>
      <c r="H105" s="1">
        <v>516211095</v>
      </c>
      <c r="I105" s="1">
        <v>901012000</v>
      </c>
      <c r="J105" s="1">
        <v>835915000</v>
      </c>
      <c r="K105" s="1">
        <v>646325218</v>
      </c>
      <c r="L105" s="1">
        <f ca="1" t="shared" si="1"/>
        <v>117144131</v>
      </c>
      <c r="AA105" s="7">
        <v>43895</v>
      </c>
      <c r="AB105">
        <v>-1362599499</v>
      </c>
      <c r="AC105">
        <v>83707296</v>
      </c>
      <c r="AD105">
        <v>638248616</v>
      </c>
    </row>
    <row r="106" spans="27:30">
      <c r="AA106" s="7">
        <v>43896</v>
      </c>
      <c r="AB106">
        <v>-1655150399</v>
      </c>
      <c r="AC106">
        <v>117144131</v>
      </c>
      <c r="AD106">
        <v>516211095</v>
      </c>
    </row>
    <row r="107" spans="27:30">
      <c r="AA107" t="s">
        <v>299</v>
      </c>
      <c r="AB107">
        <v>-120381088873</v>
      </c>
      <c r="AC107">
        <v>1537233913</v>
      </c>
      <c r="AD107">
        <v>4000785749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4"/>
  <sheetViews>
    <sheetView workbookViewId="0">
      <pane ySplit="3" topLeftCell="A93" activePane="bottomLeft" state="frozen"/>
      <selection/>
      <selection pane="bottomLeft" activeCell="I102" sqref="I10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364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481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482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297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483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02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1:30">
      <c r="A98" s="7">
        <v>43892</v>
      </c>
      <c r="B98" s="8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7">
        <v>43891</v>
      </c>
      <c r="AB98">
        <v>-456226543</v>
      </c>
      <c r="AC98">
        <v>-147760310</v>
      </c>
      <c r="AD98">
        <v>-9525625</v>
      </c>
    </row>
    <row r="99" spans="1:30">
      <c r="A99" s="7">
        <v>43893</v>
      </c>
      <c r="B99" s="8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7">
        <v>43892</v>
      </c>
      <c r="AB99">
        <v>-415459746</v>
      </c>
      <c r="AC99">
        <v>250330530</v>
      </c>
      <c r="AD99">
        <v>208412909</v>
      </c>
    </row>
    <row r="100" spans="1:30">
      <c r="A100" s="7">
        <v>43894</v>
      </c>
      <c r="B100" s="8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7">
        <v>43893</v>
      </c>
      <c r="AB100">
        <v>-440439276</v>
      </c>
      <c r="AC100">
        <v>66630420</v>
      </c>
      <c r="AD100">
        <v>238091426</v>
      </c>
    </row>
    <row r="101" spans="1:30">
      <c r="A101" s="7">
        <v>43895</v>
      </c>
      <c r="B101" s="8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7">
        <v>43894</v>
      </c>
      <c r="AB101">
        <v>-326385823</v>
      </c>
      <c r="AC101">
        <v>13301697</v>
      </c>
      <c r="AD101">
        <v>230903251</v>
      </c>
    </row>
    <row r="102" spans="1:30">
      <c r="A102" s="7">
        <v>43896</v>
      </c>
      <c r="B102" s="8">
        <v>0.746527777777778</v>
      </c>
      <c r="C102" s="6">
        <v>1</v>
      </c>
      <c r="D102" s="1">
        <v>7300401000</v>
      </c>
      <c r="E102" s="1">
        <v>7087768669</v>
      </c>
      <c r="F102" s="1">
        <v>573452920</v>
      </c>
      <c r="G102" s="1">
        <v>-544520651</v>
      </c>
      <c r="H102" s="1">
        <v>226893021</v>
      </c>
      <c r="I102" s="1">
        <v>296420000</v>
      </c>
      <c r="J102" s="1">
        <v>275004000</v>
      </c>
      <c r="K102" s="1">
        <v>212632331</v>
      </c>
      <c r="L102" s="1">
        <f ca="1" t="shared" si="1"/>
        <v>28932269</v>
      </c>
      <c r="AA102" s="7">
        <v>43895</v>
      </c>
      <c r="AB102">
        <v>-448275617</v>
      </c>
      <c r="AC102">
        <v>2405966</v>
      </c>
      <c r="AD102">
        <v>195023330</v>
      </c>
    </row>
    <row r="103" spans="27:30">
      <c r="AA103" s="7">
        <v>43896</v>
      </c>
      <c r="AB103">
        <v>-544520651</v>
      </c>
      <c r="AC103">
        <v>28932269</v>
      </c>
      <c r="AD103">
        <v>226893021</v>
      </c>
    </row>
    <row r="104" spans="27:30">
      <c r="AA104" t="s">
        <v>299</v>
      </c>
      <c r="AB104">
        <v>-38421619462</v>
      </c>
      <c r="AC104">
        <v>2488770438</v>
      </c>
      <c r="AD104">
        <v>16297407272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8"/>
  <sheetViews>
    <sheetView workbookViewId="0">
      <pane ySplit="3" topLeftCell="A89" activePane="bottomLeft" state="frozen"/>
      <selection/>
      <selection pane="bottomLeft" activeCell="I96" sqref="I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484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297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96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1:30">
      <c r="A92" s="7">
        <v>43892</v>
      </c>
      <c r="B92" s="8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7">
        <v>43891</v>
      </c>
      <c r="AB92">
        <v>-1155169271</v>
      </c>
      <c r="AC92">
        <v>-452024302</v>
      </c>
      <c r="AD92">
        <v>-250996498</v>
      </c>
    </row>
    <row r="93" spans="1:30">
      <c r="A93" s="7">
        <v>43893</v>
      </c>
      <c r="B93" s="8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7">
        <v>43892</v>
      </c>
      <c r="AB93">
        <v>-1051938635</v>
      </c>
      <c r="AC93">
        <v>463700707</v>
      </c>
      <c r="AD93">
        <v>139949993</v>
      </c>
    </row>
    <row r="94" spans="1:30">
      <c r="A94" s="7">
        <v>43894</v>
      </c>
      <c r="B94" s="8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7">
        <v>43893</v>
      </c>
      <c r="AB94">
        <v>-1115187447</v>
      </c>
      <c r="AC94">
        <v>70850981</v>
      </c>
      <c r="AD94">
        <v>187253228</v>
      </c>
    </row>
    <row r="95" spans="1:30">
      <c r="A95" s="7">
        <v>43895</v>
      </c>
      <c r="B95" s="8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7">
        <v>43894</v>
      </c>
      <c r="AB95">
        <v>-826425351</v>
      </c>
      <c r="AC95">
        <v>41387458</v>
      </c>
      <c r="AD95">
        <v>155500515</v>
      </c>
    </row>
    <row r="96" spans="1:30">
      <c r="A96" s="7">
        <v>43896</v>
      </c>
      <c r="B96" s="8">
        <v>0.747222222222222</v>
      </c>
      <c r="C96" s="6">
        <v>0.833</v>
      </c>
      <c r="D96" s="1">
        <v>18484731577</v>
      </c>
      <c r="E96" s="1">
        <v>17946342575</v>
      </c>
      <c r="F96" s="1">
        <v>1411012898</v>
      </c>
      <c r="G96" s="1">
        <v>-1378740282</v>
      </c>
      <c r="H96" s="1">
        <v>199031810</v>
      </c>
      <c r="I96" s="1">
        <v>750542996</v>
      </c>
      <c r="J96" s="1">
        <v>696317195</v>
      </c>
      <c r="K96" s="1">
        <v>538388907</v>
      </c>
      <c r="L96" s="1">
        <f ca="1" t="shared" si="1"/>
        <v>32272616</v>
      </c>
      <c r="AA96" s="7">
        <v>43895</v>
      </c>
      <c r="AB96">
        <v>-1135045382</v>
      </c>
      <c r="AC96">
        <v>92814086</v>
      </c>
      <c r="AD96">
        <v>208663275</v>
      </c>
    </row>
    <row r="97" spans="27:30">
      <c r="AA97" s="7">
        <v>43896</v>
      </c>
      <c r="AB97">
        <v>-1378740282</v>
      </c>
      <c r="AC97">
        <v>32272616</v>
      </c>
      <c r="AD97">
        <v>199031810</v>
      </c>
    </row>
    <row r="98" spans="27:30">
      <c r="AA98" t="s">
        <v>299</v>
      </c>
      <c r="AB98">
        <v>-91759547331</v>
      </c>
      <c r="AC98">
        <v>8850395098</v>
      </c>
      <c r="AD98">
        <v>24049865063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9"/>
  <sheetViews>
    <sheetView workbookViewId="0">
      <pane ySplit="3" topLeftCell="A69" activePane="bottomLeft" state="frozen"/>
      <selection/>
      <selection pane="bottomLeft" activeCell="I77" sqref="I7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485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297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77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1:30">
      <c r="A73" s="7">
        <v>43892</v>
      </c>
      <c r="B73" s="8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7">
        <v>43891</v>
      </c>
      <c r="AB73">
        <v>-1386767504</v>
      </c>
      <c r="AC73">
        <v>-505266994</v>
      </c>
      <c r="AD73">
        <v>-313885992</v>
      </c>
    </row>
    <row r="74" spans="1:30">
      <c r="A74" s="7">
        <v>43893</v>
      </c>
      <c r="B74" s="8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7">
        <v>43892</v>
      </c>
      <c r="AB74">
        <v>-1262850844</v>
      </c>
      <c r="AC74">
        <v>797269157</v>
      </c>
      <c r="AD74">
        <v>466505711</v>
      </c>
    </row>
    <row r="75" spans="1:30">
      <c r="A75" s="7">
        <v>43894</v>
      </c>
      <c r="B75" s="8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7">
        <v>43893</v>
      </c>
      <c r="AB75">
        <v>-1338779790</v>
      </c>
      <c r="AC75">
        <v>175019387</v>
      </c>
      <c r="AD75">
        <v>574011677</v>
      </c>
    </row>
    <row r="76" spans="1:30">
      <c r="A76" s="7">
        <v>43895</v>
      </c>
      <c r="B76" s="8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7">
        <v>43894</v>
      </c>
      <c r="AB76">
        <v>-992097590</v>
      </c>
      <c r="AC76">
        <v>57349321</v>
      </c>
      <c r="AD76">
        <v>462942290</v>
      </c>
    </row>
    <row r="77" spans="1:30">
      <c r="A77" s="7">
        <v>43896</v>
      </c>
      <c r="B77" s="8">
        <v>0.747222222222222</v>
      </c>
      <c r="C77" s="6">
        <v>1</v>
      </c>
      <c r="D77" s="1">
        <v>22190554000</v>
      </c>
      <c r="E77" s="1">
        <v>21544228782</v>
      </c>
      <c r="F77" s="1">
        <v>1873065402</v>
      </c>
      <c r="G77" s="1">
        <v>-1655150399</v>
      </c>
      <c r="H77" s="1">
        <v>652003091</v>
      </c>
      <c r="I77" s="1">
        <v>901012000</v>
      </c>
      <c r="J77" s="1">
        <v>835915000</v>
      </c>
      <c r="K77" s="1">
        <v>646325218</v>
      </c>
      <c r="L77" s="1">
        <f t="shared" si="1"/>
        <v>217915003</v>
      </c>
      <c r="AA77" s="7">
        <v>43895</v>
      </c>
      <c r="AB77">
        <v>-1362599499</v>
      </c>
      <c r="AC77">
        <v>78979953</v>
      </c>
      <c r="AD77">
        <v>486202061</v>
      </c>
    </row>
    <row r="78" spans="27:30">
      <c r="AA78" s="7">
        <v>43896</v>
      </c>
      <c r="AB78">
        <v>-1655150399</v>
      </c>
      <c r="AC78">
        <v>217915003</v>
      </c>
      <c r="AD78">
        <v>652003091</v>
      </c>
    </row>
    <row r="79" spans="27:30">
      <c r="AA79" t="s">
        <v>299</v>
      </c>
      <c r="AB79">
        <v>-88653082910</v>
      </c>
      <c r="AC79">
        <v>8849157747</v>
      </c>
      <c r="AD79">
        <v>26481413533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9"/>
  <sheetViews>
    <sheetView workbookViewId="0">
      <pane ySplit="3" topLeftCell="A57" activePane="bottomLeft" state="frozen"/>
      <selection/>
      <selection pane="bottomLeft" activeCell="I67" sqref="I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486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297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1:31">
      <c r="A63" s="7">
        <v>43892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7">
        <v>43891</v>
      </c>
      <c r="AC63">
        <v>-1386757829</v>
      </c>
      <c r="AD63">
        <v>-450940604</v>
      </c>
      <c r="AE63">
        <v>-126563764</v>
      </c>
    </row>
    <row r="64" spans="1:31">
      <c r="A64" s="7">
        <v>43893</v>
      </c>
      <c r="B64" s="8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7">
        <v>43892</v>
      </c>
      <c r="AC64">
        <v>-1262831494</v>
      </c>
      <c r="AD64">
        <v>692409297</v>
      </c>
      <c r="AE64">
        <v>558544772</v>
      </c>
    </row>
    <row r="65" spans="1:31">
      <c r="A65" s="7">
        <v>43894</v>
      </c>
      <c r="B65" s="8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7">
        <v>43893</v>
      </c>
      <c r="AC65">
        <v>-1338760440</v>
      </c>
      <c r="AD65">
        <v>36986303</v>
      </c>
      <c r="AE65">
        <v>545028981</v>
      </c>
    </row>
    <row r="66" spans="1:31">
      <c r="A66" s="7">
        <v>43895</v>
      </c>
      <c r="B66" s="8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7">
        <v>43894</v>
      </c>
      <c r="AC66">
        <v>-992107265</v>
      </c>
      <c r="AD66">
        <v>158572400</v>
      </c>
      <c r="AE66">
        <v>595782759</v>
      </c>
    </row>
    <row r="67" spans="1:31">
      <c r="A67" s="7">
        <v>43896</v>
      </c>
      <c r="B67" s="8">
        <v>0.747222222222222</v>
      </c>
      <c r="C67" s="6">
        <v>1</v>
      </c>
      <c r="D67" s="1">
        <v>22190554000</v>
      </c>
      <c r="E67" s="1">
        <v>21544228782</v>
      </c>
      <c r="F67" s="1">
        <v>1798685706</v>
      </c>
      <c r="G67" s="1">
        <v>-1655150399</v>
      </c>
      <c r="H67" s="1">
        <v>680924938</v>
      </c>
      <c r="I67" s="1">
        <v>901012000</v>
      </c>
      <c r="J67" s="1">
        <v>835915000</v>
      </c>
      <c r="K67" s="1">
        <v>646325218</v>
      </c>
      <c r="L67" s="1">
        <f ca="1" t="shared" si="0"/>
        <v>143535307</v>
      </c>
      <c r="AB67" s="7">
        <v>43895</v>
      </c>
      <c r="AC67">
        <v>-1362599499</v>
      </c>
      <c r="AD67">
        <v>215491847</v>
      </c>
      <c r="AE67">
        <v>724831666</v>
      </c>
    </row>
    <row r="68" spans="28:31">
      <c r="AB68" s="7">
        <v>43896</v>
      </c>
      <c r="AC68">
        <v>-1655150399</v>
      </c>
      <c r="AD68">
        <v>143535307</v>
      </c>
      <c r="AE68">
        <v>680924938</v>
      </c>
    </row>
    <row r="69" spans="28:31">
      <c r="AB69" t="s">
        <v>299</v>
      </c>
      <c r="AC69">
        <v>-75022995408</v>
      </c>
      <c r="AD69">
        <v>-40000503</v>
      </c>
      <c r="AE69">
        <v>2769436781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7"/>
  <sheetViews>
    <sheetView workbookViewId="0">
      <pane ySplit="3" topLeftCell="A55" activePane="bottomLeft" state="frozen"/>
      <selection/>
      <selection pane="bottomLeft" activeCell="I65" sqref="I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487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5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297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ca="1"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1:31">
      <c r="A61" s="7">
        <v>43892</v>
      </c>
      <c r="B61" s="8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7">
        <v>43891</v>
      </c>
      <c r="AC61">
        <v>-359832231</v>
      </c>
      <c r="AD61">
        <v>-135226243</v>
      </c>
      <c r="AE61">
        <v>16966830</v>
      </c>
    </row>
    <row r="62" spans="1:31">
      <c r="A62" s="7">
        <v>43893</v>
      </c>
      <c r="B62" s="8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7">
        <v>43892</v>
      </c>
      <c r="AC62">
        <v>-327676156</v>
      </c>
      <c r="AD62">
        <v>210446565</v>
      </c>
      <c r="AE62">
        <v>183337055</v>
      </c>
    </row>
    <row r="63" spans="1:31">
      <c r="A63" s="7">
        <v>43894</v>
      </c>
      <c r="B63" s="8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7">
        <v>43893</v>
      </c>
      <c r="AC63">
        <v>-347377997</v>
      </c>
      <c r="AD63">
        <v>19787736</v>
      </c>
      <c r="AE63">
        <v>168615253</v>
      </c>
    </row>
    <row r="64" spans="1:31">
      <c r="A64" s="7">
        <v>43895</v>
      </c>
      <c r="B64" s="8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7">
        <v>43894</v>
      </c>
      <c r="AC64">
        <v>-257429352</v>
      </c>
      <c r="AD64">
        <v>23033430</v>
      </c>
      <c r="AE64">
        <v>169046860</v>
      </c>
    </row>
    <row r="65" spans="1:31">
      <c r="A65" s="7">
        <v>43896</v>
      </c>
      <c r="B65" s="8">
        <v>0.747222222222222</v>
      </c>
      <c r="C65" s="6">
        <v>1</v>
      </c>
      <c r="D65" s="1">
        <v>5757969000</v>
      </c>
      <c r="E65" s="1">
        <v>5590262552</v>
      </c>
      <c r="F65" s="1">
        <v>465012729</v>
      </c>
      <c r="G65" s="1">
        <v>-429474021</v>
      </c>
      <c r="H65" s="1">
        <v>139476202</v>
      </c>
      <c r="I65" s="1">
        <v>233792000</v>
      </c>
      <c r="J65" s="1">
        <v>216901000</v>
      </c>
      <c r="K65" s="1">
        <v>167706448</v>
      </c>
      <c r="L65" s="1">
        <f ca="1" t="shared" si="0"/>
        <v>35538708</v>
      </c>
      <c r="AB65" s="7">
        <v>43895</v>
      </c>
      <c r="AC65">
        <v>-353563691</v>
      </c>
      <c r="AD65">
        <v>27961493</v>
      </c>
      <c r="AE65">
        <v>149748318</v>
      </c>
    </row>
    <row r="66" spans="28:31">
      <c r="AB66" s="7">
        <v>43896</v>
      </c>
      <c r="AC66">
        <v>-429474021</v>
      </c>
      <c r="AD66">
        <v>35538708</v>
      </c>
      <c r="AE66">
        <v>139476202</v>
      </c>
    </row>
    <row r="67" spans="28:31">
      <c r="AB67" t="s">
        <v>299</v>
      </c>
      <c r="AC67">
        <v>-18706367993</v>
      </c>
      <c r="AD67">
        <v>1097313513</v>
      </c>
      <c r="AE67">
        <v>7530194841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48" activePane="bottomLeft" state="frozen"/>
      <selection/>
      <selection pane="bottomLeft" activeCell="I59" sqref="I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488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59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297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1:31">
      <c r="A55" s="7">
        <v>43892</v>
      </c>
      <c r="B55" s="8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7">
        <v>43891</v>
      </c>
      <c r="AC55">
        <v>-1386767504</v>
      </c>
      <c r="AD55">
        <v>-479873112</v>
      </c>
      <c r="AE55">
        <v>2842879</v>
      </c>
    </row>
    <row r="56" spans="1:31">
      <c r="A56" s="7">
        <v>43893</v>
      </c>
      <c r="B56" s="8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7">
        <v>43892</v>
      </c>
      <c r="AC56">
        <v>-1262831494</v>
      </c>
      <c r="AD56">
        <v>709752438</v>
      </c>
      <c r="AE56">
        <v>593136705</v>
      </c>
    </row>
    <row r="57" spans="1:31">
      <c r="A57" s="7">
        <v>43894</v>
      </c>
      <c r="B57" s="8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7">
        <v>43893</v>
      </c>
      <c r="AC57">
        <v>-1338760440</v>
      </c>
      <c r="AD57">
        <v>88036396</v>
      </c>
      <c r="AE57">
        <v>496239659</v>
      </c>
    </row>
    <row r="58" spans="1:31">
      <c r="A58" s="7">
        <v>43895</v>
      </c>
      <c r="B58" s="8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7">
        <v>43894</v>
      </c>
      <c r="AC58">
        <v>-992107265</v>
      </c>
      <c r="AD58">
        <v>87495327</v>
      </c>
      <c r="AE58">
        <v>505660342</v>
      </c>
    </row>
    <row r="59" spans="1:31">
      <c r="A59" s="7">
        <v>43896</v>
      </c>
      <c r="B59" s="8">
        <v>0.747916666666667</v>
      </c>
      <c r="C59" s="6">
        <v>1</v>
      </c>
      <c r="D59" s="1">
        <v>22190554000</v>
      </c>
      <c r="E59" s="1">
        <v>21544228782</v>
      </c>
      <c r="F59" s="1">
        <v>1842212686</v>
      </c>
      <c r="G59" s="1">
        <v>-1655150399</v>
      </c>
      <c r="H59" s="1">
        <v>640372524</v>
      </c>
      <c r="I59" s="1">
        <v>901012000</v>
      </c>
      <c r="J59" s="1">
        <v>835915000</v>
      </c>
      <c r="K59" s="1">
        <v>646325218</v>
      </c>
      <c r="L59" s="1">
        <f ca="1" t="shared" si="0"/>
        <v>187062287</v>
      </c>
      <c r="AB59" s="7">
        <v>43895</v>
      </c>
      <c r="AC59">
        <v>-1362599499</v>
      </c>
      <c r="AD59">
        <v>140290377</v>
      </c>
      <c r="AE59">
        <v>477629627</v>
      </c>
    </row>
    <row r="60" spans="28:31">
      <c r="AB60" s="7">
        <v>43896</v>
      </c>
      <c r="AC60">
        <v>-1655150399</v>
      </c>
      <c r="AD60">
        <v>187062287</v>
      </c>
      <c r="AE60">
        <v>640372524</v>
      </c>
    </row>
    <row r="61" spans="28:31">
      <c r="AB61" t="s">
        <v>299</v>
      </c>
      <c r="AC61">
        <v>-64892729622</v>
      </c>
      <c r="AD61">
        <v>6115367094</v>
      </c>
      <c r="AE61">
        <v>8458511915</v>
      </c>
    </row>
    <row r="1048576" spans="9:10">
      <c r="I1048576" t="s">
        <v>489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7"/>
  <sheetViews>
    <sheetView workbookViewId="0">
      <pane ySplit="3" topLeftCell="A45" activePane="bottomLeft" state="frozen"/>
      <selection/>
      <selection pane="bottomLeft" activeCell="I55" sqref="I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490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55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297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1:31">
      <c r="A51" s="7">
        <v>43892</v>
      </c>
      <c r="B51" s="8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7">
        <v>43891</v>
      </c>
      <c r="AC51">
        <v>-416030251</v>
      </c>
      <c r="AD51">
        <v>-144365128</v>
      </c>
      <c r="AE51">
        <v>-25222521</v>
      </c>
    </row>
    <row r="52" spans="1:31">
      <c r="A52" s="7">
        <v>43893</v>
      </c>
      <c r="B52" s="8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7">
        <v>43892</v>
      </c>
      <c r="AC52">
        <v>-378855253</v>
      </c>
      <c r="AD52">
        <v>206213774</v>
      </c>
      <c r="AE52">
        <v>182864771</v>
      </c>
    </row>
    <row r="53" spans="1:31">
      <c r="A53" s="7">
        <v>43894</v>
      </c>
      <c r="B53" s="8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7">
        <v>43893</v>
      </c>
      <c r="AC53">
        <v>-401633937</v>
      </c>
      <c r="AD53">
        <v>57782658</v>
      </c>
      <c r="AE53">
        <v>204573107</v>
      </c>
    </row>
    <row r="54" spans="1:31">
      <c r="A54" s="7">
        <v>43895</v>
      </c>
      <c r="B54" s="8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7">
        <v>43894</v>
      </c>
      <c r="AC54">
        <v>-297632179</v>
      </c>
      <c r="AD54">
        <v>39785008</v>
      </c>
      <c r="AE54">
        <v>203821303</v>
      </c>
    </row>
    <row r="55" spans="1:31">
      <c r="A55" s="7">
        <v>43896</v>
      </c>
      <c r="B55" s="8">
        <v>0.747916666666667</v>
      </c>
      <c r="C55" s="6">
        <v>0.3</v>
      </c>
      <c r="D55" s="1">
        <v>6657166464</v>
      </c>
      <c r="E55" s="1">
        <v>6463268634</v>
      </c>
      <c r="F55" s="1">
        <v>588203569</v>
      </c>
      <c r="G55" s="1">
        <v>-496545119</v>
      </c>
      <c r="H55" s="1">
        <v>244481540</v>
      </c>
      <c r="I55" s="1">
        <v>270303600</v>
      </c>
      <c r="J55" s="1">
        <v>250774500</v>
      </c>
      <c r="K55" s="1">
        <v>193897566</v>
      </c>
      <c r="L55" s="1">
        <f ca="1" t="shared" si="0"/>
        <v>91658450</v>
      </c>
      <c r="AB55" s="7">
        <v>43895</v>
      </c>
      <c r="AC55">
        <v>-408779849</v>
      </c>
      <c r="AD55">
        <v>73651537</v>
      </c>
      <c r="AE55">
        <v>243746805</v>
      </c>
    </row>
    <row r="56" spans="28:31">
      <c r="AB56" s="7">
        <v>43896</v>
      </c>
      <c r="AC56">
        <v>-496545119</v>
      </c>
      <c r="AD56">
        <v>91658450</v>
      </c>
      <c r="AE56">
        <v>244481540</v>
      </c>
    </row>
    <row r="57" spans="28:31">
      <c r="AB57" t="s">
        <v>299</v>
      </c>
      <c r="AC57">
        <v>-18525362425</v>
      </c>
      <c r="AD57">
        <v>3084026264</v>
      </c>
      <c r="AE57">
        <v>10017353287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6"/>
  <sheetViews>
    <sheetView workbookViewId="0">
      <pane ySplit="3" topLeftCell="A29" activePane="bottomLeft" state="frozen"/>
      <selection/>
      <selection pane="bottomLeft" activeCell="I44" sqref="I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267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4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297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1:31">
      <c r="A40" s="7">
        <v>43892</v>
      </c>
      <c r="B40" s="8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7">
        <v>43891</v>
      </c>
      <c r="AC40">
        <v>-483566091</v>
      </c>
      <c r="AD40">
        <v>-139208450</v>
      </c>
      <c r="AE40">
        <v>17613730</v>
      </c>
    </row>
    <row r="41" spans="1:31">
      <c r="A41" s="7">
        <v>43893</v>
      </c>
      <c r="B41" s="8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7">
        <v>43892</v>
      </c>
      <c r="AC41">
        <v>-440352955</v>
      </c>
      <c r="AD41">
        <v>263012099</v>
      </c>
      <c r="AE41">
        <v>232042158</v>
      </c>
    </row>
    <row r="42" spans="1:31">
      <c r="A42" s="7">
        <v>43894</v>
      </c>
      <c r="B42" s="8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7">
        <v>43893</v>
      </c>
      <c r="AC42">
        <v>-466829393</v>
      </c>
      <c r="AD42">
        <v>38606672</v>
      </c>
      <c r="AE42">
        <v>222152611</v>
      </c>
    </row>
    <row r="43" spans="1:31">
      <c r="A43" s="7">
        <v>43895</v>
      </c>
      <c r="B43" s="8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7">
        <v>43894</v>
      </c>
      <c r="AC43">
        <v>-345947991</v>
      </c>
      <c r="AD43">
        <v>21294974</v>
      </c>
      <c r="AE43">
        <v>187282065</v>
      </c>
    </row>
    <row r="44" spans="1:31">
      <c r="A44" s="7">
        <v>43896</v>
      </c>
      <c r="B44" s="8">
        <v>0.747916666666667</v>
      </c>
      <c r="C44" s="6">
        <v>0.317</v>
      </c>
      <c r="D44" s="1">
        <v>7737846410</v>
      </c>
      <c r="E44" s="1">
        <v>7512472576</v>
      </c>
      <c r="F44" s="1">
        <v>668637075</v>
      </c>
      <c r="G44" s="1">
        <v>-577151257</v>
      </c>
      <c r="H44" s="1">
        <v>243819895</v>
      </c>
      <c r="I44" s="1">
        <v>314182821</v>
      </c>
      <c r="J44" s="1">
        <v>291483719</v>
      </c>
      <c r="K44" s="1">
        <v>225373794</v>
      </c>
      <c r="L44" s="1">
        <f ca="1" t="shared" si="0"/>
        <v>91485818</v>
      </c>
      <c r="AB44" s="7">
        <v>43895</v>
      </c>
      <c r="AC44">
        <v>-475138703</v>
      </c>
      <c r="AD44">
        <v>42181631</v>
      </c>
      <c r="AE44">
        <v>216570855</v>
      </c>
    </row>
    <row r="45" spans="28:31">
      <c r="AB45" s="7">
        <v>43896</v>
      </c>
      <c r="AC45">
        <v>-577151257</v>
      </c>
      <c r="AD45">
        <v>91485818</v>
      </c>
      <c r="AE45">
        <v>243819895</v>
      </c>
    </row>
    <row r="46" spans="28:31">
      <c r="AB46" t="s">
        <v>299</v>
      </c>
      <c r="AC46">
        <v>-16832712429</v>
      </c>
      <c r="AD46">
        <v>2521218790</v>
      </c>
      <c r="AE46">
        <v>7471891293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8"/>
  <sheetViews>
    <sheetView workbookViewId="0">
      <pane ySplit="3" topLeftCell="A14" activePane="bottomLeft" state="frozen"/>
      <selection/>
      <selection pane="bottomLeft" activeCell="I26" sqref="I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268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6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297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1:31">
      <c r="A22" s="7">
        <v>43892</v>
      </c>
      <c r="B22" s="8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7">
        <v>43891</v>
      </c>
      <c r="AC22">
        <v>-1109414004</v>
      </c>
      <c r="AD22">
        <v>-327465977</v>
      </c>
      <c r="AE22">
        <v>-55885149</v>
      </c>
    </row>
    <row r="23" spans="1:31">
      <c r="A23" s="7">
        <v>43893</v>
      </c>
      <c r="B23" s="8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7">
        <v>43892</v>
      </c>
      <c r="AC23">
        <v>-1010265196</v>
      </c>
      <c r="AD23">
        <v>436977744</v>
      </c>
      <c r="AE23">
        <v>324777207</v>
      </c>
    </row>
    <row r="24" spans="1:31">
      <c r="A24" s="7">
        <v>43894</v>
      </c>
      <c r="B24" s="8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7">
        <v>43893</v>
      </c>
      <c r="AC24">
        <v>-1071008352</v>
      </c>
      <c r="AD24">
        <v>73293735</v>
      </c>
      <c r="AE24">
        <v>318343992</v>
      </c>
    </row>
    <row r="25" spans="1:31">
      <c r="A25" s="7">
        <v>43895</v>
      </c>
      <c r="B25" s="8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7">
        <v>43894</v>
      </c>
      <c r="AC25">
        <v>-793685812</v>
      </c>
      <c r="AD25">
        <v>76842470</v>
      </c>
      <c r="AE25">
        <v>348673244</v>
      </c>
    </row>
    <row r="26" spans="1:31">
      <c r="A26" s="7">
        <v>43896</v>
      </c>
      <c r="B26" s="8">
        <v>0.747916666666667</v>
      </c>
      <c r="C26" s="6">
        <v>0.8</v>
      </c>
      <c r="D26" s="1">
        <v>17752443464</v>
      </c>
      <c r="E26" s="1">
        <v>17235383025</v>
      </c>
      <c r="F26" s="1">
        <v>1401546342</v>
      </c>
      <c r="G26" s="1">
        <v>-1324120319</v>
      </c>
      <c r="H26" s="1">
        <v>320470758</v>
      </c>
      <c r="I26" s="1">
        <v>720809600</v>
      </c>
      <c r="J26" s="1">
        <v>668732000</v>
      </c>
      <c r="K26" s="1">
        <v>517060175</v>
      </c>
      <c r="L26" s="1">
        <f t="shared" si="0"/>
        <v>77426023</v>
      </c>
      <c r="AB26" s="7">
        <v>43895</v>
      </c>
      <c r="AC26">
        <v>-1090079599</v>
      </c>
      <c r="AD26">
        <v>66822876</v>
      </c>
      <c r="AE26">
        <v>265640167</v>
      </c>
    </row>
    <row r="27" spans="28:31">
      <c r="AB27" s="7">
        <v>43896</v>
      </c>
      <c r="AC27">
        <v>-1324120319</v>
      </c>
      <c r="AD27">
        <v>77426023</v>
      </c>
      <c r="AE27">
        <v>320470758</v>
      </c>
    </row>
    <row r="28" spans="28:31">
      <c r="AB28" t="s">
        <v>299</v>
      </c>
      <c r="AC28">
        <v>-21260778189</v>
      </c>
      <c r="AD28">
        <v>1477511502</v>
      </c>
      <c r="AE28">
        <v>-1736965186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2"/>
  <sheetViews>
    <sheetView workbookViewId="0">
      <pane ySplit="3" topLeftCell="A11" activePane="bottomLeft" state="frozen"/>
      <selection/>
      <selection pane="bottomLeft" activeCell="I20" sqref="I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269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20" si="0">F4+G4</f>
        <v>-260110490</v>
      </c>
      <c r="M4" s="10"/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297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1:31">
      <c r="A16" s="7">
        <v>43892</v>
      </c>
      <c r="B16" s="8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7">
        <v>43891</v>
      </c>
      <c r="AC16">
        <v>-359834742</v>
      </c>
      <c r="AD16">
        <v>-138040923</v>
      </c>
      <c r="AE16">
        <v>793998439</v>
      </c>
    </row>
    <row r="17" spans="1:31">
      <c r="A17" s="7">
        <v>43893</v>
      </c>
      <c r="B17" s="8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7">
        <v>43892</v>
      </c>
      <c r="AC17">
        <v>-327681176</v>
      </c>
      <c r="AD17">
        <v>156725201</v>
      </c>
      <c r="AE17">
        <v>74712196</v>
      </c>
    </row>
    <row r="18" spans="1:31">
      <c r="A18" s="7">
        <v>43894</v>
      </c>
      <c r="B18" s="8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7">
        <v>43893</v>
      </c>
      <c r="AC18">
        <v>-347383017</v>
      </c>
      <c r="AD18">
        <v>26677560</v>
      </c>
      <c r="AE18">
        <v>58605016</v>
      </c>
    </row>
    <row r="19" spans="1:31">
      <c r="A19" s="7">
        <v>43895</v>
      </c>
      <c r="B19" s="8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7">
        <v>43894</v>
      </c>
      <c r="AC19">
        <v>-257429352</v>
      </c>
      <c r="AD19">
        <v>13753520</v>
      </c>
      <c r="AE19">
        <v>54212015</v>
      </c>
    </row>
    <row r="20" spans="1:31">
      <c r="A20" s="7">
        <v>43896</v>
      </c>
      <c r="B20" s="8">
        <v>0.748611111111111</v>
      </c>
      <c r="C20" s="6">
        <v>1</v>
      </c>
      <c r="D20" s="1">
        <v>5757969000</v>
      </c>
      <c r="E20" s="1">
        <v>5590262552</v>
      </c>
      <c r="F20" s="1">
        <v>483439959</v>
      </c>
      <c r="G20" s="1">
        <v>-429474021</v>
      </c>
      <c r="H20" s="1">
        <v>99375420</v>
      </c>
      <c r="I20" s="1">
        <v>233792000</v>
      </c>
      <c r="J20" s="1">
        <v>216901000</v>
      </c>
      <c r="K20" s="1">
        <v>167706448</v>
      </c>
      <c r="L20" s="1">
        <f t="shared" si="0"/>
        <v>53965938</v>
      </c>
      <c r="AB20" s="7">
        <v>43895</v>
      </c>
      <c r="AC20">
        <v>-353563691</v>
      </c>
      <c r="AD20">
        <v>23089929</v>
      </c>
      <c r="AE20">
        <v>63917997</v>
      </c>
    </row>
    <row r="21" spans="28:31">
      <c r="AB21" s="7">
        <v>43896</v>
      </c>
      <c r="AC21">
        <v>-429474021</v>
      </c>
      <c r="AD21">
        <v>53965938</v>
      </c>
      <c r="AE21">
        <v>99375420</v>
      </c>
    </row>
    <row r="22" spans="28:31">
      <c r="AB22" t="s">
        <v>299</v>
      </c>
      <c r="AC22">
        <v>-5182835195</v>
      </c>
      <c r="AD22">
        <v>-201138468</v>
      </c>
      <c r="AE22">
        <v>-261790594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8"/>
  <sheetViews>
    <sheetView workbookViewId="0">
      <selection activeCell="I16" sqref="I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270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16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297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1:31">
      <c r="A12" s="7">
        <v>43892</v>
      </c>
      <c r="B12" s="8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7">
        <v>43891</v>
      </c>
      <c r="AC12">
        <v>-359834742</v>
      </c>
      <c r="AD12">
        <v>-138778671</v>
      </c>
      <c r="AE12">
        <v>-151878978</v>
      </c>
    </row>
    <row r="13" spans="1:31">
      <c r="A13" s="7">
        <v>43893</v>
      </c>
      <c r="B13" s="8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7">
        <v>43892</v>
      </c>
      <c r="AC13">
        <v>-327678666</v>
      </c>
      <c r="AD13">
        <v>175399652</v>
      </c>
      <c r="AE13">
        <v>286304770</v>
      </c>
    </row>
    <row r="14" spans="1:31">
      <c r="A14" s="7">
        <v>43894</v>
      </c>
      <c r="B14" s="8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7">
        <v>43893</v>
      </c>
      <c r="AC14">
        <v>-347380507</v>
      </c>
      <c r="AD14">
        <v>14315532</v>
      </c>
      <c r="AE14">
        <v>452387446</v>
      </c>
    </row>
    <row r="15" spans="1:31">
      <c r="A15" s="7">
        <v>43895</v>
      </c>
      <c r="B15" s="8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7">
        <v>43894</v>
      </c>
      <c r="AC15">
        <v>-257429352</v>
      </c>
      <c r="AD15">
        <v>26984796</v>
      </c>
      <c r="AE15">
        <v>752054957</v>
      </c>
    </row>
    <row r="16" spans="1:31">
      <c r="A16" s="7">
        <v>43896</v>
      </c>
      <c r="B16" s="8">
        <v>0.748611111111111</v>
      </c>
      <c r="C16" s="6">
        <v>1</v>
      </c>
      <c r="D16" s="1">
        <v>5757969000</v>
      </c>
      <c r="E16" s="1">
        <v>5590262552</v>
      </c>
      <c r="F16" s="1">
        <v>475368084</v>
      </c>
      <c r="G16" s="1">
        <v>-429474021</v>
      </c>
      <c r="H16" s="1">
        <v>1180337449</v>
      </c>
      <c r="I16" s="1">
        <v>233792000</v>
      </c>
      <c r="J16" s="1">
        <v>216901000</v>
      </c>
      <c r="K16" s="1">
        <v>167706448</v>
      </c>
      <c r="L16" s="1">
        <f t="shared" si="0"/>
        <v>45894063</v>
      </c>
      <c r="AB16" s="7">
        <v>43895</v>
      </c>
      <c r="AC16">
        <v>-353563691</v>
      </c>
      <c r="AD16">
        <v>23890850</v>
      </c>
      <c r="AE16">
        <v>925225559</v>
      </c>
    </row>
    <row r="17" spans="28:31">
      <c r="AB17" s="7">
        <v>43896</v>
      </c>
      <c r="AC17">
        <v>-429474021</v>
      </c>
      <c r="AD17">
        <v>45894063</v>
      </c>
      <c r="AE17">
        <v>1180337449</v>
      </c>
    </row>
    <row r="18" spans="28:31">
      <c r="AB18" t="s">
        <v>299</v>
      </c>
      <c r="AC18">
        <v>-3877750546</v>
      </c>
      <c r="AD18">
        <v>-90468727</v>
      </c>
      <c r="AE18">
        <v>142722046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6"/>
  <sheetViews>
    <sheetView tabSelected="1" workbookViewId="0">
      <pane ySplit="3" topLeftCell="A5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491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14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297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1:31">
      <c r="A10" s="7">
        <v>43892</v>
      </c>
      <c r="B10" s="8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7">
        <v>43891</v>
      </c>
      <c r="AC10">
        <v>-359834742</v>
      </c>
      <c r="AD10">
        <v>-359834742</v>
      </c>
      <c r="AE10">
        <v>-1275003823</v>
      </c>
    </row>
    <row r="11" spans="1:31">
      <c r="A11" s="7">
        <v>43893</v>
      </c>
      <c r="B11" s="8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7">
        <v>43892</v>
      </c>
      <c r="AC11">
        <v>-327681176</v>
      </c>
      <c r="AD11">
        <v>1292186012</v>
      </c>
      <c r="AE11">
        <v>17182189</v>
      </c>
    </row>
    <row r="12" spans="1:31">
      <c r="A12" s="7">
        <v>43894</v>
      </c>
      <c r="B12" s="8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7">
        <v>43893</v>
      </c>
      <c r="AC12">
        <v>-347383017</v>
      </c>
      <c r="AD12">
        <v>37606281</v>
      </c>
      <c r="AE12">
        <v>32162644</v>
      </c>
    </row>
    <row r="13" spans="1:31">
      <c r="A13" s="7">
        <v>43895</v>
      </c>
      <c r="B13" s="8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7">
        <v>43894</v>
      </c>
      <c r="AC13">
        <v>-257426842</v>
      </c>
      <c r="AD13">
        <v>15080396</v>
      </c>
      <c r="AE13">
        <v>304622184</v>
      </c>
    </row>
    <row r="14" spans="1:31">
      <c r="A14" s="7">
        <v>43896</v>
      </c>
      <c r="B14" s="8">
        <v>0.748611111111111</v>
      </c>
      <c r="C14" s="6">
        <v>1</v>
      </c>
      <c r="D14" s="1">
        <v>5757969000</v>
      </c>
      <c r="E14" s="1">
        <v>5590262552</v>
      </c>
      <c r="F14" s="1">
        <v>463158485</v>
      </c>
      <c r="G14" s="1">
        <v>-429474021</v>
      </c>
      <c r="H14" s="1">
        <v>720697587</v>
      </c>
      <c r="I14" s="1">
        <v>233792000</v>
      </c>
      <c r="J14" s="1">
        <v>216901000</v>
      </c>
      <c r="K14" s="1">
        <v>167706448</v>
      </c>
      <c r="L14" s="1">
        <f t="shared" si="0"/>
        <v>33684464</v>
      </c>
      <c r="AB14" s="7">
        <v>43895</v>
      </c>
      <c r="AC14">
        <v>-353563691</v>
      </c>
      <c r="AD14">
        <v>2312902</v>
      </c>
      <c r="AE14">
        <v>472297260</v>
      </c>
    </row>
    <row r="15" spans="28:31">
      <c r="AB15" s="7">
        <v>43896</v>
      </c>
      <c r="AC15">
        <v>-429474021</v>
      </c>
      <c r="AD15">
        <v>33684464</v>
      </c>
      <c r="AE15">
        <v>720697587</v>
      </c>
    </row>
    <row r="16" spans="28:31">
      <c r="AB16" t="s">
        <v>299</v>
      </c>
      <c r="AC16">
        <v>-3486665793</v>
      </c>
      <c r="AD16">
        <v>-390266991</v>
      </c>
      <c r="AE16">
        <v>-3096210717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112</vt:i4>
      </vt:variant>
    </vt:vector>
  </HeadingPairs>
  <TitlesOfParts>
    <vt:vector size="112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ISLASANTAY</vt:lpstr>
      <vt:lpstr>甘尼森岛</vt:lpstr>
      <vt:lpstr>Kugluktuk</vt:lpstr>
      <vt:lpstr>螺洲岛</vt:lpstr>
      <vt:lpstr>庙湾岛</vt:lpstr>
      <vt:lpstr>平郡岛</vt:lpstr>
      <vt:lpstr>狗骨岛</vt:lpstr>
      <vt:lpstr>普拉兰岛</vt:lpstr>
      <vt:lpstr>法伊拉卡岛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假伊斯坦布尔机场</vt:lpstr>
      <vt:lpstr>九十九里町</vt:lpstr>
      <vt:lpstr>基苏木Ndogo</vt:lpstr>
      <vt:lpstr>PuertoQuito</vt:lpstr>
      <vt:lpstr>Glumovo</vt:lpstr>
      <vt:lpstr>HookerCreek机场</vt:lpstr>
      <vt:lpstr>米灵吉姆彼机场</vt:lpstr>
      <vt:lpstr>基特曼斯胡普机场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2020-03-06T10:03:33Z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