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795" tabRatio="808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应物会议中心" sheetId="29" r:id="rId23"/>
    <sheet name="沈飞集团" sheetId="49" r:id="rId24"/>
    <sheet name="弗里蒙特岛" sheetId="47" r:id="rId25"/>
    <sheet name="诹访之濑岛" sheetId="43" r:id="rId26"/>
    <sheet name="波音机场" sheetId="40" r:id="rId27"/>
    <sheet name="沈阳飞机工业集团有限公司" sheetId="51" r:id="rId28"/>
    <sheet name="新时代大厦" sheetId="28" r:id="rId29"/>
    <sheet name="大明宫遗址博物馆" sheetId="23" r:id="rId30"/>
    <sheet name="CrocodileIsland" sheetId="34" r:id="rId31"/>
    <sheet name="Ghana" sheetId="41" r:id="rId32"/>
    <sheet name="宝岛" sheetId="42" r:id="rId33"/>
    <sheet name="沈飞军用机场" sheetId="50" r:id="rId34"/>
    <sheet name="ElephantineIsland" sheetId="33" r:id="rId35"/>
    <sheet name="湖泉列岛" sheetId="31" r:id="rId36"/>
    <sheet name="Lambertisland" sheetId="32" r:id="rId37"/>
    <sheet name="米亚塔曼" sheetId="36" r:id="rId38"/>
    <sheet name="小金山列岛" sheetId="30" r:id="rId39"/>
    <sheet name="RichMond" sheetId="35" r:id="rId40"/>
    <sheet name="Munich" sheetId="37" r:id="rId41"/>
    <sheet name="ISLASANTAY" sheetId="38" r:id="rId42"/>
    <sheet name="Deneysville" sheetId="39" r:id="rId43"/>
    <sheet name="宾夕法尼亚州" sheetId="44" r:id="rId44"/>
    <sheet name="甘尼森岛" sheetId="45" r:id="rId45"/>
    <sheet name="斯壮结" sheetId="46" r:id="rId46"/>
    <sheet name="珲春防川风景名胜区" sheetId="48" r:id="rId47"/>
    <sheet name="茅台大厦" sheetId="8" r:id="rId48"/>
    <sheet name="国家核电" sheetId="9" r:id="rId49"/>
    <sheet name="电子城IT产业园" sheetId="19" r:id="rId50"/>
    <sheet name="中国国际科技会展中心" sheetId="15" r:id="rId51"/>
    <sheet name="Kugluktuk" sheetId="52" r:id="rId52"/>
    <sheet name="Moosonee" sheetId="53" r:id="rId53"/>
    <sheet name="印度共和国" sheetId="54" r:id="rId54"/>
    <sheet name="螺洲岛" sheetId="55" r:id="rId55"/>
    <sheet name="果州群岛" sheetId="56" r:id="rId56"/>
    <sheet name="外伶仃岛" sheetId="57" r:id="rId57"/>
    <sheet name="庙湾岛" sheetId="58" r:id="rId5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9"/>
    <pivotCache cacheId="1" r:id="rId60"/>
    <pivotCache cacheId="2" r:id="rId61"/>
    <pivotCache cacheId="3" r:id="rId62"/>
    <pivotCache cacheId="4" r:id="rId63"/>
    <pivotCache cacheId="5" r:id="rId64"/>
    <pivotCache cacheId="6" r:id="rId65"/>
    <pivotCache cacheId="7" r:id="rId66"/>
    <pivotCache cacheId="8" r:id="rId67"/>
    <pivotCache cacheId="9" r:id="rId68"/>
    <pivotCache cacheId="10" r:id="rId69"/>
    <pivotCache cacheId="11" r:id="rId70"/>
    <pivotCache cacheId="12" r:id="rId71"/>
    <pivotCache cacheId="13" r:id="rId72"/>
    <pivotCache cacheId="14" r:id="rId73"/>
    <pivotCache cacheId="15" r:id="rId74"/>
    <pivotCache cacheId="16" r:id="rId75"/>
    <pivotCache cacheId="17" r:id="rId76"/>
    <pivotCache cacheId="18" r:id="rId77"/>
    <pivotCache cacheId="19" r:id="rId78"/>
    <pivotCache cacheId="20" r:id="rId79"/>
    <pivotCache cacheId="21" r:id="rId80"/>
    <pivotCache cacheId="22" r:id="rId81"/>
    <pivotCache cacheId="23" r:id="rId82"/>
    <pivotCache cacheId="24" r:id="rId83"/>
    <pivotCache cacheId="25" r:id="rId84"/>
    <pivotCache cacheId="26" r:id="rId85"/>
    <pivotCache cacheId="27" r:id="rId86"/>
    <pivotCache cacheId="28" r:id="rId87"/>
    <pivotCache cacheId="29" r:id="rId88"/>
    <pivotCache cacheId="30" r:id="rId89"/>
    <pivotCache cacheId="31" r:id="rId90"/>
    <pivotCache cacheId="32" r:id="rId91"/>
    <pivotCache cacheId="33" r:id="rId92"/>
    <pivotCache cacheId="34" r:id="rId93"/>
    <pivotCache cacheId="35" r:id="rId94"/>
    <pivotCache cacheId="36" r:id="rId95"/>
    <pivotCache cacheId="37" r:id="rId96"/>
    <pivotCache cacheId="38" r:id="rId97"/>
    <pivotCache cacheId="39" r:id="rId98"/>
    <pivotCache cacheId="40" r:id="rId99"/>
    <pivotCache cacheId="41" r:id="rId100"/>
    <pivotCache cacheId="42" r:id="rId101"/>
    <pivotCache cacheId="43" r:id="rId102"/>
    <pivotCache cacheId="44" r:id="rId103"/>
    <pivotCache cacheId="45" r:id="rId104"/>
    <pivotCache cacheId="46" r:id="rId105"/>
    <pivotCache cacheId="47" r:id="rId106"/>
    <pivotCache cacheId="48" r:id="rId107"/>
    <pivotCache cacheId="49" r:id="rId108"/>
    <pivotCache cacheId="50" r:id="rId109"/>
    <pivotCache cacheId="51" r:id="rId110"/>
    <pivotCache cacheId="52" r:id="rId111"/>
    <pivotCache cacheId="53" r:id="rId112"/>
    <pivotCache cacheId="54" r:id="rId11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<sst xmlns="http://schemas.openxmlformats.org/spreadsheetml/2006/main" count="4296" uniqueCount="327">
  <si>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</si>
  <si>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</si>
  <si>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</si>
  <si>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</si>
  <si>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</si>
  <si>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</si>
  <si>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</si>
  <si>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</si>
  <si>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</si>
  <si>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</si>
  <si>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</si>
  <si>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</si>
  <si>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</si>
  <si>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</si>
  <si>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</si>
  <si>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</si>
  <si>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</si>
  <si>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</si>
  <si>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</si>
  <si>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</si>
  <si>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</si>
  <si>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</si>
  <si>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</si>
  <si>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</si>
  <si>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</si>
  <si>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</si>
  <si>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</si>
  <si>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</si>
  <si>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</si>
  <si>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</si>
  <si>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</si>
  <si>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</si>
  <si>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</si>
  <si>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</si>
  <si>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</si>
  <si>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</si>
  <si>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</si>
  <si>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</si>
  <si>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</si>
  <si>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</si>
  <si>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</si>
  <si>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</si>
  <si>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</si>
  <si>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</si>
  <si>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</si>
  <si>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</si>
  <si>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</si>
  <si>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</si>
  <si>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</si>
  <si>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</si>
  <si>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</si>
  <si>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</si>
  <si>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</si>
  <si>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</si>
  <si>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</si>
  <si>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</si>
  <si>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</si>
  <si>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</si>
  <si>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</si>
  <si>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</si>
  <si>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</si>
  <si>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</si>
  <si>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</si>
  <si>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</si>
  <si>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</si>
  <si>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</si>
  <si>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</si>
  <si>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</si>
  <si>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</si>
  <si>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</si>
  <si>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</si>
  <si>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</si>
  <si>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</si>
  <si>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</si>
  <si>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</si>
  <si>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</si>
  <si>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</si>
  <si>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</si>
  <si>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</si>
  <si>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</si>
  <si>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</si>
  <si>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</si>
  <si>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</si>
  <si>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</si>
  <si>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</si>
  <si>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</si>
  <si>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</si>
  <si>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</si>
  <si>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</si>
  <si>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</si>
  <si>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</si>
  <si>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</si>
  <si>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</si>
  <si>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</si>
  <si>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</si>
  <si>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</si>
  <si>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</si>
  <si>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</si>
  <si>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</si>
  <si>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</si>
  <si>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</si>
  <si>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</si>
  <si>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</si>
  <si>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</si>
  <si>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</si>
  <si>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</si>
  <si>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</si>
  <si>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</si>
  <si>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</si>
  <si>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</si>
  <si>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</si>
  <si>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</si>
  <si>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</si>
  <si>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</si>
  <si>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</si>
  <si>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</si>
  <si>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</si>
  <si>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</si>
  <si>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</si>
  <si>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</si>
  <si>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</si>
  <si>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</si>
  <si>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</si>
  <si>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</si>
  <si>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</si>
  <si>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</si>
  <si>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</si>
  <si>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</si>
  <si>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</si>
  <si>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</si>
  <si>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</si>
  <si>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</si>
  <si>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</si>
  <si>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</si>
  <si>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</si>
  <si>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</si>
  <si>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</si>
  <si>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</si>
  <si>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</si>
  <si>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</si>
  <si>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</si>
  <si>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</si>
  <si>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</si>
  <si>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</si>
  <si>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</si>
  <si>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</si>
  <si>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</si>
  <si>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</si>
  <si>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</si>
  <si>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</si>
  <si>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</si>
  <si>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</si>
  <si>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</si>
  <si>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</si>
  <si>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</si>
  <si>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</si>
  <si>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</si>
  <si>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</si>
  <si>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</si>
  <si>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</si>
  <si>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</si>
  <si>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</si>
  <si>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</si>
  <si>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</si>
  <si>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</si>
  <si>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</si>
  <si>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</si>
  <si>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</si>
  <si>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</si>
  <si>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</si>
  <si>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</si>
  <si>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</si>
  <si>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</si>
  <si>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</si>
  <si>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</si>
  <si>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</si>
  <si>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</si>
  <si>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</si>
  <si>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</si>
  <si>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</si>
  <si>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</si>
  <si>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</si>
  <si>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</si>
  <si>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</si>
  <si>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</si>
  <si>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</si>
  <si>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</si>
  <si>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</si>
  <si>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</si>
  <si>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</si>
  <si>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</si>
  <si>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</si>
  <si>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</si>
  <si>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</si>
  <si>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</si>
  <si>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</si>
  <si>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</si>
  <si>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</si>
  <si>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</si>
  <si>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</si>
  <si>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</si>
  <si>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</si>
  <si>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</si>
  <si>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</si>
  <si>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</si>
  <si>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</si>
  <si>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</si>
  <si>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</si>
  <si>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</si>
  <si>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</si>
  <si>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</si>
  <si>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</si>
  <si>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</si>
  <si>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米亚塔曼</t>
  </si>
  <si>
    <t>RichMond</t>
  </si>
  <si>
    <t>Munich</t>
  </si>
  <si>
    <t>IslaSantay</t>
  </si>
  <si>
    <t>hasbahce</t>
  </si>
  <si>
    <t>Deneysville</t>
  </si>
  <si>
    <t>宾夕法尼亚州</t>
  </si>
  <si>
    <t>Melodica</t>
  </si>
  <si>
    <t>甘尼森岛</t>
  </si>
  <si>
    <t>MUGHALGARDENS</t>
  </si>
  <si>
    <t>斯壮结</t>
  </si>
  <si>
    <t>秦山核电站方家山堆场</t>
  </si>
  <si>
    <t>Kugluktuk机场</t>
  </si>
  <si>
    <t>螺洲岛</t>
  </si>
  <si>
    <t>果州群岛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</si>
  <si>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</si>
  <si>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</si>
  <si>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</si>
  <si>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</si>
  <si>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</si>
  <si>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</si>
  <si>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</si>
  <si>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</si>
  <si>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</si>
  <si>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</si>
  <si>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</si>
  <si>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</si>
  <si>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</si>
  <si>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</si>
  <si>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</si>
  <si>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</si>
  <si>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</si>
  <si>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</si>
  <si>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</si>
  <si>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</si>
  <si>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</si>
  <si>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</si>
  <si>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</si>
  <si>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</si>
  <si>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</si>
  <si>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</si>
  <si>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</si>
  <si>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</si>
  <si>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</si>
  <si>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</si>
  <si>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</si>
  <si>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</si>
  <si>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</si>
  <si>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</si>
  <si>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</si>
  <si>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</si>
  <si>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</si>
  <si>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</si>
  <si>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</si>
  <si>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</si>
  <si>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</si>
  <si>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</si>
  <si>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</si>
  <si>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</si>
  <si>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</si>
  <si>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</si>
  <si>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</si>
  <si>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</si>
  <si>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</si>
  <si>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</si>
  <si>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</si>
  <si>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</si>
  <si>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</si>
  <si>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</si>
  <si>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</si>
  <si>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</si>
  <si>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</si>
  <si>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等待天数的手续费</t>
  </si>
  <si>
    <t>位于浙江省千岛湖畔</t>
  </si>
  <si>
    <t>位于北美忽必利尔湖北侧加拿大境内的一个小小的岛</t>
  </si>
  <si>
    <t>位于俄罗斯克里米亚半岛的米亚塔曼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</si>
  <si>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</si>
  <si>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</si>
  <si>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</si>
  <si>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</si>
  <si>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</si>
  <si>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</si>
  <si>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</si>
  <si>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</si>
  <si>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</si>
  <si>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吉林省内中俄朝三国交界处旅游景点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</si>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</sst>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9" fillId="7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6" borderId="9" applyNumberFormat="0" applyFon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0" fillId="8" borderId="11" applyNumberFormat="0" applyAlignment="0" applyProtection="0">
      <alignment vertical="center"/>
    </xf>
    <xf numFmtId="0" fontId="17" fillId="8" borderId="10" applyNumberFormat="0" applyAlignment="0" applyProtection="0">
      <alignment vertical="center"/>
    </xf>
    <xf numFmtId="0" fontId="12" fillId="9" borderId="13" applyNumberForma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3" fillId="0" borderId="2" xfId="0" applyNumberFormat="1" applyFont="1" applyBorder="1">
      <alignment vertical="center"/>
    </xf>
    <xf numFmtId="20" fontId="3" fillId="0" borderId="3" xfId="0" applyNumberFormat="1" applyFont="1" applyBorder="1">
      <alignment vertical="center"/>
    </xf>
    <xf numFmtId="0" fontId="3" fillId="0" borderId="3" xfId="0" applyFont="1" applyBorder="1">
      <alignment vertical="center"/>
    </xf>
    <xf numFmtId="26" fontId="3" fillId="0" borderId="3" xfId="0" applyNumberFormat="1" applyFont="1" applyBorder="1">
      <alignment vertical="center"/>
    </xf>
    <xf numFmtId="26" fontId="3" fillId="0" borderId="4" xfId="0" applyNumberFormat="1" applyFont="1" applyBorder="1">
      <alignment vertical="center"/>
    </xf>
    <xf numFmtId="20" fontId="4" fillId="0" borderId="0" xfId="0" applyNumberFormat="1" applyFont="1">
      <alignment vertical="center"/>
    </xf>
    <xf numFmtId="14" fontId="3" fillId="0" borderId="1" xfId="0" applyNumberFormat="1" applyFont="1" applyBorder="1">
      <alignment vertical="center"/>
    </xf>
    <xf numFmtId="20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26" fontId="3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3" fillId="4" borderId="0" xfId="0" applyFont="1" applyFill="1">
      <alignment vertical="center"/>
    </xf>
    <xf numFmtId="0" fontId="3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5" fillId="2" borderId="1" xfId="10" applyFill="1" applyBorder="1" applyAlignment="1">
      <alignment horizontal="left" vertical="center" wrapText="1"/>
    </xf>
    <xf numFmtId="26" fontId="6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5" fillId="2" borderId="1" xfId="11" applyFont="1" applyFill="1" applyBorder="1" applyAlignment="1">
      <alignment horizontal="left" vertical="center" wrapText="1"/>
    </xf>
    <xf numFmtId="9" fontId="1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1.xml"/><Relationship Id="rId98" Type="http://schemas.openxmlformats.org/officeDocument/2006/relationships/pivotCacheDefinition" Target="pivotCache/pivotCacheDefinition40.xml"/><Relationship Id="rId97" Type="http://schemas.openxmlformats.org/officeDocument/2006/relationships/pivotCacheDefinition" Target="pivotCache/pivotCacheDefinition39.xml"/><Relationship Id="rId96" Type="http://schemas.openxmlformats.org/officeDocument/2006/relationships/pivotCacheDefinition" Target="pivotCache/pivotCacheDefinition38.xml"/><Relationship Id="rId95" Type="http://schemas.openxmlformats.org/officeDocument/2006/relationships/pivotCacheDefinition" Target="pivotCache/pivotCacheDefinition37.xml"/><Relationship Id="rId94" Type="http://schemas.openxmlformats.org/officeDocument/2006/relationships/pivotCacheDefinition" Target="pivotCache/pivotCacheDefinition36.xml"/><Relationship Id="rId93" Type="http://schemas.openxmlformats.org/officeDocument/2006/relationships/pivotCacheDefinition" Target="pivotCache/pivotCacheDefinition35.xml"/><Relationship Id="rId92" Type="http://schemas.openxmlformats.org/officeDocument/2006/relationships/pivotCacheDefinition" Target="pivotCache/pivotCacheDefinition34.xml"/><Relationship Id="rId91" Type="http://schemas.openxmlformats.org/officeDocument/2006/relationships/pivotCacheDefinition" Target="pivotCache/pivotCacheDefinition33.xml"/><Relationship Id="rId90" Type="http://schemas.openxmlformats.org/officeDocument/2006/relationships/pivotCacheDefinition" Target="pivotCache/pivotCacheDefinition3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1.xml"/><Relationship Id="rId88" Type="http://schemas.openxmlformats.org/officeDocument/2006/relationships/pivotCacheDefinition" Target="pivotCache/pivotCacheDefinition30.xml"/><Relationship Id="rId87" Type="http://schemas.openxmlformats.org/officeDocument/2006/relationships/pivotCacheDefinition" Target="pivotCache/pivotCacheDefinition29.xml"/><Relationship Id="rId86" Type="http://schemas.openxmlformats.org/officeDocument/2006/relationships/pivotCacheDefinition" Target="pivotCache/pivotCacheDefinition28.xml"/><Relationship Id="rId85" Type="http://schemas.openxmlformats.org/officeDocument/2006/relationships/pivotCacheDefinition" Target="pivotCache/pivotCacheDefinition27.xml"/><Relationship Id="rId84" Type="http://schemas.openxmlformats.org/officeDocument/2006/relationships/pivotCacheDefinition" Target="pivotCache/pivotCacheDefinition26.xml"/><Relationship Id="rId83" Type="http://schemas.openxmlformats.org/officeDocument/2006/relationships/pivotCacheDefinition" Target="pivotCache/pivotCacheDefinition25.xml"/><Relationship Id="rId82" Type="http://schemas.openxmlformats.org/officeDocument/2006/relationships/pivotCacheDefinition" Target="pivotCache/pivotCacheDefinition24.xml"/><Relationship Id="rId81" Type="http://schemas.openxmlformats.org/officeDocument/2006/relationships/pivotCacheDefinition" Target="pivotCache/pivotCacheDefinition23.xml"/><Relationship Id="rId80" Type="http://schemas.openxmlformats.org/officeDocument/2006/relationships/pivotCacheDefinition" Target="pivotCache/pivotCacheDefinition2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1.xml"/><Relationship Id="rId78" Type="http://schemas.openxmlformats.org/officeDocument/2006/relationships/pivotCacheDefinition" Target="pivotCache/pivotCacheDefinition20.xml"/><Relationship Id="rId77" Type="http://schemas.openxmlformats.org/officeDocument/2006/relationships/pivotCacheDefinition" Target="pivotCache/pivotCacheDefinition19.xml"/><Relationship Id="rId76" Type="http://schemas.openxmlformats.org/officeDocument/2006/relationships/pivotCacheDefinition" Target="pivotCache/pivotCacheDefinition18.xml"/><Relationship Id="rId75" Type="http://schemas.openxmlformats.org/officeDocument/2006/relationships/pivotCacheDefinition" Target="pivotCache/pivotCacheDefinition17.xml"/><Relationship Id="rId74" Type="http://schemas.openxmlformats.org/officeDocument/2006/relationships/pivotCacheDefinition" Target="pivotCache/pivotCacheDefinition16.xml"/><Relationship Id="rId73" Type="http://schemas.openxmlformats.org/officeDocument/2006/relationships/pivotCacheDefinition" Target="pivotCache/pivotCacheDefinition15.xml"/><Relationship Id="rId72" Type="http://schemas.openxmlformats.org/officeDocument/2006/relationships/pivotCacheDefinition" Target="pivotCache/pivotCacheDefinition14.xml"/><Relationship Id="rId71" Type="http://schemas.openxmlformats.org/officeDocument/2006/relationships/pivotCacheDefinition" Target="pivotCache/pivotCacheDefinition13.xml"/><Relationship Id="rId70" Type="http://schemas.openxmlformats.org/officeDocument/2006/relationships/pivotCacheDefinition" Target="pivotCache/pivotCacheDefinition12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1.xml"/><Relationship Id="rId68" Type="http://schemas.openxmlformats.org/officeDocument/2006/relationships/pivotCacheDefinition" Target="pivotCache/pivotCacheDefinition10.xml"/><Relationship Id="rId67" Type="http://schemas.openxmlformats.org/officeDocument/2006/relationships/pivotCacheDefinition" Target="pivotCache/pivotCacheDefinition9.xml"/><Relationship Id="rId66" Type="http://schemas.openxmlformats.org/officeDocument/2006/relationships/pivotCacheDefinition" Target="pivotCache/pivotCacheDefinition8.xml"/><Relationship Id="rId65" Type="http://schemas.openxmlformats.org/officeDocument/2006/relationships/pivotCacheDefinition" Target="pivotCache/pivotCacheDefinition7.xml"/><Relationship Id="rId64" Type="http://schemas.openxmlformats.org/officeDocument/2006/relationships/pivotCacheDefinition" Target="pivotCache/pivotCacheDefinition6.xml"/><Relationship Id="rId63" Type="http://schemas.openxmlformats.org/officeDocument/2006/relationships/pivotCacheDefinition" Target="pivotCache/pivotCacheDefinition5.xml"/><Relationship Id="rId62" Type="http://schemas.openxmlformats.org/officeDocument/2006/relationships/pivotCacheDefinition" Target="pivotCache/pivotCacheDefinition4.xml"/><Relationship Id="rId61" Type="http://schemas.openxmlformats.org/officeDocument/2006/relationships/pivotCacheDefinition" Target="pivotCache/pivotCacheDefinition3.xml"/><Relationship Id="rId60" Type="http://schemas.openxmlformats.org/officeDocument/2006/relationships/pivotCacheDefinition" Target="pivotCache/pivotCacheDefinition2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1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6" Type="http://schemas.openxmlformats.org/officeDocument/2006/relationships/sharedStrings" Target="sharedStrings.xml"/><Relationship Id="rId115" Type="http://schemas.openxmlformats.org/officeDocument/2006/relationships/styles" Target="styles.xml"/><Relationship Id="rId114" Type="http://schemas.openxmlformats.org/officeDocument/2006/relationships/theme" Target="theme/theme1.xml"/><Relationship Id="rId113" Type="http://schemas.openxmlformats.org/officeDocument/2006/relationships/pivotCacheDefinition" Target="pivotCache/pivotCacheDefinition55.xml"/><Relationship Id="rId112" Type="http://schemas.openxmlformats.org/officeDocument/2006/relationships/pivotCacheDefinition" Target="pivotCache/pivotCacheDefinition54.xml"/><Relationship Id="rId111" Type="http://schemas.openxmlformats.org/officeDocument/2006/relationships/pivotCacheDefinition" Target="pivotCache/pivotCacheDefinition53.xml"/><Relationship Id="rId110" Type="http://schemas.openxmlformats.org/officeDocument/2006/relationships/pivotCacheDefinition" Target="pivotCache/pivotCacheDefinition5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51.xml"/><Relationship Id="rId108" Type="http://schemas.openxmlformats.org/officeDocument/2006/relationships/pivotCacheDefinition" Target="pivotCache/pivotCacheDefinition50.xml"/><Relationship Id="rId107" Type="http://schemas.openxmlformats.org/officeDocument/2006/relationships/pivotCacheDefinition" Target="pivotCache/pivotCacheDefinition49.xml"/><Relationship Id="rId106" Type="http://schemas.openxmlformats.org/officeDocument/2006/relationships/pivotCacheDefinition" Target="pivotCache/pivotCacheDefinition48.xml"/><Relationship Id="rId105" Type="http://schemas.openxmlformats.org/officeDocument/2006/relationships/pivotCacheDefinition" Target="pivotCache/pivotCacheDefinition47.xml"/><Relationship Id="rId104" Type="http://schemas.openxmlformats.org/officeDocument/2006/relationships/pivotCacheDefinition" Target="pivotCache/pivotCacheDefinition46.xml"/><Relationship Id="rId103" Type="http://schemas.openxmlformats.org/officeDocument/2006/relationships/pivotCacheDefinition" Target="pivotCache/pivotCacheDefinition45.xml"/><Relationship Id="rId102" Type="http://schemas.openxmlformats.org/officeDocument/2006/relationships/pivotCacheDefinition" Target="pivotCache/pivotCacheDefinition44.xml"/><Relationship Id="rId101" Type="http://schemas.openxmlformats.org/officeDocument/2006/relationships/pivotCacheDefinition" Target="pivotCache/pivotCacheDefinition43.xml"/><Relationship Id="rId100" Type="http://schemas.openxmlformats.org/officeDocument/2006/relationships/pivotCacheDefinition" Target="pivotCache/pivotCacheDefinition4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24759072232153"/>
          <c:y val="0.136814794510477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控制面板!$P$13:$P$104</c:f>
              <c:numCache>
                <c:formatCode>General</c:formatCode>
                <c:ptCount val="9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控制面板!$Q$13:$Q$104</c:f>
              <c:numCache>
                <c:formatCode>General</c:formatCode>
                <c:ptCount val="9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控制面板!$R$13:$R$104</c:f>
              <c:numCache>
                <c:formatCode>General</c:formatCode>
                <c:ptCount val="9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控制面板!$S$13:$S$104</c:f>
              <c:numCache>
                <c:formatCode>General</c:formatCode>
                <c:ptCount val="9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控制面板!$T$13:$T$104</c:f>
              <c:numCache>
                <c:formatCode>General</c:formatCode>
                <c:ptCount val="9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控制面板!$P$13:$P$104</c:f>
              <c:numCache>
                <c:formatCode>General</c:formatCode>
                <c:ptCount val="9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控制面板!$Q$13:$Q$104</c:f>
              <c:numCache>
                <c:formatCode>General</c:formatCode>
                <c:ptCount val="9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控制面板!$R$13:$R$104</c:f>
              <c:numCache>
                <c:formatCode>General</c:formatCode>
                <c:ptCount val="9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控制面板!$S$13:$S$104</c:f>
              <c:numCache>
                <c:formatCode>General</c:formatCode>
                <c:ptCount val="9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控制面板!$O$13:$O$104</c:f>
              <c:strCache>
                <c:ptCount val="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</c:strCache>
            </c:strRef>
          </c:cat>
          <c:val>
            <c:numRef>
              <c:f>控制面板!$T$13:$T$104</c:f>
              <c:numCache>
                <c:formatCode>General</c:formatCode>
                <c:ptCount val="9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小计!$A$1:$A$17</c:f>
              <c:strCache>
                <c:ptCount val="1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米亚塔曼</c:v>
                </c:pt>
                <c:pt idx="7">
                  <c:v>小金山列岛</c:v>
                </c:pt>
                <c:pt idx="8">
                  <c:v>RichMond</c:v>
                </c:pt>
                <c:pt idx="9">
                  <c:v>Munich</c:v>
                </c:pt>
                <c:pt idx="10">
                  <c:v>IslaSantay</c:v>
                </c:pt>
                <c:pt idx="11">
                  <c:v>Deneysville</c:v>
                </c:pt>
                <c:pt idx="12">
                  <c:v>宾夕法尼亚州</c:v>
                </c:pt>
                <c:pt idx="13">
                  <c:v>甘尼森岛</c:v>
                </c:pt>
                <c:pt idx="14">
                  <c:v>斯壮结</c:v>
                </c:pt>
                <c:pt idx="15">
                  <c:v>珲春防川风景名胜区</c:v>
                </c:pt>
                <c:pt idx="16">
                  <c:v>Kugluktuk机场</c:v>
                </c:pt>
              </c:strCache>
            </c:strRef>
          </c:cat>
          <c:val>
            <c:numRef>
              <c:f>小计!$B$1:$B$17</c:f>
              <c:numCache>
                <c:formatCode>"$"#,##0.00_);[Red]\("$"#,##0.00\)</c:formatCode>
                <c:ptCount val="17"/>
                <c:pt idx="0">
                  <c:v>130529</c:v>
                </c:pt>
                <c:pt idx="1">
                  <c:v>91937</c:v>
                </c:pt>
                <c:pt idx="2">
                  <c:v>20914</c:v>
                </c:pt>
                <c:pt idx="3">
                  <c:v>25567</c:v>
                </c:pt>
                <c:pt idx="4">
                  <c:v>31756334</c:v>
                </c:pt>
                <c:pt idx="5">
                  <c:v>50215834</c:v>
                </c:pt>
                <c:pt idx="6">
                  <c:v>11982252</c:v>
                </c:pt>
                <c:pt idx="7">
                  <c:v>74679534</c:v>
                </c:pt>
                <c:pt idx="8">
                  <c:v>27684804</c:v>
                </c:pt>
                <c:pt idx="9">
                  <c:v>19799118</c:v>
                </c:pt>
                <c:pt idx="10">
                  <c:v>52128465</c:v>
                </c:pt>
                <c:pt idx="11">
                  <c:v>59754988</c:v>
                </c:pt>
                <c:pt idx="12">
                  <c:v>44701754</c:v>
                </c:pt>
                <c:pt idx="13">
                  <c:v>107559284</c:v>
                </c:pt>
                <c:pt idx="14">
                  <c:v>72958235</c:v>
                </c:pt>
                <c:pt idx="15">
                  <c:v>13628209</c:v>
                </c:pt>
                <c:pt idx="16">
                  <c:v>110830850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1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8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8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8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5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5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5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5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5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5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8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8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8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湖泉列岛!$X$4:$X$64</c:f>
              <c:strCache>
                <c:ptCount val="6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</c:strCache>
            </c:strRef>
          </c:cat>
          <c:val>
            <c:numRef>
              <c:f>湖泉列岛!$Y$4:$Y$64</c:f>
              <c:numCache>
                <c:formatCode>General</c:formatCode>
                <c:ptCount val="6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湖泉列岛!$X$4:$X$64</c:f>
              <c:strCache>
                <c:ptCount val="6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</c:strCache>
            </c:strRef>
          </c:cat>
          <c:val>
            <c:numRef>
              <c:f>湖泉列岛!$Z$4:$Z$64</c:f>
              <c:numCache>
                <c:formatCode>General</c:formatCode>
                <c:ptCount val="6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湖泉列岛!$X$4:$X$64</c:f>
              <c:strCache>
                <c:ptCount val="6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</c:strCache>
            </c:strRef>
          </c:cat>
          <c:val>
            <c:numRef>
              <c:f>湖泉列岛!$AA$4:$AA$64</c:f>
              <c:numCache>
                <c:formatCode>General</c:formatCode>
                <c:ptCount val="6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Lambertisland!$W$4:$W$63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</c:strCache>
            </c:strRef>
          </c:cat>
          <c:val>
            <c:numRef>
              <c:f>Lambertisland!$X$4:$X$63</c:f>
              <c:numCache>
                <c:formatCode>General</c:formatCode>
                <c:ptCount val="5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Lambertisland!$W$4:$W$63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</c:strCache>
            </c:strRef>
          </c:cat>
          <c:val>
            <c:numRef>
              <c:f>Lambertisland!$Y$4:$Y$63</c:f>
              <c:numCache>
                <c:formatCode>General</c:formatCode>
                <c:ptCount val="5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Lambertisland!$W$4:$W$63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</c:strCache>
            </c:strRef>
          </c:cat>
          <c:val>
            <c:numRef>
              <c:f>Lambertisland!$Z$4:$Z$63</c:f>
              <c:numCache>
                <c:formatCode>General</c:formatCode>
                <c:ptCount val="5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米亚塔曼!$X$4:$X$64</c:f>
              <c:strCache>
                <c:ptCount val="6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</c:strCache>
            </c:strRef>
          </c:cat>
          <c:val>
            <c:numRef>
              <c:f>米亚塔曼!$Y$4:$Y$64</c:f>
              <c:numCache>
                <c:formatCode>General</c:formatCode>
                <c:ptCount val="60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米亚塔曼!$X$4:$X$64</c:f>
              <c:strCache>
                <c:ptCount val="6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</c:strCache>
            </c:strRef>
          </c:cat>
          <c:val>
            <c:numRef>
              <c:f>米亚塔曼!$Z$4:$Z$64</c:f>
              <c:numCache>
                <c:formatCode>General</c:formatCode>
                <c:ptCount val="60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米亚塔曼!$X$4:$X$64</c:f>
              <c:strCache>
                <c:ptCount val="6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</c:strCache>
            </c:strRef>
          </c:cat>
          <c:val>
            <c:numRef>
              <c:f>米亚塔曼!$AA$4:$AA$64</c:f>
              <c:numCache>
                <c:formatCode>General</c:formatCode>
                <c:ptCount val="60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小金山列岛!$W$4:$W$61</c:f>
              <c:strCache>
                <c:ptCount val="5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</c:strCache>
            </c:strRef>
          </c:cat>
          <c:val>
            <c:numRef>
              <c:f>小金山列岛!$X$4:$X$61</c:f>
              <c:numCache>
                <c:formatCode>General</c:formatCode>
                <c:ptCount val="5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小金山列岛!$W$4:$W$61</c:f>
              <c:strCache>
                <c:ptCount val="5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</c:strCache>
            </c:strRef>
          </c:cat>
          <c:val>
            <c:numRef>
              <c:f>小金山列岛!$Y$4:$Y$61</c:f>
              <c:numCache>
                <c:formatCode>General</c:formatCode>
                <c:ptCount val="5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小金山列岛!$W$4:$W$61</c:f>
              <c:strCache>
                <c:ptCount val="5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</c:strCache>
            </c:strRef>
          </c:cat>
          <c:val>
            <c:numRef>
              <c:f>小金山列岛!$Z$4:$Z$61</c:f>
              <c:numCache>
                <c:formatCode>General</c:formatCode>
                <c:ptCount val="5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RichMond!$X$4:$X$61</c:f>
              <c:strCache>
                <c:ptCount val="5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</c:strCache>
            </c:strRef>
          </c:cat>
          <c:val>
            <c:numRef>
              <c:f>RichMond!$Y$4:$Y$61</c:f>
              <c:numCache>
                <c:formatCode>General</c:formatCode>
                <c:ptCount val="5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RichMond!$X$4:$X$61</c:f>
              <c:strCache>
                <c:ptCount val="5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</c:strCache>
            </c:strRef>
          </c:cat>
          <c:val>
            <c:numRef>
              <c:f>RichMond!$Z$4:$Z$61</c:f>
              <c:numCache>
                <c:formatCode>General</c:formatCode>
                <c:ptCount val="5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RichMond!$X$4:$X$61</c:f>
              <c:strCache>
                <c:ptCount val="5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</c:strCache>
            </c:strRef>
          </c:cat>
          <c:val>
            <c:numRef>
              <c:f>RichMond!$AA$4:$AA$61</c:f>
              <c:numCache>
                <c:formatCode>General</c:formatCode>
                <c:ptCount val="5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Munich!$X$4:$X$59</c:f>
              <c:strCache>
                <c:ptCount val="5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</c:strCache>
            </c:strRef>
          </c:cat>
          <c:val>
            <c:numRef>
              <c:f>Munich!$Y$4:$Y$59</c:f>
              <c:numCache>
                <c:formatCode>General</c:formatCode>
                <c:ptCount val="55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Munich!$X$4:$X$59</c:f>
              <c:strCache>
                <c:ptCount val="5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</c:strCache>
            </c:strRef>
          </c:cat>
          <c:val>
            <c:numRef>
              <c:f>Munich!$Z$4:$Z$59</c:f>
              <c:numCache>
                <c:formatCode>General</c:formatCode>
                <c:ptCount val="55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Munich!$X$4:$X$59</c:f>
              <c:strCache>
                <c:ptCount val="5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</c:strCache>
            </c:strRef>
          </c:cat>
          <c:val>
            <c:numRef>
              <c:f>Munich!$AA$4:$AA$59</c:f>
              <c:numCache>
                <c:formatCode>General</c:formatCode>
                <c:ptCount val="55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ISLASANTAY!$Z$4:$Z$57</c:f>
              <c:strCache>
                <c:ptCount val="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</c:strCache>
            </c:strRef>
          </c:cat>
          <c:val>
            <c:numRef>
              <c:f>ISLASANTAY!$AA$4:$AA$57</c:f>
              <c:numCache>
                <c:formatCode>General</c:formatCode>
                <c:ptCount val="5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ISLASANTAY!$Z$4:$Z$57</c:f>
              <c:strCache>
                <c:ptCount val="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</c:strCache>
            </c:strRef>
          </c:cat>
          <c:val>
            <c:numRef>
              <c:f>ISLASANTAY!$AB$4:$AB$57</c:f>
              <c:numCache>
                <c:formatCode>General</c:formatCode>
                <c:ptCount val="5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ISLASANTAY!$Z$4:$Z$57</c:f>
              <c:strCache>
                <c:ptCount val="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</c:strCache>
            </c:strRef>
          </c:cat>
          <c:val>
            <c:numRef>
              <c:f>ISLASANTAY!$AC$4:$AC$57</c:f>
              <c:numCache>
                <c:formatCode>General</c:formatCode>
                <c:ptCount val="5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Deneysville!$Z$4:$Z$57</c:f>
              <c:strCache>
                <c:ptCount val="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</c:strCache>
            </c:strRef>
          </c:cat>
          <c:val>
            <c:numRef>
              <c:f>Deneysville!$AA$4:$AA$57</c:f>
              <c:numCache>
                <c:formatCode>General</c:formatCode>
                <c:ptCount val="5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Deneysville!$Z$4:$Z$57</c:f>
              <c:strCache>
                <c:ptCount val="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</c:strCache>
            </c:strRef>
          </c:cat>
          <c:val>
            <c:numRef>
              <c:f>Deneysville!$AB$4:$AB$57</c:f>
              <c:numCache>
                <c:formatCode>General</c:formatCode>
                <c:ptCount val="5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Deneysville!$Z$4:$Z$57</c:f>
              <c:strCache>
                <c:ptCount val="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</c:strCache>
            </c:strRef>
          </c:cat>
          <c:val>
            <c:numRef>
              <c:f>Deneysville!$AC$4:$AC$57</c:f>
              <c:numCache>
                <c:formatCode>General</c:formatCode>
                <c:ptCount val="5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宾夕法尼亚州!$AA$4:$AA$39</c:f>
              <c:strCache>
                <c:ptCount val="3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</c:strCache>
            </c:strRef>
          </c:cat>
          <c:val>
            <c:numRef>
              <c:f>宾夕法尼亚州!$AB$4:$AB$39</c:f>
              <c:numCache>
                <c:formatCode>General</c:formatCode>
                <c:ptCount val="3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宾夕法尼亚州!$AA$4:$AA$39</c:f>
              <c:strCache>
                <c:ptCount val="3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</c:strCache>
            </c:strRef>
          </c:cat>
          <c:val>
            <c:numRef>
              <c:f>宾夕法尼亚州!$AC$4:$AC$39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宾夕法尼亚州!$AA$4:$AA$39</c:f>
              <c:strCache>
                <c:ptCount val="3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</c:strCache>
            </c:strRef>
          </c:cat>
          <c:val>
            <c:numRef>
              <c:f>宾夕法尼亚州!$AD$4:$AD$39</c:f>
              <c:numCache>
                <c:formatCode>General</c:formatCode>
                <c:ptCount val="3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甘尼森岛!$AA$4:$AA$37</c:f>
              <c:strCache>
                <c:ptCount val="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</c:strCache>
            </c:strRef>
          </c:cat>
          <c:val>
            <c:numRef>
              <c:f>甘尼森岛!$AB$4:$AB$37</c:f>
              <c:numCache>
                <c:formatCode>General</c:formatCode>
                <c:ptCount val="3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甘尼森岛!$AA$4:$AA$37</c:f>
              <c:strCache>
                <c:ptCount val="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</c:strCache>
            </c:strRef>
          </c:cat>
          <c:val>
            <c:numRef>
              <c:f>甘尼森岛!$AC$4:$AC$37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甘尼森岛!$AA$4:$AA$37</c:f>
              <c:strCache>
                <c:ptCount val="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</c:strCache>
            </c:strRef>
          </c:cat>
          <c:val>
            <c:numRef>
              <c:f>甘尼森岛!$AD$4:$AD$37</c:f>
              <c:numCache>
                <c:formatCode>General</c:formatCode>
                <c:ptCount val="3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斯壮结!$AA$4:$AA$37</c:f>
              <c:strCache>
                <c:ptCount val="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</c:strCache>
            </c:strRef>
          </c:cat>
          <c:val>
            <c:numRef>
              <c:f>斯壮结!$AB$4:$AB$37</c:f>
              <c:numCache>
                <c:formatCode>General</c:formatCode>
                <c:ptCount val="3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斯壮结!$AA$4:$AA$37</c:f>
              <c:strCache>
                <c:ptCount val="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</c:strCache>
            </c:strRef>
          </c:cat>
          <c:val>
            <c:numRef>
              <c:f>斯壮结!$AC$4:$AC$37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斯壮结!$AA$4:$AA$37</c:f>
              <c:strCache>
                <c:ptCount val="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</c:strCache>
            </c:strRef>
          </c:cat>
          <c:val>
            <c:numRef>
              <c:f>斯壮结!$AD$4:$AD$37</c:f>
              <c:numCache>
                <c:formatCode>General</c:formatCode>
                <c:ptCount val="3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珲春防川风景名胜区!$AA$4:$AA$36</c:f>
              <c:strCache>
                <c:ptCount val="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</c:strCache>
            </c:strRef>
          </c:cat>
          <c:val>
            <c:numRef>
              <c:f>珲春防川风景名胜区!$AB$4:$AB$36</c:f>
              <c:numCache>
                <c:formatCode>General</c:formatCode>
                <c:ptCount val="32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珲春防川风景名胜区!$AA$4:$AA$36</c:f>
              <c:strCache>
                <c:ptCount val="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</c:strCache>
            </c:strRef>
          </c:cat>
          <c:val>
            <c:numRef>
              <c:f>珲春防川风景名胜区!$AC$4:$AC$36</c:f>
              <c:numCache>
                <c:formatCode>General</c:formatCode>
                <c:ptCount val="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珲春防川风景名胜区!$AA$4:$AA$36</c:f>
              <c:strCache>
                <c:ptCount val="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</c:strCache>
            </c:strRef>
          </c:cat>
          <c:val>
            <c:numRef>
              <c:f>珲春防川风景名胜区!$AD$4:$AD$36</c:f>
              <c:numCache>
                <c:formatCode>General</c:formatCode>
                <c:ptCount val="32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茅台大厦!$N$4:$N$96</c:f>
              <c:strCache>
                <c:ptCount val="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</c:strCache>
            </c:strRef>
          </c:cat>
          <c:val>
            <c:numRef>
              <c:f>茅台大厦!$O$4:$O$96</c:f>
              <c:numCache>
                <c:formatCode>General</c:formatCode>
                <c:ptCount val="9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茅台大厦!$N$4:$N$96</c:f>
              <c:strCache>
                <c:ptCount val="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</c:strCache>
            </c:strRef>
          </c:cat>
          <c:val>
            <c:numRef>
              <c:f>茅台大厦!$P$4:$P$96</c:f>
              <c:numCache>
                <c:formatCode>General</c:formatCode>
                <c:ptCount val="9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茅台大厦!$N$4:$N$96</c:f>
              <c:strCache>
                <c:ptCount val="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</c:strCache>
            </c:strRef>
          </c:cat>
          <c:val>
            <c:numRef>
              <c:f>茅台大厦!$Q$4:$Q$96</c:f>
              <c:numCache>
                <c:formatCode>General</c:formatCode>
                <c:ptCount val="9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国家核电!$U$4:$U$96</c:f>
              <c:strCache>
                <c:ptCount val="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</c:strCache>
            </c:strRef>
          </c:cat>
          <c:val>
            <c:numRef>
              <c:f>国家核电!$V$4:$V$96</c:f>
              <c:numCache>
                <c:formatCode>General</c:formatCode>
                <c:ptCount val="9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国家核电!$U$4:$U$96</c:f>
              <c:strCache>
                <c:ptCount val="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</c:strCache>
            </c:strRef>
          </c:cat>
          <c:val>
            <c:numRef>
              <c:f>国家核电!$W$4:$W$96</c:f>
              <c:numCache>
                <c:formatCode>General</c:formatCode>
                <c:ptCount val="9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国家核电!$U$4:$U$96</c:f>
              <c:strCache>
                <c:ptCount val="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</c:strCache>
            </c:strRef>
          </c:cat>
          <c:val>
            <c:numRef>
              <c:f>国家核电!$X$4:$X$96</c:f>
              <c:numCache>
                <c:formatCode>General</c:formatCode>
                <c:ptCount val="9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电子城IT产业园!$AB$4:$AB$80</c:f>
              <c:strCache>
                <c:ptCount val="7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</c:strCache>
            </c:strRef>
          </c:cat>
          <c:val>
            <c:numRef>
              <c:f>电子城IT产业园!$AC$4:$AC$80</c:f>
              <c:numCache>
                <c:formatCode>General</c:formatCode>
                <c:ptCount val="76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电子城IT产业园!$AB$4:$AB$80</c:f>
              <c:strCache>
                <c:ptCount val="7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</c:strCache>
            </c:strRef>
          </c:cat>
          <c:val>
            <c:numRef>
              <c:f>电子城IT产业园!$AD$4:$AD$80</c:f>
              <c:numCache>
                <c:formatCode>General</c:formatCode>
                <c:ptCount val="76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电子城IT产业园!$AB$4:$AB$80</c:f>
              <c:strCache>
                <c:ptCount val="7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</c:strCache>
            </c:strRef>
          </c:cat>
          <c:val>
            <c:numRef>
              <c:f>电子城IT产业园!$AE$4:$AE$80</c:f>
              <c:numCache>
                <c:formatCode>General</c:formatCode>
                <c:ptCount val="76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中国国际科技会展中心!$AB$4:$AB$89</c:f>
              <c:strCache>
                <c:ptCount val="8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</c:strCache>
            </c:strRef>
          </c:cat>
          <c:val>
            <c:numRef>
              <c:f>中国国际科技会展中心!$AC$4:$AC$89</c:f>
              <c:numCache>
                <c:formatCode>General</c:formatCode>
                <c:ptCount val="85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中国国际科技会展中心!$AB$4:$AB$89</c:f>
              <c:strCache>
                <c:ptCount val="8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</c:strCache>
            </c:strRef>
          </c:cat>
          <c:val>
            <c:numRef>
              <c:f>中国国际科技会展中心!$AD$4:$AD$89</c:f>
              <c:numCache>
                <c:formatCode>General</c:formatCode>
                <c:ptCount val="85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中国国际科技会展中心!$AB$4:$AB$89</c:f>
              <c:strCache>
                <c:ptCount val="8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</c:strCache>
            </c:strRef>
          </c:cat>
          <c:val>
            <c:numRef>
              <c:f>中国国际科技会展中心!$AE$4:$AE$89</c:f>
              <c:numCache>
                <c:formatCode>General</c:formatCode>
                <c:ptCount val="85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Kugluktuk!$AA$4:$AA$34</c:f>
              <c:strCache>
                <c:ptCount val="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</c:strCache>
            </c:strRef>
          </c:cat>
          <c:val>
            <c:numRef>
              <c:f>Kugluktuk!$AB$4:$AB$34</c:f>
              <c:numCache>
                <c:formatCode>General</c:formatCode>
                <c:ptCount val="3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Kugluktuk!$AA$4:$AA$34</c:f>
              <c:strCache>
                <c:ptCount val="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</c:strCache>
            </c:strRef>
          </c:cat>
          <c:val>
            <c:numRef>
              <c:f>Kugluktuk!$AC$4:$AC$34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Kugluktuk!$AA$4:$AA$34</c:f>
              <c:strCache>
                <c:ptCount val="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</c:strCache>
            </c:strRef>
          </c:cat>
          <c:val>
            <c:numRef>
              <c:f>Kugluktuk!$AD$4:$AD$34</c:f>
              <c:numCache>
                <c:formatCode>General</c:formatCode>
                <c:ptCount val="3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Moosonee!$AA$4:$AA$34</c:f>
              <c:strCache>
                <c:ptCount val="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</c:strCache>
            </c:strRef>
          </c:cat>
          <c:val>
            <c:numRef>
              <c:f>Moosonee!$AB$4:$AB$34</c:f>
              <c:numCache>
                <c:formatCode>General</c:formatCode>
                <c:ptCount val="3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Moosonee!$AA$4:$AA$34</c:f>
              <c:strCache>
                <c:ptCount val="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</c:strCache>
            </c:strRef>
          </c:cat>
          <c:val>
            <c:numRef>
              <c:f>Moosonee!$AC$4:$AC$34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Moosonee!$AA$4:$AA$34</c:f>
              <c:strCache>
                <c:ptCount val="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</c:strCache>
            </c:strRef>
          </c:cat>
          <c:val>
            <c:numRef>
              <c:f>Moosonee!$AD$4:$AD$34</c:f>
              <c:numCache>
                <c:formatCode>General</c:formatCode>
                <c:ptCount val="3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印度共和国!$AJ$4:$AJ$23</c:f>
              <c:strCache>
                <c:ptCount val="19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</c:strCache>
            </c:strRef>
          </c:cat>
          <c:val>
            <c:numRef>
              <c:f>印度共和国!$AK$4:$AK$23</c:f>
              <c:numCache>
                <c:formatCode>General</c:formatCode>
                <c:ptCount val="19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印度共和国!$AJ$4:$AJ$23</c:f>
              <c:strCache>
                <c:ptCount val="19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</c:strCache>
            </c:strRef>
          </c:cat>
          <c:val>
            <c:numRef>
              <c:f>印度共和国!$AL$4:$AL$23</c:f>
              <c:numCache>
                <c:formatCode>General</c:formatCode>
                <c:ptCount val="19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印度共和国!$AJ$4:$AJ$23</c:f>
              <c:strCache>
                <c:ptCount val="19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</c:strCache>
            </c:strRef>
          </c:cat>
          <c:val>
            <c:numRef>
              <c:f>印度共和国!$AM$4:$AM$23</c:f>
              <c:numCache>
                <c:formatCode>General</c:formatCode>
                <c:ptCount val="19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螺洲岛!$AA$4:$AA$9</c:f>
              <c:strCache>
                <c:ptCount val="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</c:strCache>
            </c:strRef>
          </c:cat>
          <c:val>
            <c:numRef>
              <c:f>螺洲岛!$AB$4:$AB$9</c:f>
              <c:numCache>
                <c:formatCode>General</c:formatCode>
                <c:ptCount val="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螺洲岛!$AA$4:$AA$9</c:f>
              <c:strCache>
                <c:ptCount val="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</c:strCache>
            </c:strRef>
          </c:cat>
          <c:val>
            <c:numRef>
              <c:f>螺洲岛!$AC$4:$AC$9</c:f>
              <c:numCache>
                <c:formatCode>General</c:formatCode>
                <c:ptCount val="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螺洲岛!$AA$4:$AA$9</c:f>
              <c:strCache>
                <c:ptCount val="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</c:strCache>
            </c:strRef>
          </c:cat>
          <c:val>
            <c:numRef>
              <c:f>螺洲岛!$AD$4:$AD$9</c:f>
              <c:numCache>
                <c:formatCode>General</c:formatCode>
                <c:ptCount val="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458132"/>
        <c:axId val="716835720"/>
      </c:lineChart>
      <c:catAx>
        <c:axId val="8904581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835720"/>
        <c:crosses val="autoZero"/>
        <c:auto val="1"/>
        <c:lblAlgn val="ctr"/>
        <c:lblOffset val="100"/>
        <c:noMultiLvlLbl val="0"/>
      </c:catAx>
      <c:valAx>
        <c:axId val="7168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4581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果州群岛!$AA$4:$AA$9</c:f>
              <c:strCache>
                <c:ptCount val="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</c:strCache>
            </c:strRef>
          </c:cat>
          <c:val>
            <c:numRef>
              <c:f>果州群岛!$AB$4:$AB$9</c:f>
              <c:numCache>
                <c:formatCode>General</c:formatCode>
                <c:ptCount val="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果州群岛!$AA$4:$AA$9</c:f>
              <c:strCache>
                <c:ptCount val="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</c:strCache>
            </c:strRef>
          </c:cat>
          <c:val>
            <c:numRef>
              <c:f>果州群岛!$AC$4:$AC$9</c:f>
              <c:numCache>
                <c:formatCode>General</c:formatCode>
                <c:ptCount val="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果州群岛!$AA$4:$AA$9</c:f>
              <c:strCache>
                <c:ptCount val="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</c:strCache>
            </c:strRef>
          </c:cat>
          <c:val>
            <c:numRef>
              <c:f>果州群岛!$AD$4:$AD$9</c:f>
              <c:numCache>
                <c:formatCode>General</c:formatCode>
                <c:ptCount val="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236545"/>
        <c:axId val="831001364"/>
      </c:lineChart>
      <c:catAx>
        <c:axId val="3182365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001364"/>
        <c:crosses val="autoZero"/>
        <c:auto val="1"/>
        <c:lblAlgn val="ctr"/>
        <c:lblOffset val="100"/>
        <c:noMultiLvlLbl val="0"/>
      </c:catAx>
      <c:valAx>
        <c:axId val="8310013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82365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外伶仃岛!$AA$4:$AA$9</c:f>
              <c:strCache>
                <c:ptCount val="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</c:strCache>
            </c:strRef>
          </c:cat>
          <c:val>
            <c:numRef>
              <c:f>外伶仃岛!$AB$4:$AB$9</c:f>
              <c:numCache>
                <c:formatCode>General</c:formatCode>
                <c:ptCount val="5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外伶仃岛!$AA$4:$AA$9</c:f>
              <c:strCache>
                <c:ptCount val="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</c:strCache>
            </c:strRef>
          </c:cat>
          <c:val>
            <c:numRef>
              <c:f>外伶仃岛!$AC$4:$AC$9</c:f>
              <c:numCache>
                <c:formatCode>General</c:formatCode>
                <c:ptCount val="5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外伶仃岛!$AA$4:$AA$9</c:f>
              <c:strCache>
                <c:ptCount val="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</c:strCache>
            </c:strRef>
          </c:cat>
          <c:val>
            <c:numRef>
              <c:f>外伶仃岛!$AD$4:$AD$9</c:f>
              <c:numCache>
                <c:formatCode>General</c:formatCode>
                <c:ptCount val="5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726416"/>
        <c:axId val="644133376"/>
      </c:lineChart>
      <c:catAx>
        <c:axId val="24772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4133376"/>
        <c:crosses val="autoZero"/>
        <c:auto val="1"/>
        <c:lblAlgn val="ctr"/>
        <c:lblOffset val="100"/>
        <c:noMultiLvlLbl val="0"/>
      </c:catAx>
      <c:valAx>
        <c:axId val="64413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77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庙湾岛!$AA$4:$AA$8</c:f>
              <c:strCache>
                <c:ptCount val="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</c:strCache>
            </c:strRef>
          </c:cat>
          <c:val>
            <c:numRef>
              <c:f>庙湾岛!$AB$4:$AB$8</c:f>
              <c:numCache>
                <c:formatCode>General</c:formatCode>
                <c:ptCount val="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庙湾岛!$AA$4:$AA$8</c:f>
              <c:strCache>
                <c:ptCount val="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</c:strCache>
            </c:strRef>
          </c:cat>
          <c:val>
            <c:numRef>
              <c:f>庙湾岛!$AC$4:$AC$8</c:f>
              <c:numCache>
                <c:formatCode>General</c:formatCode>
                <c:ptCount val="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庙湾岛!$AA$4:$AA$8</c:f>
              <c:strCache>
                <c:ptCount val="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</c:strCache>
            </c:strRef>
          </c:cat>
          <c:val>
            <c:numRef>
              <c:f>庙湾岛!$AD$4:$AD$8</c:f>
              <c:numCache>
                <c:formatCode>General</c:formatCode>
                <c:ptCount val="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786769"/>
        <c:axId val="704327095"/>
      </c:lineChart>
      <c:catAx>
        <c:axId val="9177867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4327095"/>
        <c:crosses val="autoZero"/>
        <c:auto val="1"/>
        <c:lblAlgn val="ctr"/>
        <c:lblOffset val="100"/>
        <c:noMultiLvlLbl val="0"/>
      </c:catAx>
      <c:valAx>
        <c:axId val="704327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77867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8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95885</xdr:colOff>
      <xdr:row>92</xdr:row>
      <xdr:rowOff>71120</xdr:rowOff>
    </xdr:from>
    <xdr:to>
      <xdr:col>13</xdr:col>
      <xdr:colOff>29210</xdr:colOff>
      <xdr:row>120</xdr:row>
      <xdr:rowOff>131445</xdr:rowOff>
    </xdr:to>
    <xdr:graphicFrame>
      <xdr:nvGraphicFramePr>
        <xdr:cNvPr id="3" name="图表 2"/>
        <xdr:cNvGraphicFramePr/>
      </xdr:nvGraphicFramePr>
      <xdr:xfrm>
        <a:off x="95885" y="16358870"/>
        <a:ext cx="17568545" cy="4860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89535</xdr:colOff>
      <xdr:row>121</xdr:row>
      <xdr:rowOff>34290</xdr:rowOff>
    </xdr:from>
    <xdr:to>
      <xdr:col>13</xdr:col>
      <xdr:colOff>22860</xdr:colOff>
      <xdr:row>149</xdr:row>
      <xdr:rowOff>76835</xdr:rowOff>
    </xdr:to>
    <xdr:graphicFrame>
      <xdr:nvGraphicFramePr>
        <xdr:cNvPr id="2" name="图表 1"/>
        <xdr:cNvGraphicFramePr/>
      </xdr:nvGraphicFramePr>
      <xdr:xfrm>
        <a:off x="89535" y="21294090"/>
        <a:ext cx="17568545" cy="4843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954770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>
          <a:clrChange>
            <a:clrFrom>
              <a:srgbClr val="E0D0C1">
                <a:alpha val="100000"/>
              </a:srgbClr>
            </a:clrFrom>
            <a:clrTo>
              <a:srgbClr val="E0D0C1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  <a:blipFill>
          <a:blip r:embed="rId3"/>
          <a:tile tx="0" ty="0" sx="100000" sy="100000" flip="none" algn="tl"/>
        </a:blipFill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811530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951865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17</xdr:col>
      <xdr:colOff>1487170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19</xdr:col>
      <xdr:colOff>660400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20</xdr:col>
      <xdr:colOff>1263650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914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18</xdr:col>
      <xdr:colOff>1127760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19</xdr:col>
      <xdr:colOff>1203325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4416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82979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1177290</xdr:colOff>
      <xdr:row>1</xdr:row>
      <xdr:rowOff>3176905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900015" y="9525"/>
          <a:ext cx="9039225" cy="635508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885160" cy="6350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22225</xdr:rowOff>
    </xdr:from>
    <xdr:to>
      <xdr:col>11</xdr:col>
      <xdr:colOff>1372870</xdr:colOff>
      <xdr:row>1</xdr:row>
      <xdr:rowOff>2755265</xdr:rowOff>
    </xdr:to>
    <xdr:graphicFrame>
      <xdr:nvGraphicFramePr>
        <xdr:cNvPr id="4" name="图表 3"/>
        <xdr:cNvGraphicFramePr/>
      </xdr:nvGraphicFramePr>
      <xdr:xfrm>
        <a:off x="12065" y="22225"/>
        <a:ext cx="14944090" cy="55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22225</xdr:rowOff>
    </xdr:from>
    <xdr:to>
      <xdr:col>11</xdr:col>
      <xdr:colOff>1372870</xdr:colOff>
      <xdr:row>1</xdr:row>
      <xdr:rowOff>2879090</xdr:rowOff>
    </xdr:to>
    <xdr:graphicFrame>
      <xdr:nvGraphicFramePr>
        <xdr:cNvPr id="4" name="图表 3"/>
        <xdr:cNvGraphicFramePr/>
      </xdr:nvGraphicFramePr>
      <xdr:xfrm>
        <a:off x="21590" y="22225"/>
        <a:ext cx="14763115" cy="575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25400</xdr:rowOff>
    </xdr:from>
    <xdr:to>
      <xdr:col>11</xdr:col>
      <xdr:colOff>1383030</xdr:colOff>
      <xdr:row>1</xdr:row>
      <xdr:rowOff>2920365</xdr:rowOff>
    </xdr:to>
    <xdr:graphicFrame>
      <xdr:nvGraphicFramePr>
        <xdr:cNvPr id="4" name="图表 3"/>
        <xdr:cNvGraphicFramePr/>
      </xdr:nvGraphicFramePr>
      <xdr:xfrm>
        <a:off x="21590" y="25400"/>
        <a:ext cx="14982825" cy="5841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15875</xdr:rowOff>
    </xdr:from>
    <xdr:to>
      <xdr:col>11</xdr:col>
      <xdr:colOff>1364615</xdr:colOff>
      <xdr:row>1</xdr:row>
      <xdr:rowOff>3111500</xdr:rowOff>
    </xdr:to>
    <xdr:graphicFrame>
      <xdr:nvGraphicFramePr>
        <xdr:cNvPr id="4" name="图表 3"/>
        <xdr:cNvGraphicFramePr/>
      </xdr:nvGraphicFramePr>
      <xdr:xfrm>
        <a:off x="13335" y="15875"/>
        <a:ext cx="14763115" cy="6232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0787037" refreshedBy="admin" recordCount="92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16T00:00:00" count="9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01:00" maxDate="1899-12-30T23:53:00" count="8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</sharedItems>
    </cacheField>
    <cacheField name="帝国总价值" numFmtId="26">
      <sharedItems containsString="0" containsBlank="1" containsNumber="1" containsInteger="1" minValue="62747" maxValue="274852051249" count="9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</sharedItems>
    </cacheField>
    <cacheField name="物业总价值" numFmtId="26">
      <sharedItems containsString="0" containsBlank="1" containsNumber="1" containsInteger="1" minValue="0" maxValue="265435820578" count="6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</sharedItems>
    </cacheField>
    <cacheField name="现金金额" numFmtId="26">
      <sharedItems containsString="0" containsBlank="1" containsNumber="1" containsInteger="1" minValue="19589" maxValue="99814053929" count="9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</sharedItems>
    </cacheField>
    <cacheField name="收入（最近24小时）" numFmtId="26">
      <sharedItems containsBlank="1" containsNumber="1" containsInteger="1" containsMixedTypes="1" count="6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</sharedItems>
    </cacheField>
    <cacheField name="收入（上周）" numFmtId="26">
      <sharedItems containsString="0" containsBlank="1" containsNumber="1" containsInteger="1" minValue="-10521036438" maxValue="3942154474" count="9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</sharedItems>
    </cacheField>
    <cacheField name="金币余额" numFmtId="0">
      <sharedItems containsString="0" containsBlank="1" containsNumber="1" containsInteger="1" minValue="16" maxValue="776" count="4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1481482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2523148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3564815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4837963" refreshedBy="admin" recordCount="76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16T00:00:00" count="76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42:00" maxDate="1899-12-30T23:30:00" count="72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4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</sharedItems>
    </cacheField>
    <cacheField name="支出（最近24小时）" numFmtId="26">
      <sharedItems containsString="0" containsBlank="1" containsNumber="1" containsInteger="1" minValue="-66487" maxValue="0" count="74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</sharedItems>
    </cacheField>
    <cacheField name="最近7天利润" numFmtId="26">
      <sharedItems containsString="0" containsBlank="1" containsNumber="1" containsInteger="1" minValue="-275088" maxValue="229136" count="75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4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5648148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6458333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7384259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8078704" refreshedBy="admin" recordCount="6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9T00:00:00" count="6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6:00" maxDate="1899-12-30T23:33:00" count="6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  <d v="1899-12-30T15:49:00"/>
        <d v="1899-12-30T18:49:00"/>
        <d v="1899-12-30T18:54:00"/>
        <d v="1899-12-30T17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27337000" count="7">
        <n v="26415"/>
        <n v="26677"/>
        <m/>
        <n v="27071"/>
        <n v="27337"/>
        <n v="27337000"/>
        <n v="0"/>
      </sharedItems>
    </cacheField>
    <cacheField name="该份额的价格" numFmtId="26">
      <sharedItems containsString="0" containsBlank="1" containsNumber="1" containsInteger="1" minValue="0" maxValue="26541245" count="4">
        <n v="26154"/>
        <m/>
        <n v="26541245"/>
        <n v="0"/>
      </sharedItems>
    </cacheField>
    <cacheField name="租金（最近24小时）" numFmtId="26">
      <sharedItems containsBlank="1" containsNumber="1" containsInteger="1" containsMixedTypes="1" count="37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  <n v="1295613"/>
        <n v="1227577"/>
        <n v="1209020"/>
      </sharedItems>
    </cacheField>
    <cacheField name="支出（最近24小时）" numFmtId="26">
      <sharedItems containsString="0" containsBlank="1" containsNumber="1" containsInteger="1" minValue="-2012229" maxValue="0" count="63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  <n v="-1163734"/>
        <n v="-1163757"/>
        <n v="-1097587"/>
      </sharedItems>
    </cacheField>
    <cacheField name="最近7天利润" numFmtId="26">
      <sharedItems containsString="0" containsBlank="1" containsNumber="1" containsInteger="1" minValue="-2211911" maxValue="6338456" count="64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  <n v="677677"/>
        <n v="629224"/>
        <n v="716042"/>
      </sharedItems>
    </cacheField>
    <cacheField name="预计日租金收入" numFmtId="26">
      <sharedItems containsBlank="1" containsNumber="1" containsInteger="1" containsMixedTypes="1" count="10">
        <n v="3095000"/>
        <n v="3126000"/>
        <m/>
        <s v="现金库已满"/>
        <n v="1106000"/>
        <n v="1123000"/>
        <n v="1119000"/>
        <n v="1130000"/>
        <n v="1118000"/>
        <n v="0"/>
      </sharedItems>
    </cacheField>
    <cacheField name="每日支出" numFmtId="26">
      <sharedItems containsString="0" containsBlank="1" containsNumber="1" containsInteger="1" minValue="0" maxValue="1039000" count="6">
        <n v="1035000"/>
        <n v="1025000"/>
        <m/>
        <n v="1039000"/>
        <n v="1029000"/>
        <n v="0"/>
      </sharedItems>
    </cacheField>
    <cacheField name="估值损益" numFmtId="26">
      <sharedItems containsString="0" containsBlank="1" containsNumber="1" containsInteger="1" minValue="0" maxValue="795755" count="7">
        <n v="261"/>
        <n v="523"/>
        <m/>
        <n v="917"/>
        <n v="1183"/>
        <n v="795755"/>
        <n v="0"/>
      </sharedItems>
    </cacheField>
    <cacheField name="利润（最近24小时）" numFmtId="0">
      <sharedItems containsBlank="1" containsNumber="1" containsInteger="1" containsMixedTypes="1" count="37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  <n v="131879"/>
        <n v="63820"/>
        <n v="111433"/>
        <n v="2900000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8888889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39930556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0856481" refreshedBy="admin" recordCount="5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6T00:00:00" count="5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53:00" maxDate="1899-12-30T23:41:00" count="51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05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6">
        <n v="20034"/>
        <m/>
        <n v="19859"/>
        <n v="20054"/>
        <n v="4011000"/>
        <n v="0"/>
      </sharedItems>
    </cacheField>
    <cacheField name="该份额的价格" numFmtId="0">
      <sharedItems containsString="0" containsBlank="1" containsNumber="1" containsInteger="1" minValue="0" maxValue="3895295" count="4">
        <n v="19649"/>
        <m/>
        <n v="3895295"/>
        <n v="0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8"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3000" count="5"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05" count="6">
        <n v="386"/>
        <m/>
        <n v="211"/>
        <n v="406"/>
        <n v="115705"/>
        <n v="0"/>
      </sharedItems>
    </cacheField>
    <cacheField name="利润（最近24小时）" numFmtId="0">
      <sharedItems containsBlank="1" containsNumber="1" containsInteger="1" containsMixedTypes="1" count="3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  <n v="8022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1782407" refreshedBy="admin" recordCount="58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8T00:00:00" count="5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6:00" maxDate="1899-12-30T23:42:00" count="5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d v="1899-12-30T15:48:00"/>
        <d v="1899-12-30T18:53:00"/>
        <m/>
      </sharedItems>
    </cacheField>
    <cacheField name="已经拥有百分之多少的价值" numFmtId="0">
      <sharedItems containsString="0" containsBlank="1" containsNumber="1" minValue="0" maxValue="1" count="4">
        <n v="0.005"/>
        <n v="1"/>
        <n v="0"/>
        <m/>
      </sharedItems>
    </cacheField>
    <cacheField name="该份额的价值" numFmtId="26">
      <sharedItems containsString="0" containsBlank="1" containsNumber="1" containsInteger="1" minValue="0" maxValue="4011000" count="6">
        <n v="20034"/>
        <n v="19859"/>
        <n v="20054"/>
        <n v="4011000"/>
        <n v="0"/>
        <m/>
      </sharedItems>
    </cacheField>
    <cacheField name="该份额的价格" numFmtId="26">
      <sharedItems containsString="0" containsBlank="1" containsNumber="1" containsInteger="1" minValue="0" maxValue="3895295" count="4">
        <n v="19649"/>
        <n v="3895295"/>
        <n v="0"/>
        <m/>
      </sharedItems>
    </cacheField>
    <cacheField name="租金（最近24小时）" numFmtId="26">
      <sharedItems containsBlank="1" containsNumber="1" containsInteger="1" containsMixedTypes="1" count="31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n v="170251"/>
        <n v="180972"/>
        <n v="0"/>
        <m/>
      </sharedItems>
    </cacheField>
    <cacheField name="支出（最近24小时）" numFmtId="26">
      <sharedItems containsString="0" containsBlank="1" containsNumber="1" containsInteger="1" minValue="-293326" maxValue="0" count="54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0"/>
      </sharedItems>
    </cacheField>
    <cacheField name="最近7天利润" numFmtId="26">
      <sharedItems containsString="0" containsBlank="1" containsNumber="1" containsInteger="1" minValue="-1205776" maxValue="965355" count="57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  <n v="93749"/>
        <n v="104479"/>
        <n v="0"/>
      </sharedItems>
    </cacheField>
    <cacheField name="预计日租金收入" numFmtId="26">
      <sharedItems containsBlank="1" containsNumber="1" containsInteger="1" containsMixedTypes="1" count="8">
        <n v="469000"/>
        <s v="现金库已满"/>
        <n v="166000"/>
        <n v="164000"/>
        <n v="165000"/>
        <n v="163000"/>
        <n v="0"/>
        <m/>
      </sharedItems>
    </cacheField>
    <cacheField name="每日支出" numFmtId="26">
      <sharedItems containsString="0" containsBlank="1" containsNumber="1" containsInteger="1" minValue="0" maxValue="153000" count="5">
        <n v="153000"/>
        <n v="151000"/>
        <n v="150000"/>
        <n v="0"/>
        <m/>
      </sharedItems>
    </cacheField>
    <cacheField name="估值损益" numFmtId="26">
      <sharedItems containsString="0" containsBlank="1" containsNumber="1" containsInteger="1" minValue="0" maxValue="115705" count="6">
        <n v="386"/>
        <n v="211"/>
        <n v="406"/>
        <n v="115705"/>
        <n v="0"/>
        <m/>
      </sharedItems>
    </cacheField>
    <cacheField name="利润（最近24小时）" numFmtId="0">
      <sharedItems containsBlank="1" containsNumber="1" containsInteger="1" containsMixedTypes="1" count="31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n v="611"/>
        <n v="11329"/>
        <n v="3895150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2708333" refreshedBy="admin" recordCount="5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6T00:00:00" count="5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45:00" maxDate="1899-12-30T23:44:00" count="5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d v="1899-12-30T14:12:00"/>
        <m/>
      </sharedItems>
    </cacheField>
    <cacheField name="已经拥有百分之多少的价值" numFmtId="0">
      <sharedItems containsString="0" containsBlank="1" containsNumber="1" minValue="0" maxValue="1" count="4">
        <n v="0.01"/>
        <n v="1"/>
        <n v="0"/>
        <m/>
      </sharedItems>
    </cacheField>
    <cacheField name="该份额的价值" numFmtId="26">
      <sharedItems containsString="0" containsBlank="1" containsNumber="1" containsInteger="1" minValue="0" maxValue="673000" count="6">
        <n v="7289"/>
        <n v="6669"/>
        <n v="6729"/>
        <n v="673000"/>
        <n v="0"/>
        <m/>
      </sharedItems>
    </cacheField>
    <cacheField name="该份额的价格" numFmtId="0">
      <sharedItems containsString="0" containsBlank="1" containsNumber="1" containsInteger="1" minValue="0" maxValue="655444" count="4">
        <n v="7154"/>
        <n v="655444"/>
        <n v="0"/>
        <m/>
      </sharedItems>
    </cacheField>
    <cacheField name="租金（最近24小时）" numFmtId="26">
      <sharedItems containsBlank="1" containsNumber="1" containsInteger="1" containsMixedTypes="1" count="2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n v="0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n v="0"/>
        <m/>
      </sharedItems>
    </cacheField>
    <cacheField name="预计日租金收入" numFmtId="26">
      <sharedItems containsBlank="1" containsNumber="1" containsInteger="1" containsMixedTypes="1" count="7">
        <n v="84000"/>
        <s v="现金库已满"/>
        <n v="29000"/>
        <n v="27000"/>
        <n v="26000"/>
        <n v="0"/>
        <m/>
      </sharedItems>
    </cacheField>
    <cacheField name="每日支出" numFmtId="26">
      <sharedItems containsString="0" containsBlank="1" containsNumber="1" containsInteger="1" minValue="0" maxValue="27000" count="4">
        <n v="27000"/>
        <n v="25000"/>
        <n v="0"/>
        <m/>
      </sharedItems>
    </cacheField>
    <cacheField name="估值损益" numFmtId="26">
      <sharedItems containsString="0" containsBlank="1" containsNumber="1" containsInteger="1" minValue="-484" maxValue="17556" count="6">
        <n v="136"/>
        <n v="-484"/>
        <n v="-424"/>
        <n v="17556"/>
        <n v="0"/>
        <m/>
      </sharedItems>
    </cacheField>
    <cacheField name="利润（最近24小时）" numFmtId="0">
      <sharedItems containsBlank="1" containsNumber="1" containsInteger="1" containsMixedTypes="1" count="2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n v="-18160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3634259" refreshedBy="admin" recordCount="5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16T00:00:00" count="5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25:00" maxDate="1899-12-30T22:52:00" count="5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m/>
      </sharedItems>
    </cacheField>
    <cacheField name="支出（最近24小时）" numFmtId="26">
      <sharedItems containsString="0" containsBlank="1" containsNumber="1" containsInteger="1" minValue="-313308003" maxValue="-91428175" count="5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m/>
      </sharedItems>
    </cacheField>
    <cacheField name="最近7天利润" numFmtId="26">
      <sharedItems containsString="0" containsBlank="1" containsNumber="1" containsInteger="1" minValue="-1058391463" maxValue="463288424" count="5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m/>
      </sharedItems>
    </cacheField>
    <cacheField name="预计日租金收入" numFmtId="26">
      <sharedItems containsBlank="1" containsNumber="1" containsInteger="1" containsMixedTypes="1" count="7">
        <n v="115354000"/>
        <n v="115011000"/>
        <n v="116138000"/>
        <s v="现金库已满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4444444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5138889" refreshedBy="admin" recordCount="6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16T00:00:00" count="6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06:00" maxDate="1899-12-30T23:45:00" count="5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m/>
      </sharedItems>
    </cacheField>
    <cacheField name="支出（最近24小时）" numFmtId="26">
      <sharedItems containsString="0" containsBlank="1" containsNumber="1" containsInteger="1" minValue="-313308003" maxValue="-91428175" count="6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m/>
      </sharedItems>
    </cacheField>
    <cacheField name="最近7天利润" numFmtId="26">
      <sharedItems containsString="0" containsBlank="1" containsNumber="1" containsInteger="1" minValue="-1058387793" maxValue="279553301" count="6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5833333" refreshedBy="admin" recordCount="5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16T00:00:00" count="5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07:00" maxDate="1899-12-30T23:48:00" count="5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m/>
      </sharedItems>
    </cacheField>
    <cacheField name="支出（最近24小时）" numFmtId="26">
      <sharedItems containsString="0" containsBlank="1" containsNumber="1" containsInteger="1" minValue="-313308003" maxValue="-91428175" count="5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m/>
      </sharedItems>
    </cacheField>
    <cacheField name="最近7天利润" numFmtId="26">
      <sharedItems containsString="0" containsBlank="1" containsNumber="1" containsInteger="1" minValue="-1058389017" maxValue="278179895" count="5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6643519" refreshedBy="admin" recordCount="60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16T00:00:00" count="6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21:00" maxDate="1899-12-30T23:47:00" count="56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d v="1899-12-30T15:27:00"/>
        <d v="1899-12-30T17:14:00"/>
        <d v="1899-12-30T13:36:00"/>
        <d v="1899-12-30T19:07:00"/>
        <d v="1899-12-30T22:50:00"/>
        <d v="1899-12-30T11:01:00"/>
        <d v="1899-12-30T11:07:00"/>
        <d v="1899-12-30T17:13:00"/>
        <d v="1899-12-30T17:10:00"/>
        <d v="1899-12-30T14:50:00"/>
        <d v="1899-12-30T11:08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38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n v="26246083"/>
        <n v="23652945"/>
        <n v="38027003"/>
        <n v="17721780"/>
        <n v="18382491"/>
        <n v="31311630"/>
        <n v="41651328"/>
        <n v="28461980"/>
        <n v="23302407"/>
        <n v="41016757"/>
        <n v="35555763"/>
        <m/>
      </sharedItems>
    </cacheField>
    <cacheField name="支出（最近24小时）" numFmtId="26">
      <sharedItems containsString="0" containsBlank="1" containsNumber="1" containsInteger="1" minValue="-59013846" maxValue="-17221078" count="60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n v="-22513154"/>
        <n v="-22513614"/>
        <n v="-34724627"/>
        <n v="-17221078"/>
        <n v="-26009023"/>
        <n v="-28511867"/>
        <n v="-29372415"/>
        <n v="-24746428"/>
        <n v="-20945737"/>
        <n v="-38825070"/>
        <n v="-34798816"/>
        <m/>
      </sharedItems>
    </cacheField>
    <cacheField name="最近7天利润" numFmtId="26">
      <sharedItems containsString="0" containsBlank="1" containsNumber="1" containsInteger="1" minValue="-880061020" maxValue="107114605" count="60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n v="17451289"/>
        <n v="14646772"/>
        <n v="14858576"/>
        <n v="13340725"/>
        <n v="4885950"/>
        <n v="13958088"/>
        <n v="13982067"/>
        <n v="16472508"/>
        <n v="15243121"/>
        <n v="14357921"/>
        <n v="11982252"/>
        <m/>
      </sharedItems>
    </cacheField>
    <cacheField name="预计日租金收入" numFmtId="26">
      <sharedItems containsBlank="1" containsNumber="1" containsInteger="1" containsMixedTypes="1" count="7">
        <s v="现金库已满"/>
        <n v="4345537000"/>
        <n v="4332596000"/>
        <n v="4375073000"/>
        <n v="4324740000"/>
        <n v="4316984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38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n v="3732929"/>
        <n v="1139331"/>
        <n v="3302376"/>
        <n v="500702"/>
        <n v="-7626532"/>
        <n v="2799763"/>
        <n v="12278913"/>
        <n v="3715552"/>
        <n v="2356670"/>
        <n v="2191687"/>
        <n v="756947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7337963" refreshedBy="admin" recordCount="58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15T00:00:00" count="5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m/>
      </sharedItems>
    </cacheField>
    <cacheField name="时间" numFmtId="0">
      <sharedItems containsString="0" containsBlank="1" containsNonDate="0" containsDate="1" minDate="1899-12-30T10:24:00" maxDate="1899-12-30T23:52:00" count="56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d v="1899-12-30T15:27:00"/>
        <d v="1899-12-30T17:19:00"/>
        <d v="1899-12-30T13:36:00"/>
        <d v="1899-12-30T19:07:00"/>
        <d v="1899-12-30T22:51:00"/>
        <d v="1899-12-30T11:02:00"/>
        <d v="1899-12-30T13:09:00"/>
        <d v="1899-12-30T17:15:00"/>
        <d v="1899-12-30T17:11:00"/>
        <d v="1899-12-30T14:46:00"/>
        <m/>
      </sharedItems>
    </cacheField>
    <cacheField name="已经拥有百分之多少的价值" numFmtId="0">
      <sharedItems containsString="0" containsBlank="1" containsNumber="1" minValue="0" maxValue="0.23" count="3">
        <n v="0.23"/>
        <n v="0"/>
        <m/>
      </sharedItems>
    </cacheField>
    <cacheField name="该份额的价值" numFmtId="0">
      <sharedItems containsString="0" containsBlank="1" containsNumber="1" containsInteger="1" minValue="0" maxValue="747564183" count="4">
        <n v="740306303"/>
        <n v="747564183"/>
        <n v="0"/>
        <m/>
      </sharedItems>
    </cacheField>
    <cacheField name="该份额的价格" numFmtId="0">
      <sharedItems containsString="0" containsBlank="1" containsNumber="1" containsInteger="1" minValue="0" maxValue="725790650" count="3">
        <n v="725790650"/>
        <n v="0"/>
        <m/>
      </sharedItems>
    </cacheField>
    <cacheField name="租金（最近24小时）" numFmtId="26">
      <sharedItems containsBlank="1" containsNumber="1" containsInteger="1" containsMixedTypes="1" count="37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n v="37135335"/>
        <n v="33413770"/>
        <n v="52299780"/>
        <n v="25308169"/>
        <n v="25894804"/>
        <n v="42727310"/>
        <n v="56766391"/>
        <n v="35117838"/>
        <n v="29360012"/>
        <n v="0"/>
        <m/>
      </sharedItems>
    </cacheField>
    <cacheField name="支出（最近24小时）" numFmtId="26">
      <sharedItems containsString="0" containsBlank="1" containsNumber="1" containsInteger="1" minValue="-83482591" maxValue="0" count="58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n v="-31847775"/>
        <n v="-31848428"/>
        <n v="-49122489"/>
        <n v="-24361448"/>
        <n v="-36793139"/>
        <n v="-40333736"/>
        <n v="-41551092"/>
        <n v="-35007033"/>
        <n v="-29630462"/>
        <n v="0"/>
        <m/>
      </sharedItems>
    </cacheField>
    <cacheField name="最近7天利润" numFmtId="26">
      <sharedItems containsString="0" containsBlank="1" containsNumber="1" containsInteger="1" minValue="-282012510" maxValue="165242511" count="58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n v="19915308"/>
        <n v="20271841"/>
        <n v="20893107"/>
        <n v="19386981"/>
        <n v="5975545"/>
        <n v="18420712"/>
        <n v="15304948"/>
        <n v="13386773"/>
        <n v="8510330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33637000"/>
        <n v="133239000"/>
        <n v="134545000"/>
        <n v="132997000"/>
        <n v="132759000"/>
        <n v="0"/>
        <m/>
      </sharedItems>
    </cacheField>
    <cacheField name="每日支出" numFmtId="26">
      <sharedItems containsString="0" containsBlank="1" containsNumber="1" containsInteger="1" minValue="0" maxValue="123699000" count="4">
        <n v="123699000"/>
        <n v="122437000"/>
        <n v="0"/>
        <m/>
      </sharedItems>
    </cacheField>
    <cacheField name="估值损益" numFmtId="26">
      <sharedItems containsString="0" containsBlank="1" containsNumber="1" containsInteger="1" minValue="0" maxValue="21773520" count="4">
        <n v="14515640"/>
        <n v="21773520"/>
        <n v="0"/>
        <m/>
      </sharedItems>
    </cacheField>
    <cacheField name="利润（最近24小时）" numFmtId="0">
      <sharedItems containsBlank="1" containsNumber="1" containsInteger="1" containsMixedTypes="1" count="37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n v="5287560"/>
        <n v="1565342"/>
        <n v="3177291"/>
        <n v="946721"/>
        <n v="-10898335"/>
        <n v="2393574"/>
        <n v="15215299"/>
        <n v="110805"/>
        <n v="-270450"/>
        <n v="600000000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8032407" refreshedBy="admin" recordCount="5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9T00:00:00" count="5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5:00" maxDate="1899-12-30T23:55:00" count="4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d v="1899-12-30T15:28:00"/>
        <d v="1899-12-30T17:50:00"/>
        <d v="1899-12-30T13:37:00"/>
        <d v="1899-12-30T18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6035000" count="5">
        <n v="25407000"/>
        <n v="25782000"/>
        <n v="26035000"/>
        <n v="0"/>
        <m/>
      </sharedItems>
    </cacheField>
    <cacheField name="该份额的价格" numFmtId="0">
      <sharedItems containsString="0" containsBlank="1" containsNumber="1" containsInteger="1" minValue="0" maxValue="24909381" count="3">
        <n v="24909381"/>
        <n v="0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n v="1224971"/>
        <n v="1296843"/>
        <n v="2000941"/>
        <n v="0"/>
        <m/>
      </sharedItems>
    </cacheField>
    <cacheField name="支出（最近24小时）" numFmtId="26">
      <sharedItems containsString="0" containsBlank="1" containsNumber="1" containsInteger="1" minValue="-2877863" maxValue="0" count="5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n v="-1108318"/>
        <n v="-1108341"/>
        <n v="-1709487"/>
        <n v="0"/>
        <m/>
      </sharedItems>
    </cacheField>
    <cacheField name="最近7天利润" numFmtId="26">
      <sharedItems containsString="0" containsBlank="1" containsNumber="1" containsInteger="1" minValue="-9814162" maxValue="5448061" count="5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n v="616830"/>
        <n v="708387"/>
        <n v="822272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054000"/>
        <n v="1069000"/>
        <n v="1066000"/>
        <n v="1077000"/>
        <n v="1065000"/>
        <n v="0"/>
        <m/>
      </sharedItems>
    </cacheField>
    <cacheField name="每日支出" numFmtId="26">
      <sharedItems containsString="0" containsBlank="1" containsNumber="1" containsInteger="1" minValue="0" maxValue="990000" count="5">
        <n v="976000"/>
        <n v="990000"/>
        <n v="980000"/>
        <n v="0"/>
        <m/>
      </sharedItems>
    </cacheField>
    <cacheField name="估值损益" numFmtId="26">
      <sharedItems containsString="0" containsBlank="1" containsNumber="1" containsInteger="1" minValue="0" maxValue="1125619" count="5">
        <n v="497619"/>
        <n v="872619"/>
        <n v="1125619"/>
        <n v="0"/>
        <m/>
      </sharedItems>
    </cacheField>
    <cacheField name="利润（最近24小时）" numFmtId="0">
      <sharedItems containsBlank="1" containsNumber="1" containsInteger="1" containsMixedTypes="1" count="31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n v="116653"/>
        <n v="188502"/>
        <n v="291454"/>
        <n v="2628888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8726852" refreshedBy="admin" recordCount="5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16T00:00:00" count="5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26:00" maxDate="1899-12-30T22:55:00" count="56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3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m/>
      </sharedItems>
    </cacheField>
    <cacheField name="支出（最近24小时）" numFmtId="26">
      <sharedItems containsString="0" containsBlank="1" containsNumber="1" containsInteger="1" minValue="-121215206" maxValue="-35372771" count="5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m/>
      </sharedItems>
    </cacheField>
    <cacheField name="最近7天利润" numFmtId="26">
      <sharedItems containsString="0" containsBlank="1" containsNumber="1" containsInteger="1" minValue="-447734786" maxValue="239774981" count="5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49537037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0231481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0925926" refreshedBy="admin" recordCount="9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16T00:00:00" count="9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30:00" maxDate="1899-12-30T23:23:00" count="84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6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</sharedItems>
    </cacheField>
    <cacheField name="支出（最近24小时）" numFmtId="26">
      <sharedItems containsString="0" containsBlank="1" containsNumber="1" containsInteger="1" minValue="-293326" maxValue="0" count="82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</sharedItems>
    </cacheField>
    <cacheField name="最近7天利润" numFmtId="26">
      <sharedItems containsString="0" containsBlank="1" containsNumber="1" containsInteger="1" minValue="-1211017" maxValue="848736" count="89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1736111" refreshedBy="admin" recordCount="9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16T00:00:00" count="9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32:00" maxDate="1899-12-30T23:24:00" count="86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6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</sharedItems>
    </cacheField>
    <cacheField name="支出（最近24小时）" numFmtId="26">
      <sharedItems containsString="0" containsBlank="1" containsNumber="1" containsInteger="1" minValue="-293326" maxValue="0" count="81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</sharedItems>
    </cacheField>
    <cacheField name="最近7天利润" numFmtId="26">
      <sharedItems containsString="0" containsBlank="1" containsNumber="1" containsInteger="1" minValue="-1211019" maxValue="877075" count="90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6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2546296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3240741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4282407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5092593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5902778" refreshedBy="admin" recordCount="85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16T00:00:00" count="8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43:00" maxDate="1899-12-30T23:27:00" count="75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5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</sharedItems>
    </cacheField>
    <cacheField name="支出（最近24小时）" numFmtId="26">
      <sharedItems containsString="0" containsBlank="1" containsNumber="1" containsInteger="1" minValue="-105597" maxValue="0" count="79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</sharedItems>
    </cacheField>
    <cacheField name="最近7天利润" numFmtId="26">
      <sharedItems containsString="0" containsBlank="1" containsNumber="1" containsInteger="1" minValue="-436907" maxValue="312631" count="84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5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6712963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7523148" refreshedBy="admin" recordCount="55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16T00:00:00" count="55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27:00" maxDate="1899-12-30T22:57:00" count="5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3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m/>
      </sharedItems>
    </cacheField>
    <cacheField name="支出（最近24小时）" numFmtId="26">
      <sharedItems containsString="0" containsBlank="1" containsNumber="1" containsInteger="1" minValue="-121215206" maxValue="-35372771" count="55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m/>
      </sharedItems>
    </cacheField>
    <cacheField name="最近7天利润" numFmtId="26">
      <sharedItems containsString="0" containsBlank="1" containsNumber="1" containsInteger="1" minValue="-409481559" maxValue="238181390" count="55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8333333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59259259" refreshedBy="admin" recordCount="5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16T00:00:00" count="5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27:00" maxDate="1899-12-30T22:58:00" count="5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3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m/>
      </sharedItems>
    </cacheField>
    <cacheField name="支出（最近24小时）" numFmtId="26">
      <sharedItems containsString="0" containsBlank="1" containsNumber="1" containsInteger="1" minValue="-265502458" maxValue="-107242068" count="5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m/>
      </sharedItems>
    </cacheField>
    <cacheField name="最近7天利润" numFmtId="26">
      <sharedItems containsString="0" containsBlank="1" containsNumber="1" containsInteger="1" minValue="-1241452048" maxValue="748001625" count="5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m/>
      </sharedItems>
    </cacheField>
    <cacheField name="预计日租金收入" numFmtId="26">
      <sharedItems containsBlank="1" containsNumber="1" containsInteger="1" containsMixedTypes="1" count="7">
        <n v="135308000"/>
        <n v="134904000"/>
        <n v="136226000"/>
        <s v="现金库已满"/>
        <n v="134660000"/>
        <n v="13441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3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0069444" refreshedBy="admin" recordCount="5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16T00:00:00" count="5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28:00" maxDate="1899-12-30T23:00:00" count="5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3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m/>
      </sharedItems>
    </cacheField>
    <cacheField name="支出（最近24小时）" numFmtId="26">
      <sharedItems containsString="0" containsBlank="1" containsNumber="1" containsInteger="1" minValue="-176130631" maxValue="-71374320" count="5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m/>
      </sharedItems>
    </cacheField>
    <cacheField name="最近7天利润" numFmtId="26">
      <sharedItems containsString="0" containsBlank="1" containsNumber="1" containsInteger="1" minValue="-826241026" maxValue="377996981" count="5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m/>
      </sharedItems>
    </cacheField>
    <cacheField name="预计日租金收入" numFmtId="26">
      <sharedItems containsBlank="1" containsNumber="1" containsInteger="1" containsMixedTypes="1" count="7">
        <n v="958004000"/>
        <n v="955151000"/>
        <n v="964515000"/>
        <s v="现金库已满"/>
        <n v="953419000"/>
        <n v="95170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3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099537" refreshedBy="admin" recordCount="41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8T00:00:00" count="41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29:00" maxDate="1899-12-30T22:30:00" count="40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d v="1899-12-30T15:31:00"/>
        <d v="1899-12-30T18:34:00"/>
        <d v="1899-12-30T18:36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26">
      <sharedItems containsString="0" containsBlank="1" containsNumber="1" containsInteger="1" minValue="0" maxValue="5764816" count="4">
        <n v="5708847"/>
        <n v="5764816"/>
        <n v="0"/>
        <m/>
      </sharedItems>
    </cacheField>
    <cacheField name="该份额的价格" numFmtId="26">
      <sharedItems containsString="0" containsBlank="1" containsNumber="1" containsInteger="1" minValue="0" maxValue="5596909" count="3">
        <n v="5596909"/>
        <n v="0"/>
        <m/>
      </sharedItems>
    </cacheField>
    <cacheField name="租金（最近24小时）" numFmtId="26">
      <sharedItems containsBlank="1" containsNumber="1" containsInteger="1" containsMixedTypes="1" count="21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n v="256807"/>
        <n v="261447"/>
        <n v="0"/>
        <m/>
      </sharedItems>
    </cacheField>
    <cacheField name="支出（最近24小时）" numFmtId="26">
      <sharedItems containsString="0" containsBlank="1" containsNumber="1" containsInteger="1" minValue="-463588" maxValue="0" count="41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n v="-245593"/>
        <n v="-245597"/>
        <n v="0"/>
        <m/>
      </sharedItems>
    </cacheField>
    <cacheField name="最近7天利润" numFmtId="26">
      <sharedItems containsString="0" containsBlank="1" containsNumber="1" containsInteger="1" minValue="-2174727" maxValue="1355726" count="41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n v="126390"/>
        <n v="112646"/>
        <n v="0"/>
        <m/>
      </sharedItems>
    </cacheField>
    <cacheField name="预计日租金收入" numFmtId="26">
      <sharedItems containsBlank="1" containsNumber="1" containsInteger="1" containsMixedTypes="1" count="7">
        <n v="237025000"/>
        <n v="236319000"/>
        <n v="238636000"/>
        <s v="现金库已满"/>
        <n v="235890000"/>
        <n v="0"/>
        <m/>
      </sharedItems>
    </cacheField>
    <cacheField name="每日支出" numFmtId="26">
      <sharedItems containsString="0" containsBlank="1" containsNumber="1" containsInteger="1" minValue="0" maxValue="219398000" count="4">
        <n v="219398000"/>
        <n v="217159000"/>
        <n v="0"/>
        <m/>
      </sharedItems>
    </cacheField>
    <cacheField name="估值损益" numFmtId="26">
      <sharedItems containsString="0" containsBlank="1" containsNumber="1" containsInteger="1" minValue="0" maxValue="167907" count="4">
        <n v="111938"/>
        <n v="167907"/>
        <n v="0"/>
        <m/>
      </sharedItems>
    </cacheField>
    <cacheField name="利润（最近24小时）" numFmtId="26">
      <sharedItems containsBlank="1" containsNumber="1" containsInteger="1" containsMixedTypes="1" count="21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n v="11214"/>
        <n v="15850"/>
        <n v="2000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1805556" refreshedBy="admin" recordCount="35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9:00" maxDate="1899-12-30T23:04:00" count="34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d v="1899-12-30T15:32:00"/>
        <d v="1899-12-30T18:35:00"/>
        <d v="1899-12-30T18:36:00"/>
        <d v="1899-12-30T19:11:00"/>
        <d v="1899-12-30T23:04:00"/>
        <m/>
      </sharedItems>
    </cacheField>
    <cacheField name="已经拥有百分之多少的价值" numFmtId="0">
      <sharedItems containsString="0" containsBlank="1" containsNumber="1" minValue="0" maxValue="0.004" count="3">
        <n v="0.004"/>
        <n v="0"/>
        <m/>
      </sharedItems>
    </cacheField>
    <cacheField name="该份额的价值" numFmtId="0">
      <sharedItems containsString="0" containsBlank="1" containsNumber="1" containsInteger="1" minValue="0" maxValue="2009170491" count="3">
        <n v="2009170491"/>
        <n v="0"/>
        <m/>
      </sharedItems>
    </cacheField>
    <cacheField name="该份额的价格" numFmtId="0">
      <sharedItems containsString="0" containsBlank="1" containsNumber="1" containsInteger="1" minValue="0" maxValue="1950650873" count="3">
        <n v="1950650873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n v="97924889"/>
        <n v="89820244"/>
        <n v="88463340"/>
        <n v="74411856"/>
        <n v="0"/>
        <m/>
      </sharedItems>
    </cacheField>
    <cacheField name="支出（最近24小时）" numFmtId="26">
      <sharedItems containsString="0" containsBlank="1" containsNumber="1" containsInteger="1" minValue="-148657564" maxValue="0" count="35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n v="-85595284"/>
        <n v="-85597036"/>
        <n v="-80730055"/>
        <n v="-65474747"/>
        <n v="0"/>
        <m/>
      </sharedItems>
    </cacheField>
    <cacheField name="最近7天利润" numFmtId="26">
      <sharedItems containsString="0" containsBlank="1" containsNumber="1" containsInteger="1" minValue="-757949211" maxValue="192846333" count="35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n v="58519680"/>
        <n v="46177565"/>
        <n v="48148613"/>
        <n v="5159639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968614000"/>
        <n v="0"/>
        <m/>
      </sharedItems>
    </cacheField>
    <cacheField name="每日支出" numFmtId="0">
      <sharedItems containsString="0" containsBlank="1" containsNumber="1" containsInteger="1" minValue="0" maxValue="18921312000" count="3">
        <n v="18921312000"/>
        <n v="0"/>
        <m/>
      </sharedItems>
    </cacheField>
    <cacheField name="估值损益" numFmtId="0">
      <sharedItems containsString="0" containsBlank="1" containsNumber="1" containsInteger="1" minValue="0" maxValue="58519523" count="3">
        <n v="58519523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25204279"/>
        <n v="18422679"/>
        <n v="16565323"/>
        <n v="22327560"/>
        <n v="2186979"/>
        <n v="2671916"/>
        <n v="3297896"/>
        <n v="8531773"/>
        <n v="12770805"/>
        <n v="12329605"/>
        <n v="4223208"/>
        <n v="7733285"/>
        <n v="8937109"/>
        <n v="80000000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2615741" refreshedBy="admin" recordCount="35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0:00" maxDate="1899-12-30T23:10:00" count="33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d v="1899-12-30T15:32:00"/>
        <d v="1899-12-30T18:36:00"/>
        <d v="1899-12-30T18:37:00"/>
        <d v="1899-12-30T19:11:00"/>
        <d v="1899-12-30T23:1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46952000" count="3">
        <n v="46952000"/>
        <n v="0"/>
        <m/>
      </sharedItems>
    </cacheField>
    <cacheField name="该份额的价格" numFmtId="0">
      <sharedItems containsString="0" containsBlank="1" containsNumber="1" containsInteger="1" minValue="0" maxValue="45585722" count="3">
        <n v="45585722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16349254"/>
        <n v="3608077"/>
        <n v="2070371"/>
        <n v="3218427"/>
        <n v="2140637"/>
        <n v="2019953"/>
        <n v="3048293"/>
        <n v="2103870"/>
        <n v="3451931"/>
        <n v="2091009"/>
        <n v="2250163"/>
        <n v="1996674"/>
        <n v="1526488"/>
        <n v="0"/>
        <m/>
      </sharedItems>
    </cacheField>
    <cacheField name="支出（最近24小时）" numFmtId="26">
      <sharedItems containsString="0" containsBlank="1" containsNumber="1" containsInteger="1" minValue="-3472625" maxValue="0" count="35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n v="-1999496"/>
        <n v="-1999537"/>
        <n v="-1885845"/>
        <n v="-1529483"/>
        <n v="0"/>
        <m/>
      </sharedItems>
    </cacheField>
    <cacheField name="最近7天利润" numFmtId="26">
      <sharedItems containsString="0" containsBlank="1" containsNumber="1" containsInteger="1" minValue="-17705613" maxValue="11777889" count="35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n v="924953"/>
        <n v="1082789"/>
        <n v="1176304"/>
        <n v="951075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1920000"/>
        <n v="0"/>
        <m/>
      </sharedItems>
    </cacheField>
    <cacheField name="每日支出" numFmtId="0">
      <sharedItems containsString="0" containsBlank="1" containsNumber="1" containsInteger="1" minValue="0" maxValue="1768000" count="3">
        <n v="1768000"/>
        <n v="0"/>
        <m/>
      </sharedItems>
    </cacheField>
    <cacheField name="估值损益" numFmtId="0">
      <sharedItems containsString="0" containsBlank="1" containsNumber="1" containsInteger="1" minValue="0" maxValue="1366278" count="3">
        <n v="1366278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12891894"/>
        <n v="492305"/>
        <n v="92790"/>
        <n v="110104"/>
        <n v="147750"/>
        <n v="9713"/>
        <n v="163958"/>
        <n v="212786"/>
        <n v="322265"/>
        <n v="91513"/>
        <n v="250626"/>
        <n v="110829"/>
        <n v="-2995"/>
        <n v="100000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3425926" refreshedBy="admin" recordCount="3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8T00:00:00" count="3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31:00" maxDate="1899-12-30T22:33:00" count="3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d v="1899-12-30T15:33:00"/>
        <d v="1899-12-30T18:36:00"/>
        <d v="1899-12-30T19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30000" count="3">
        <n v="930000"/>
        <n v="0"/>
        <m/>
      </sharedItems>
    </cacheField>
    <cacheField name="该份额的价格" numFmtId="0">
      <sharedItems containsString="0" containsBlank="1" containsNumber="1" containsInteger="1" minValue="0" maxValue="903497" count="3">
        <n v="903497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317886"/>
        <n v="67275"/>
        <n v="44653"/>
        <n v="68119"/>
        <n v="41016"/>
        <n v="39636"/>
        <n v="59403"/>
        <n v="37805"/>
        <n v="64272"/>
        <n v="39952"/>
        <n v="39531"/>
        <n v="0"/>
        <m/>
      </sharedItems>
    </cacheField>
    <cacheField name="支出（最近24小时）" numFmtId="26">
      <sharedItems containsString="0" containsBlank="1" containsNumber="1" containsInteger="1" minValue="-66780" maxValue="0" count="3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n v="-38451"/>
        <n v="-38452"/>
        <n v="0"/>
        <m/>
      </sharedItems>
    </cacheField>
    <cacheField name="最近7天利润" numFmtId="26">
      <sharedItems containsString="0" containsBlank="1" containsNumber="1" containsInteger="1" minValue="-340486" maxValue="231849" count="3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n v="22116"/>
        <n v="165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37000"/>
        <n v="0"/>
        <m/>
      </sharedItems>
    </cacheField>
    <cacheField name="每日支出" numFmtId="0">
      <sharedItems containsString="0" containsBlank="1" containsNumber="1" containsInteger="1" minValue="0" maxValue="34000" count="3">
        <n v="34000"/>
        <n v="0"/>
        <m/>
      </sharedItems>
    </cacheField>
    <cacheField name="估值损益" numFmtId="0">
      <sharedItems containsString="0" containsBlank="1" containsNumber="1" containsInteger="1" minValue="0" maxValue="26503" count="3">
        <n v="26503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251399"/>
        <n v="7357"/>
        <n v="6623"/>
        <n v="8345"/>
        <n v="2692"/>
        <n v="978"/>
        <n v="3936"/>
        <n v="1439"/>
        <n v="4088"/>
        <n v="1501"/>
        <n v="1079"/>
        <n v="744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4236111" refreshedBy="admin" recordCount="2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7T00:00:00" count="2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5:00" maxDate="1899-12-30T22:36:00" count="2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d v="1899-12-30T15:35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34000" count="3">
        <n v="1034000"/>
        <n v="0"/>
        <m/>
      </sharedItems>
    </cacheField>
    <cacheField name="该份额的价格" numFmtId="0">
      <sharedItems containsString="0" containsBlank="1" containsNumber="1" containsInteger="1" minValue="0" maxValue="4037" count="3">
        <n v="4037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34374"/>
        <n v="73700"/>
        <n v="46244"/>
        <n v="73607"/>
        <n v="44623"/>
        <n v="52069"/>
        <n v="72750"/>
        <n v="46356"/>
        <n v="74310"/>
        <n v="46898"/>
        <n v="0"/>
        <m/>
      </sharedItems>
    </cacheField>
    <cacheField name="支出（最近24小时）" numFmtId="26">
      <sharedItems containsString="0" containsBlank="1" containsNumber="1" containsInteger="1" minValue="-74308" maxValue="0" count="2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-67264"/>
        <n v="-42975"/>
        <n v="0"/>
        <m/>
      </sharedItems>
    </cacheField>
    <cacheField name="最近7天利润" numFmtId="26">
      <sharedItems containsString="0" containsBlank="1" containsNumber="1" containsInteger="1" minValue="-380544" maxValue="242487" count="2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n v="32338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42000"/>
        <n v="0"/>
        <m/>
      </sharedItems>
    </cacheField>
    <cacheField name="每日支出" numFmtId="0">
      <sharedItems containsString="0" containsBlank="1" containsNumber="1" containsInteger="1" minValue="0" maxValue="38000" count="3">
        <n v="38000"/>
        <n v="0"/>
        <m/>
      </sharedItems>
    </cacheField>
    <cacheField name="估值损益" numFmtId="0">
      <sharedItems containsString="0" containsBlank="1" containsNumber="1" containsInteger="1" minValue="0" maxValue="29963" count="3">
        <n v="29963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260066"/>
        <n v="6733"/>
        <n v="3740"/>
        <n v="6801"/>
        <n v="1790"/>
        <n v="8863"/>
        <n v="10757"/>
        <n v="5712"/>
        <n v="7046"/>
        <n v="3923"/>
        <n v="111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5046296" refreshedBy="admin" recordCount="35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16T00:00:00" count="35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32:00" maxDate="1899-12-30T23:12:00" count="33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22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m/>
      </sharedItems>
    </cacheField>
    <cacheField name="支出（最近24小时）" numFmtId="0">
      <sharedItems containsString="0" containsBlank="1" containsNumber="1" containsInteger="1" minValue="-119869280" maxValue="-53028341" count="35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m/>
      </sharedItems>
    </cacheField>
    <cacheField name="最近7天利润" numFmtId="0">
      <sharedItems containsString="0" containsBlank="1" containsNumber="1" containsInteger="1" minValue="-613864919" maxValue="205678375" count="35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22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5856481" refreshedBy="admin" recordCount="3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16T00:00:00" count="3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34:00" maxDate="1899-12-30T23:12:00" count="3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2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m/>
      </sharedItems>
    </cacheField>
    <cacheField name="支出（最近24小时）" numFmtId="0">
      <sharedItems containsString="0" containsBlank="1" containsNumber="1" containsInteger="1" minValue="-217004146" maxValue="-95999324" count="3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m/>
      </sharedItems>
    </cacheField>
    <cacheField name="最近7天利润" numFmtId="0">
      <sharedItems containsString="0" containsBlank="1" containsNumber="1" containsInteger="1" minValue="-1111305463" maxValue="127079889" count="3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m/>
      </sharedItems>
    </cacheField>
    <cacheField name="预计日租金收入" numFmtId="0">
      <sharedItems containsBlank="1" containsNumber="1" containsInteger="1" containsMixedTypes="1" count="4">
        <s v="现金库已满"/>
        <n v="120542000"/>
        <n v="1203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6550926" refreshedBy="admin" recordCount="3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16T00:00:00" count="3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34:00" maxDate="1899-12-30T23:15:00" count="3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m/>
      </sharedItems>
    </cacheField>
    <cacheField name="支出（最近24小时）" numFmtId="0">
      <sharedItems containsString="0" containsBlank="1" containsNumber="1" containsInteger="1" minValue="-206671173" maxValue="-91428175" count="3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m/>
      </sharedItems>
    </cacheField>
    <cacheField name="最近7天利润" numFmtId="0">
      <sharedItems containsString="0" containsBlank="1" containsNumber="1" containsInteger="1" minValue="-1058391463" maxValue="170020411" count="3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724537" refreshedBy="admin" recordCount="32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16T00:00:00" count="3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36:00" maxDate="1899-12-30T23:16:00" count="32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d v="1899-12-30T15:36:00"/>
        <d v="1899-12-30T18:43:00"/>
        <d v="1899-12-30T18:39:00"/>
        <d v="1899-12-30T19:16:00"/>
        <d v="1899-12-30T23:16:00"/>
        <d v="1899-12-30T11:07:00"/>
        <d v="1899-12-30T13:16:00"/>
        <d v="1899-12-30T18:34:00"/>
        <d v="1899-12-30T17:17:00"/>
        <d v="1899-12-30T14:56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22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n v="43380205"/>
        <n v="44184398"/>
        <n v="38368167"/>
        <n v="33145164"/>
        <n v="31504998"/>
        <n v="53283178"/>
        <n v="68746763"/>
        <n v="45070630"/>
        <n v="37720692"/>
        <n v="72083017"/>
        <n v="63795459"/>
        <m/>
      </sharedItems>
    </cacheField>
    <cacheField name="支出（最近24小时）" numFmtId="0">
      <sharedItems containsString="0" containsBlank="1" containsNumber="1" containsInteger="1" minValue="-67727507" maxValue="-29961616" count="32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n v="-39168889"/>
        <n v="-39169690"/>
        <n v="-36942531"/>
        <n v="-29961616"/>
        <n v="-45251084"/>
        <n v="-49605588"/>
        <n v="-51102787"/>
        <n v="-43054390"/>
        <n v="-36441862"/>
        <n v="-67548725"/>
        <n v="-60543758"/>
        <m/>
      </sharedItems>
    </cacheField>
    <cacheField name="最近7天利润" numFmtId="0">
      <sharedItems containsString="0" containsBlank="1" containsNumber="1" containsInteger="1" minValue="-346841868" maxValue="215913392" count="32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n v="23406027"/>
        <n v="25438551"/>
        <n v="24800046"/>
        <n v="25695372"/>
        <n v="7074614"/>
        <n v="22668010"/>
        <n v="20002770"/>
        <n v="19005070"/>
        <n v="15642059"/>
        <n v="15057606"/>
        <n v="13628209"/>
        <m/>
      </sharedItems>
    </cacheField>
    <cacheField name="预计日租金收入" numFmtId="0">
      <sharedItems containsBlank="1" containsNumber="1" containsInteger="1" containsMixedTypes="1" count="4">
        <s v="现金库已满"/>
        <n v="37621000"/>
        <n v="37554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22">
        <e v="#VALUE!"/>
        <n v="234835304"/>
        <n v="7855680"/>
        <n v="2982184"/>
        <n v="5046325"/>
        <n v="2262806"/>
        <n v="4874672"/>
        <n v="5145502"/>
        <n v="2314019"/>
        <n v="5092553"/>
        <n v="4211316"/>
        <n v="5014708"/>
        <n v="1425636"/>
        <n v="3183548"/>
        <n v="-13746086"/>
        <n v="3677590"/>
        <n v="17643976"/>
        <n v="2016240"/>
        <n v="1278830"/>
        <n v="4534292"/>
        <n v="3251701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7939815" refreshedBy="admin" recordCount="2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8:00" maxDate="1899-12-30T22:37:00" count="2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d v="1899-12-30T15:37:00"/>
        <d v="1899-12-30T16:02:00"/>
        <m/>
      </sharedItems>
    </cacheField>
    <cacheField name="已经拥有百分之多少的价值" numFmtId="0">
      <sharedItems containsString="0" containsBlank="1" containsNumber="1" minValue="0" maxValue="0.486" count="3">
        <n v="0.486"/>
        <n v="0"/>
        <m/>
      </sharedItems>
    </cacheField>
    <cacheField name="该份额的价值" numFmtId="0">
      <sharedItems containsString="0" containsBlank="1" containsNumber="1" containsInteger="1" minValue="0" maxValue="695952" count="3">
        <n v="695952"/>
        <n v="0"/>
        <m/>
      </sharedItems>
    </cacheField>
    <cacheField name="该份额的价格" numFmtId="0">
      <sharedItems containsString="0" containsBlank="1" containsNumber="1" containsInteger="1" minValue="0" maxValue="676341" count="3">
        <n v="676341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210718"/>
        <n v="52910"/>
        <n v="33367"/>
        <n v="50596"/>
        <n v="30448"/>
        <n v="34625"/>
        <n v="48005"/>
        <n v="28516"/>
        <n v="48824"/>
        <n v="30273"/>
        <n v="0"/>
        <m/>
      </sharedItems>
    </cacheField>
    <cacheField name="支出（最近24小时）" numFmtId="0">
      <sharedItems containsString="0" containsBlank="1" containsNumber="1" containsInteger="1" minValue="-50369" maxValue="0" count="2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n v="-29130"/>
        <n v="0"/>
        <m/>
      </sharedItems>
    </cacheField>
    <cacheField name="最近7天利润" numFmtId="0">
      <sharedItems containsString="0" containsBlank="1" containsNumber="1" containsInteger="1" minValue="-232293" maxValue="148320" count="2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n v="1856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19611" count="3">
        <n v="19611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160349"/>
        <n v="7517"/>
        <n v="4556"/>
        <n v="5312"/>
        <n v="1414"/>
        <n v="5339"/>
        <n v="5985"/>
        <n v="966"/>
        <n v="3230"/>
        <n v="1143"/>
        <n v="5567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8634259" refreshedBy="admin" recordCount="25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10T00:00:00" count="25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9:00" maxDate="1899-12-30T23:21:00" count="25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d v="1899-12-30T15:37:00"/>
        <d v="1899-12-30T18:43:00"/>
        <d v="1899-12-30T18:40:00"/>
        <d v="1899-12-30T19:17:00"/>
        <d v="1899-12-30T23:21:00"/>
        <m/>
      </sharedItems>
    </cacheField>
    <cacheField name="已经拥有百分之多少的价值" numFmtId="0">
      <sharedItems containsString="0" containsBlank="1" containsNumber="1" minValue="0" maxValue="0.018" count="3">
        <n v="0.018"/>
        <n v="0"/>
        <m/>
      </sharedItems>
    </cacheField>
    <cacheField name="该份额的价值" numFmtId="0">
      <sharedItems containsString="0" containsBlank="1" containsNumber="1" containsInteger="1" minValue="0" maxValue="88464776" count="3">
        <n v="88464776"/>
        <n v="0"/>
        <m/>
      </sharedItems>
    </cacheField>
    <cacheField name="该份额的价格" numFmtId="0">
      <sharedItems containsString="0" containsBlank="1" containsNumber="1" containsInteger="1" minValue="0" maxValue="85888164" count="3">
        <n v="85888164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29986147"/>
        <n v="6098665"/>
        <n v="3673939"/>
        <n v="5774502"/>
        <n v="3863857"/>
        <n v="4406251"/>
        <n v="6334496"/>
        <n v="3792724"/>
        <n v="6450386"/>
        <n v="4095671"/>
        <n v="4215220"/>
        <n v="3717676"/>
        <n v="2948614"/>
        <n v="0"/>
        <m/>
      </sharedItems>
    </cacheField>
    <cacheField name="支出（最近24小时）" numFmtId="0">
      <sharedItems containsString="0" containsBlank="1" containsNumber="1" containsInteger="1" minValue="-6516670" maxValue="0" count="25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n v="-3768790"/>
        <n v="-3768867"/>
        <n v="-3554571"/>
        <n v="-2882876"/>
        <n v="0"/>
        <m/>
      </sharedItems>
    </cacheField>
    <cacheField name="最近7天利润" numFmtId="0">
      <sharedItems containsString="0" containsBlank="1" containsNumber="1" containsInteger="1" minValue="-30031021" maxValue="20931939" count="25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n v="1871512"/>
        <n v="2371407"/>
        <n v="2565211"/>
        <n v="24471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0"/>
        <m/>
      </sharedItems>
    </cacheField>
    <cacheField name="每日支出" numFmtId="0">
      <sharedItems containsString="0" containsBlank="1" containsNumber="1" containsInteger="1" minValue="0" maxValue="185136000" count="3">
        <n v="185136000"/>
        <n v="0"/>
        <m/>
      </sharedItems>
    </cacheField>
    <cacheField name="估值损益" numFmtId="0">
      <sharedItems containsString="0" containsBlank="1" containsNumber="1" containsInteger="1" minValue="0" maxValue="2576616" count="3">
        <n v="2576616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3469477"/>
        <n v="225843"/>
        <n v="-53542"/>
        <n v="-84241"/>
        <n v="107525"/>
        <n v="617250"/>
        <n v="897939"/>
        <n v="228278"/>
        <n v="551376"/>
        <n v="326881"/>
        <n v="446353"/>
        <n v="163105"/>
        <n v="65738"/>
        <n v="8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69444444" refreshedBy="admin" recordCount="24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8T00:00:00" count="2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0:00" maxDate="1899-12-30T22:38:00" count="2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d v="1899-12-30T15:38:00"/>
        <d v="1899-12-30T18:4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432000" count="3">
        <n v="1432000"/>
        <n v="0"/>
        <m/>
      </sharedItems>
    </cacheField>
    <cacheField name="该份额的价格" numFmtId="0">
      <sharedItems containsString="0" containsBlank="1" containsNumber="1" containsInteger="1" minValue="0" maxValue="1391650" count="3">
        <n v="1391650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471539"/>
        <n v="93658"/>
        <n v="65939"/>
        <n v="102637"/>
        <n v="80825"/>
        <n v="69554"/>
        <n v="98093"/>
        <n v="63502"/>
        <n v="104074"/>
        <n v="64961"/>
        <n v="67007"/>
        <n v="0"/>
        <m/>
      </sharedItems>
    </cacheField>
    <cacheField name="支出（最近24小时）" numFmtId="0">
      <sharedItems containsString="0" containsBlank="1" containsNumber="1" containsInteger="1" minValue="-103641" maxValue="0" count="24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n v="-59939"/>
        <n v="-59940"/>
        <n v="0"/>
        <m/>
      </sharedItems>
    </cacheField>
    <cacheField name="最近7天利润" numFmtId="0">
      <sharedItems containsString="0" containsBlank="1" containsNumber="1" containsInteger="1" minValue="-477291" maxValue="343361" count="24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n v="47876"/>
        <n v="48286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40350" count="3">
        <n v="40350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367898"/>
        <n v="257"/>
        <n v="6657"/>
        <n v="9459"/>
        <n v="9393"/>
        <n v="9293"/>
        <n v="11629"/>
        <n v="6813"/>
        <n v="10256"/>
        <n v="5022"/>
        <n v="7067"/>
        <n v="1400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70138889" refreshedBy="admin" recordCount="3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16T00:00:00" count="3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44:00" maxDate="1899-12-30T23:28:00" count="2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2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</sharedItems>
    </cacheField>
    <cacheField name="支出（最近24小时）" numFmtId="26">
      <sharedItems containsString="0" containsBlank="1" containsNumber="1" containsInteger="1" minValue="-362037304" maxValue="-160159782" count="2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</sharedItems>
    </cacheField>
    <cacheField name="最近7天利润" numFmtId="26">
      <sharedItems containsString="0" containsBlank="1" containsNumber="1" containsInteger="1" minValue="-1486427799" maxValue="171628809" count="2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2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70833333" refreshedBy="admin" recordCount="3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16T00:00:00" count="3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44:00" maxDate="1899-12-30T23:29:00" count="3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2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m/>
      </sharedItems>
    </cacheField>
    <cacheField name="支出（最近24小时）" numFmtId="26">
      <sharedItems containsString="0" containsBlank="1" containsNumber="1" containsInteger="1" minValue="-362037304" maxValue="0" count="3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m/>
      </sharedItems>
    </cacheField>
    <cacheField name="最近7天利润" numFmtId="26">
      <sharedItems containsString="0" containsBlank="1" containsNumber="1" containsInteger="1" minValue="-1501236536" maxValue="151391260" count="3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2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71643519" refreshedBy="admin" recordCount="19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16T00:00:00" count="19"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0:52:00" maxDate="1899-12-30T23:32:00" count="19">
        <d v="1899-12-30T20:22:00"/>
        <d v="1899-12-30T16:04:00"/>
        <d v="1899-12-30T19:08:00"/>
        <d v="1899-12-30T22:50:00"/>
        <d v="1899-12-30T10:52:00"/>
        <d v="1899-12-30T12:01:00"/>
        <d v="1899-12-30T10:59:00"/>
        <d v="1899-12-30T15:49:00"/>
        <d v="1899-12-30T18:49:00"/>
        <d v="1899-12-30T18:54:00"/>
        <d v="1899-12-30T19:20:00"/>
        <d v="1899-12-30T23:32:00"/>
        <d v="1899-12-30T11:12:00"/>
        <d v="1899-12-30T13:21:00"/>
        <d v="1899-12-30T18:38:00"/>
        <d v="1899-12-30T17:22:00"/>
        <d v="1899-12-30T15:00:00"/>
        <d v="1899-12-30T13:17:00"/>
        <m/>
      </sharedItems>
    </cacheField>
    <cacheField name="已经拥有百分之多少的价值" numFmtId="0">
      <sharedItems containsString="0" containsBlank="1" containsNumber="1" minValue="0.015" maxValue="0.015" count="2">
        <n v="0.015"/>
        <m/>
      </sharedItems>
    </cacheField>
    <cacheField name="该份额的价值" numFmtId="0">
      <sharedItems containsString="0" containsBlank="1" containsNumber="1" containsInteger="1" minValue="332858302" maxValue="332858302" count="2">
        <n v="332858302"/>
        <m/>
      </sharedItems>
    </cacheField>
    <cacheField name="该份额的价格" numFmtId="0">
      <sharedItems containsString="0" containsBlank="1" containsNumber="1" containsInteger="1" minValue="323163431" maxValue="323163431" count="2">
        <m/>
        <n v="323163431"/>
      </sharedItems>
    </cacheField>
    <cacheField name="租金（最近24小时）" numFmtId="0">
      <sharedItems containsString="0" containsBlank="1" containsNumber="1" containsInteger="1" minValue="0" maxValue="43666841" count="18">
        <n v="0"/>
        <m/>
        <n v="43666841"/>
        <n v="14063905"/>
        <n v="20441294"/>
        <n v="14553786"/>
        <n v="25424310"/>
        <n v="16559835"/>
        <n v="15177502"/>
        <n v="14125630"/>
        <n v="12005622"/>
        <n v="12469114"/>
        <n v="20988785"/>
        <n v="25982208"/>
        <n v="17018976"/>
        <n v="14336490"/>
        <n v="26915361"/>
        <n v="25236151"/>
      </sharedItems>
    </cacheField>
    <cacheField name="支出（最近24小时）" numFmtId="0">
      <sharedItems containsString="0" containsBlank="1" containsNumber="1" containsInteger="1" minValue="-24455011" maxValue="-10847158" count="19">
        <n v="-13297288"/>
        <n v="-21316412"/>
        <n v="-16899559"/>
        <n v="-14256559"/>
        <n v="-20455681"/>
        <n v="-13411645"/>
        <n v="-22195718"/>
        <n v="-14180513"/>
        <n v="-14180803"/>
        <n v="-13374494"/>
        <n v="-10847158"/>
        <n v="-16382626"/>
        <n v="-17959110"/>
        <n v="-18501004"/>
        <n v="-15587202"/>
        <n v="-13193234"/>
        <n v="-24455011"/>
        <n v="-21919112"/>
        <m/>
      </sharedItems>
    </cacheField>
    <cacheField name="最近7天利润" numFmtId="0">
      <sharedItems containsString="0" containsBlank="1" containsNumber="1" containsInteger="1" minValue="-21316412" maxValue="34054785" count="19">
        <n v="-13297288"/>
        <n v="-21316412"/>
        <n v="5450870"/>
        <n v="5258216"/>
        <n v="5436483"/>
        <n v="6578624"/>
        <n v="8611216"/>
        <n v="10990538"/>
        <n v="25284525"/>
        <n v="34054785"/>
        <n v="8445967"/>
        <n v="4725109"/>
        <n v="12314639"/>
        <n v="9917838"/>
        <n v="10042175"/>
        <n v="8996127"/>
        <n v="9369416"/>
        <n v="10618225"/>
        <m/>
      </sharedItems>
    </cacheField>
    <cacheField name="预计日租金收入" numFmtId="0">
      <sharedItems containsString="0" containsBlank="1" containsNumber="1" containsInteger="1" minValue="906389000" maxValue="908018000" count="3">
        <m/>
        <n v="908018000"/>
        <n v="906389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9694879" maxValue="9694879" count="2">
        <m/>
        <n v="9694879"/>
      </sharedItems>
    </cacheField>
    <cacheField name="利润（最近24小时）" numFmtId="0">
      <sharedItems containsString="0" containsBlank="1" containsNumber="1" containsInteger="1" minValue="-21316412" maxValue="26767282" count="19">
        <n v="-13297288"/>
        <n v="-21316412"/>
        <n v="26767282"/>
        <n v="-192654"/>
        <n v="-14387"/>
        <n v="1142141"/>
        <n v="3228592"/>
        <n v="2379322"/>
        <n v="996699"/>
        <n v="751136"/>
        <n v="1158464"/>
        <n v="-3913512"/>
        <n v="3029675"/>
        <n v="7481204"/>
        <n v="1431774"/>
        <n v="1143256"/>
        <n v="2460350"/>
        <n v="3317039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72453704" refreshedBy="admin" recordCount="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16T00:00:00" count="5"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3:56:00" maxDate="1899-12-30T18:52:00" count="5">
        <d v="1899-12-30T18:52:00"/>
        <d v="1899-12-30T17:22:00"/>
        <d v="1899-12-30T15:00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16431315" maxValue="-116762531" count="5">
        <n v="-117838836"/>
        <n v="-116762531"/>
        <n v="-216431315"/>
        <n v="-193986862"/>
        <m/>
      </sharedItems>
    </cacheField>
    <cacheField name="最近7天利润" numFmtId="0">
      <sharedItems containsString="0" containsBlank="1" containsNumber="1" containsInteger="1" minValue="-428588229" maxValue="-117838836" count="5">
        <n v="-117838836"/>
        <n v="-234601367"/>
        <n v="-334270151"/>
        <n v="-42858822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16431315" maxValue="-116762531" count="5">
        <n v="-117838836"/>
        <n v="-116762531"/>
        <n v="-216431315"/>
        <n v="-193986862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73148148" refreshedBy="admin" recordCount="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16T00:00:00" count="5"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3:57:00" maxDate="1899-12-30T18:54:00" count="5">
        <d v="1899-12-30T18:54:00"/>
        <d v="1899-12-30T17:24:00"/>
        <d v="1899-12-30T15:01:00"/>
        <d v="1899-12-30T13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06125619" maxValue="-111202711" count="5">
        <n v="-111817988"/>
        <n v="-111202711"/>
        <n v="-206125619"/>
        <n v="-184749891"/>
        <m/>
      </sharedItems>
    </cacheField>
    <cacheField name="最近7天利润" numFmtId="0">
      <sharedItems containsString="0" containsBlank="1" containsNumber="1" containsInteger="1" minValue="-407770590" maxValue="-111817988" count="5">
        <n v="-111817988"/>
        <n v="-223020699"/>
        <n v="-317943607"/>
        <n v="-40777059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06125619" maxValue="-111202711" count="5">
        <n v="-111817988"/>
        <n v="-111202711"/>
        <n v="-206125619"/>
        <n v="-184749891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73842593" refreshedBy="admin" recordCount="5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16T00:00:00" count="5">
        <d v="2019-08-13T00:00:00"/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3:57:00" maxDate="1899-12-30T18:55:00" count="5">
        <d v="1899-12-30T18:55:00"/>
        <d v="1899-12-30T17:25:00"/>
        <d v="1899-12-30T15:02:00"/>
        <d v="1899-12-30T13:57:00"/>
        <m/>
      </sharedItems>
    </cacheField>
    <cacheField name="已经拥有百分之多少的价值" numFmtId="0">
      <sharedItems containsString="0" containsBlank="1" containsNumber="1" minValue="0.37" maxValue="0.37" count="2">
        <n v="0.37"/>
        <m/>
      </sharedItems>
    </cacheField>
    <cacheField name="该份额的价值" numFmtId="0">
      <sharedItems containsString="0" containsBlank="1" containsNumber="1" containsInteger="1" minValue="1038072383" maxValue="1038072383" count="2">
        <n v="1038072383"/>
        <m/>
      </sharedItems>
    </cacheField>
    <cacheField name="该份额的价格" numFmtId="0">
      <sharedItems containsString="0" containsBlank="1" containsNumber="1" containsInteger="1" minValue="1007837758" maxValue="1007837758" count="2">
        <m/>
        <n v="1007837758"/>
      </sharedItems>
    </cacheField>
    <cacheField name="租金（最近24小时）" numFmtId="0">
      <sharedItems containsString="0" containsBlank="1" containsNumber="1" containsInteger="1" minValue="0" maxValue="161457915" count="3">
        <n v="0"/>
        <n v="161457915"/>
        <m/>
      </sharedItems>
    </cacheField>
    <cacheField name="支出（最近24小时）" numFmtId="0">
      <sharedItems containsString="0" containsBlank="1" containsNumber="1" containsInteger="1" minValue="-76266479" maxValue="-41001983" count="5">
        <n v="-41001983"/>
        <n v="-41145003"/>
        <n v="-76266479"/>
        <n v="-68357460"/>
        <m/>
      </sharedItems>
    </cacheField>
    <cacheField name="最近7天利润" numFmtId="0">
      <sharedItems containsString="0" containsBlank="1" containsNumber="1" containsInteger="1" minValue="-117268462" maxValue="10953469" count="5">
        <n v="-41001983"/>
        <n v="-82146986"/>
        <n v="-117268462"/>
        <n v="10953469"/>
        <m/>
      </sharedItems>
    </cacheField>
    <cacheField name="预计日租金收入" numFmtId="0">
      <sharedItems containsString="0" containsBlank="1" containsNumber="1" containsInteger="1" minValue="114596000" maxValue="114596000" count="2">
        <m/>
        <n v="11459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30234612" maxValue="30234612" count="2">
        <m/>
        <n v="30234612"/>
      </sharedItems>
    </cacheField>
    <cacheField name="利润（最近24小时）" numFmtId="0">
      <sharedItems containsString="0" containsBlank="1" containsNumber="1" containsInteger="1" minValue="-76266479" maxValue="93100455" count="5">
        <n v="-41001983"/>
        <n v="-41145003"/>
        <n v="-76266479"/>
        <n v="9310045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874652778" refreshedBy="admin" recordCount="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16T00:00:00" count="4">
        <d v="2019-08-14T00:00:00"/>
        <d v="2019-08-15T00:00:00"/>
        <d v="2019-08-16T00:00:00"/>
        <m/>
      </sharedItems>
    </cacheField>
    <cacheField name="时间" numFmtId="0">
      <sharedItems containsString="0" containsBlank="1" containsNonDate="0" containsDate="1" minDate="1899-12-30T13:58:00" maxDate="1899-12-30T17:32:00" count="4">
        <d v="1899-12-30T17:32:00"/>
        <d v="1899-12-30T15:03:00"/>
        <d v="1899-12-30T13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00511487" maxValue="-100842703" count="4">
        <n v="-100842703"/>
        <n v="-200511487"/>
        <n v="-193986862"/>
        <m/>
      </sharedItems>
    </cacheField>
    <cacheField name="最近7天利润" numFmtId="0">
      <sharedItems containsString="0" containsBlank="1" containsNumber="1" containsInteger="1" minValue="-294829565" maxValue="-100842703" count="4">
        <n v="-100842703"/>
        <n v="-200511487"/>
        <n v="-29482956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00511487" maxValue="-100842703" count="4">
        <n v="-100842703"/>
        <n v="-200511487"/>
        <n v="-19398686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75"/>
    <x v="80"/>
    <x v="53"/>
    <x v="80"/>
    <x v="51"/>
    <x v="80"/>
    <x v="43"/>
  </r>
  <r>
    <x v="81"/>
    <x v="51"/>
    <x v="81"/>
    <x v="54"/>
    <x v="81"/>
    <x v="52"/>
    <x v="81"/>
    <x v="44"/>
  </r>
  <r>
    <x v="82"/>
    <x v="71"/>
    <x v="82"/>
    <x v="55"/>
    <x v="82"/>
    <x v="53"/>
    <x v="82"/>
    <x v="45"/>
  </r>
  <r>
    <x v="83"/>
    <x v="76"/>
    <x v="25"/>
    <x v="17"/>
    <x v="25"/>
    <x v="25"/>
    <x v="25"/>
    <x v="12"/>
  </r>
  <r>
    <x v="83"/>
    <x v="77"/>
    <x v="83"/>
    <x v="56"/>
    <x v="83"/>
    <x v="54"/>
    <x v="83"/>
    <x v="46"/>
  </r>
  <r>
    <x v="84"/>
    <x v="78"/>
    <x v="84"/>
    <x v="57"/>
    <x v="84"/>
    <x v="55"/>
    <x v="84"/>
    <x v="47"/>
  </r>
  <r>
    <x v="85"/>
    <x v="79"/>
    <x v="85"/>
    <x v="57"/>
    <x v="85"/>
    <x v="56"/>
    <x v="85"/>
    <x v="47"/>
  </r>
  <r>
    <x v="86"/>
    <x v="38"/>
    <x v="86"/>
    <x v="58"/>
    <x v="86"/>
    <x v="57"/>
    <x v="86"/>
    <x v="47"/>
  </r>
  <r>
    <x v="87"/>
    <x v="80"/>
    <x v="87"/>
    <x v="59"/>
    <x v="87"/>
    <x v="58"/>
    <x v="87"/>
    <x v="47"/>
  </r>
  <r>
    <x v="88"/>
    <x v="81"/>
    <x v="88"/>
    <x v="60"/>
    <x v="88"/>
    <x v="59"/>
    <x v="88"/>
    <x v="48"/>
  </r>
  <r>
    <x v="89"/>
    <x v="16"/>
    <x v="89"/>
    <x v="61"/>
    <x v="89"/>
    <x v="60"/>
    <x v="89"/>
    <x v="48"/>
  </r>
  <r>
    <x v="90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0"/>
    <x v="2"/>
    <x v="5"/>
    <x v="2"/>
    <x v="34"/>
    <x v="60"/>
    <x v="61"/>
    <x v="8"/>
    <x v="4"/>
    <x v="5"/>
    <x v="33"/>
  </r>
  <r>
    <x v="62"/>
    <x v="61"/>
    <x v="2"/>
    <x v="5"/>
    <x v="2"/>
    <x v="35"/>
    <x v="61"/>
    <x v="62"/>
    <x v="8"/>
    <x v="4"/>
    <x v="5"/>
    <x v="34"/>
  </r>
  <r>
    <x v="63"/>
    <x v="62"/>
    <x v="2"/>
    <x v="5"/>
    <x v="2"/>
    <x v="36"/>
    <x v="62"/>
    <x v="63"/>
    <x v="8"/>
    <x v="4"/>
    <x v="5"/>
    <x v="35"/>
  </r>
  <r>
    <x v="64"/>
    <x v="63"/>
    <x v="3"/>
    <x v="6"/>
    <x v="3"/>
    <x v="0"/>
    <x v="0"/>
    <x v="0"/>
    <x v="9"/>
    <x v="5"/>
    <x v="6"/>
    <x v="36"/>
  </r>
  <r>
    <x v="6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50"/>
    <x v="3"/>
    <x v="5"/>
    <x v="3"/>
    <x v="0"/>
    <x v="0"/>
    <x v="0"/>
    <x v="7"/>
    <x v="4"/>
    <x v="5"/>
    <x v="29"/>
  </r>
  <r>
    <x v="5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1"/>
    <x v="3"/>
    <x v="1"/>
    <x v="27"/>
    <x v="51"/>
    <x v="54"/>
    <x v="5"/>
    <x v="2"/>
    <x v="3"/>
    <x v="27"/>
  </r>
  <r>
    <x v="55"/>
    <x v="33"/>
    <x v="1"/>
    <x v="3"/>
    <x v="1"/>
    <x v="28"/>
    <x v="52"/>
    <x v="55"/>
    <x v="5"/>
    <x v="2"/>
    <x v="3"/>
    <x v="28"/>
  </r>
  <r>
    <x v="56"/>
    <x v="53"/>
    <x v="2"/>
    <x v="4"/>
    <x v="2"/>
    <x v="29"/>
    <x v="53"/>
    <x v="56"/>
    <x v="6"/>
    <x v="3"/>
    <x v="4"/>
    <x v="29"/>
  </r>
  <r>
    <x v="57"/>
    <x v="54"/>
    <x v="3"/>
    <x v="5"/>
    <x v="3"/>
    <x v="30"/>
    <x v="34"/>
    <x v="37"/>
    <x v="7"/>
    <x v="4"/>
    <x v="5"/>
    <x v="3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0"/>
    <x v="53"/>
    <x v="5"/>
    <x v="2"/>
    <x v="4"/>
    <x v="25"/>
  </r>
  <r>
    <x v="55"/>
    <x v="51"/>
    <x v="3"/>
    <x v="5"/>
    <x v="3"/>
    <x v="28"/>
    <x v="52"/>
    <x v="54"/>
    <x v="6"/>
    <x v="3"/>
    <x v="5"/>
    <x v="2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55"/>
    <x v="1"/>
    <x v="2"/>
    <x v="1"/>
    <x v="36"/>
    <x v="56"/>
    <x v="56"/>
    <x v="6"/>
    <x v="2"/>
    <x v="2"/>
    <x v="3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1"/>
    <x v="2"/>
    <x v="1"/>
    <x v="37"/>
    <x v="59"/>
    <x v="59"/>
    <x v="6"/>
    <x v="2"/>
    <x v="2"/>
    <x v="3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1"/>
    <x v="2"/>
    <x v="1"/>
    <x v="37"/>
    <x v="58"/>
    <x v="58"/>
    <x v="6"/>
    <x v="2"/>
    <x v="2"/>
    <x v="3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0"/>
    <x v="1"/>
    <x v="0"/>
    <x v="26"/>
    <x v="48"/>
    <x v="48"/>
    <x v="4"/>
    <x v="1"/>
    <x v="1"/>
    <x v="26"/>
  </r>
  <r>
    <x v="49"/>
    <x v="45"/>
    <x v="0"/>
    <x v="1"/>
    <x v="0"/>
    <x v="27"/>
    <x v="49"/>
    <x v="49"/>
    <x v="4"/>
    <x v="1"/>
    <x v="1"/>
    <x v="27"/>
  </r>
  <r>
    <x v="50"/>
    <x v="46"/>
    <x v="0"/>
    <x v="1"/>
    <x v="0"/>
    <x v="28"/>
    <x v="50"/>
    <x v="50"/>
    <x v="4"/>
    <x v="1"/>
    <x v="1"/>
    <x v="28"/>
  </r>
  <r>
    <x v="51"/>
    <x v="47"/>
    <x v="0"/>
    <x v="1"/>
    <x v="0"/>
    <x v="29"/>
    <x v="51"/>
    <x v="51"/>
    <x v="4"/>
    <x v="1"/>
    <x v="1"/>
    <x v="29"/>
  </r>
  <r>
    <x v="52"/>
    <x v="48"/>
    <x v="0"/>
    <x v="1"/>
    <x v="0"/>
    <x v="30"/>
    <x v="52"/>
    <x v="52"/>
    <x v="5"/>
    <x v="1"/>
    <x v="1"/>
    <x v="30"/>
  </r>
  <r>
    <x v="53"/>
    <x v="49"/>
    <x v="0"/>
    <x v="1"/>
    <x v="0"/>
    <x v="31"/>
    <x v="53"/>
    <x v="53"/>
    <x v="5"/>
    <x v="1"/>
    <x v="1"/>
    <x v="31"/>
  </r>
  <r>
    <x v="54"/>
    <x v="50"/>
    <x v="0"/>
    <x v="1"/>
    <x v="0"/>
    <x v="32"/>
    <x v="54"/>
    <x v="54"/>
    <x v="5"/>
    <x v="1"/>
    <x v="1"/>
    <x v="32"/>
  </r>
  <r>
    <x v="55"/>
    <x v="51"/>
    <x v="0"/>
    <x v="1"/>
    <x v="0"/>
    <x v="33"/>
    <x v="55"/>
    <x v="55"/>
    <x v="5"/>
    <x v="1"/>
    <x v="1"/>
    <x v="33"/>
  </r>
  <r>
    <x v="56"/>
    <x v="52"/>
    <x v="0"/>
    <x v="1"/>
    <x v="0"/>
    <x v="34"/>
    <x v="56"/>
    <x v="56"/>
    <x v="5"/>
    <x v="1"/>
    <x v="1"/>
    <x v="34"/>
  </r>
  <r>
    <x v="57"/>
    <x v="53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1"/>
    <x v="2"/>
    <x v="1"/>
    <x v="37"/>
    <x v="59"/>
    <x v="59"/>
    <x v="6"/>
    <x v="2"/>
    <x v="2"/>
    <x v="37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0"/>
    <x v="1"/>
    <x v="0"/>
    <x v="26"/>
    <x v="47"/>
    <x v="47"/>
    <x v="4"/>
    <x v="1"/>
    <x v="1"/>
    <x v="26"/>
  </r>
  <r>
    <x v="48"/>
    <x v="46"/>
    <x v="0"/>
    <x v="1"/>
    <x v="0"/>
    <x v="27"/>
    <x v="48"/>
    <x v="48"/>
    <x v="4"/>
    <x v="1"/>
    <x v="1"/>
    <x v="27"/>
  </r>
  <r>
    <x v="49"/>
    <x v="47"/>
    <x v="0"/>
    <x v="1"/>
    <x v="0"/>
    <x v="28"/>
    <x v="49"/>
    <x v="49"/>
    <x v="4"/>
    <x v="1"/>
    <x v="1"/>
    <x v="28"/>
  </r>
  <r>
    <x v="50"/>
    <x v="48"/>
    <x v="0"/>
    <x v="1"/>
    <x v="0"/>
    <x v="29"/>
    <x v="50"/>
    <x v="50"/>
    <x v="4"/>
    <x v="1"/>
    <x v="1"/>
    <x v="29"/>
  </r>
  <r>
    <x v="51"/>
    <x v="49"/>
    <x v="0"/>
    <x v="1"/>
    <x v="0"/>
    <x v="30"/>
    <x v="51"/>
    <x v="51"/>
    <x v="5"/>
    <x v="1"/>
    <x v="1"/>
    <x v="30"/>
  </r>
  <r>
    <x v="52"/>
    <x v="50"/>
    <x v="0"/>
    <x v="1"/>
    <x v="0"/>
    <x v="31"/>
    <x v="52"/>
    <x v="52"/>
    <x v="5"/>
    <x v="1"/>
    <x v="1"/>
    <x v="31"/>
  </r>
  <r>
    <x v="53"/>
    <x v="51"/>
    <x v="0"/>
    <x v="1"/>
    <x v="0"/>
    <x v="32"/>
    <x v="53"/>
    <x v="53"/>
    <x v="5"/>
    <x v="1"/>
    <x v="1"/>
    <x v="32"/>
  </r>
  <r>
    <x v="54"/>
    <x v="52"/>
    <x v="0"/>
    <x v="1"/>
    <x v="0"/>
    <x v="33"/>
    <x v="54"/>
    <x v="54"/>
    <x v="5"/>
    <x v="1"/>
    <x v="1"/>
    <x v="33"/>
  </r>
  <r>
    <x v="55"/>
    <x v="53"/>
    <x v="0"/>
    <x v="1"/>
    <x v="0"/>
    <x v="34"/>
    <x v="55"/>
    <x v="55"/>
    <x v="5"/>
    <x v="1"/>
    <x v="1"/>
    <x v="34"/>
  </r>
  <r>
    <x v="56"/>
    <x v="54"/>
    <x v="1"/>
    <x v="2"/>
    <x v="1"/>
    <x v="35"/>
    <x v="56"/>
    <x v="56"/>
    <x v="6"/>
    <x v="2"/>
    <x v="2"/>
    <x v="35"/>
  </r>
  <r>
    <x v="57"/>
    <x v="55"/>
    <x v="2"/>
    <x v="3"/>
    <x v="2"/>
    <x v="36"/>
    <x v="57"/>
    <x v="57"/>
    <x v="7"/>
    <x v="3"/>
    <x v="3"/>
    <x v="3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0"/>
    <x v="2"/>
    <x v="0"/>
    <x v="26"/>
    <x v="49"/>
    <x v="49"/>
    <x v="5"/>
    <x v="2"/>
    <x v="2"/>
    <x v="26"/>
  </r>
  <r>
    <x v="50"/>
    <x v="45"/>
    <x v="0"/>
    <x v="2"/>
    <x v="0"/>
    <x v="27"/>
    <x v="50"/>
    <x v="50"/>
    <x v="5"/>
    <x v="2"/>
    <x v="2"/>
    <x v="27"/>
  </r>
  <r>
    <x v="51"/>
    <x v="46"/>
    <x v="0"/>
    <x v="2"/>
    <x v="0"/>
    <x v="28"/>
    <x v="51"/>
    <x v="51"/>
    <x v="5"/>
    <x v="2"/>
    <x v="2"/>
    <x v="28"/>
  </r>
  <r>
    <x v="52"/>
    <x v="47"/>
    <x v="1"/>
    <x v="3"/>
    <x v="1"/>
    <x v="29"/>
    <x v="52"/>
    <x v="52"/>
    <x v="6"/>
    <x v="3"/>
    <x v="3"/>
    <x v="29"/>
  </r>
  <r>
    <x v="53"/>
    <x v="48"/>
    <x v="2"/>
    <x v="4"/>
    <x v="2"/>
    <x v="30"/>
    <x v="53"/>
    <x v="53"/>
    <x v="7"/>
    <x v="4"/>
    <x v="4"/>
    <x v="3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5"/>
    <x v="1"/>
    <x v="2"/>
    <x v="1"/>
    <x v="37"/>
    <x v="56"/>
    <x v="57"/>
    <x v="6"/>
    <x v="2"/>
    <x v="2"/>
    <x v="3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53"/>
    <x v="1"/>
    <x v="2"/>
    <x v="1"/>
    <x v="34"/>
    <x v="54"/>
    <x v="54"/>
    <x v="6"/>
    <x v="2"/>
    <x v="2"/>
    <x v="3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9"/>
    <x v="1"/>
    <x v="2"/>
    <x v="1"/>
    <x v="32"/>
    <x v="52"/>
    <x v="52"/>
    <x v="6"/>
    <x v="2"/>
    <x v="2"/>
    <x v="3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50"/>
    <x v="1"/>
    <x v="2"/>
    <x v="1"/>
    <x v="32"/>
    <x v="52"/>
    <x v="52"/>
    <x v="6"/>
    <x v="2"/>
    <x v="2"/>
    <x v="3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  <r>
    <x v="40"/>
    <x v="39"/>
    <x v="2"/>
    <x v="3"/>
    <x v="2"/>
    <x v="20"/>
    <x v="40"/>
    <x v="40"/>
    <x v="6"/>
    <x v="3"/>
    <x v="3"/>
    <x v="2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0"/>
    <x v="0"/>
    <x v="0"/>
    <x v="10"/>
    <x v="29"/>
    <x v="29"/>
    <x v="1"/>
    <x v="0"/>
    <x v="0"/>
    <x v="10"/>
  </r>
  <r>
    <x v="30"/>
    <x v="29"/>
    <x v="0"/>
    <x v="0"/>
    <x v="0"/>
    <x v="11"/>
    <x v="30"/>
    <x v="30"/>
    <x v="1"/>
    <x v="0"/>
    <x v="0"/>
    <x v="11"/>
  </r>
  <r>
    <x v="31"/>
    <x v="30"/>
    <x v="0"/>
    <x v="0"/>
    <x v="0"/>
    <x v="12"/>
    <x v="31"/>
    <x v="31"/>
    <x v="1"/>
    <x v="0"/>
    <x v="0"/>
    <x v="12"/>
  </r>
  <r>
    <x v="32"/>
    <x v="31"/>
    <x v="0"/>
    <x v="0"/>
    <x v="0"/>
    <x v="13"/>
    <x v="32"/>
    <x v="32"/>
    <x v="1"/>
    <x v="0"/>
    <x v="0"/>
    <x v="13"/>
  </r>
  <r>
    <x v="33"/>
    <x v="32"/>
    <x v="1"/>
    <x v="1"/>
    <x v="1"/>
    <x v="14"/>
    <x v="33"/>
    <x v="33"/>
    <x v="2"/>
    <x v="1"/>
    <x v="1"/>
    <x v="14"/>
  </r>
  <r>
    <x v="34"/>
    <x v="33"/>
    <x v="2"/>
    <x v="2"/>
    <x v="2"/>
    <x v="15"/>
    <x v="34"/>
    <x v="34"/>
    <x v="3"/>
    <x v="2"/>
    <x v="2"/>
    <x v="1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0"/>
    <x v="0"/>
    <x v="0"/>
    <x v="12"/>
    <x v="31"/>
    <x v="31"/>
    <x v="1"/>
    <x v="0"/>
    <x v="0"/>
    <x v="12"/>
  </r>
  <r>
    <x v="32"/>
    <x v="30"/>
    <x v="0"/>
    <x v="0"/>
    <x v="0"/>
    <x v="13"/>
    <x v="32"/>
    <x v="32"/>
    <x v="1"/>
    <x v="0"/>
    <x v="0"/>
    <x v="13"/>
  </r>
  <r>
    <x v="33"/>
    <x v="31"/>
    <x v="1"/>
    <x v="1"/>
    <x v="1"/>
    <x v="14"/>
    <x v="33"/>
    <x v="33"/>
    <x v="2"/>
    <x v="1"/>
    <x v="1"/>
    <x v="14"/>
  </r>
  <r>
    <x v="34"/>
    <x v="32"/>
    <x v="2"/>
    <x v="2"/>
    <x v="2"/>
    <x v="15"/>
    <x v="34"/>
    <x v="34"/>
    <x v="3"/>
    <x v="2"/>
    <x v="2"/>
    <x v="1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  <r>
    <x v="32"/>
    <x v="30"/>
    <x v="2"/>
    <x v="2"/>
    <x v="2"/>
    <x v="13"/>
    <x v="32"/>
    <x v="32"/>
    <x v="3"/>
    <x v="2"/>
    <x v="2"/>
    <x v="1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0"/>
    <x v="0"/>
    <x v="0"/>
    <x v="10"/>
    <x v="25"/>
    <x v="25"/>
    <x v="1"/>
    <x v="0"/>
    <x v="0"/>
    <x v="10"/>
  </r>
  <r>
    <x v="26"/>
    <x v="26"/>
    <x v="1"/>
    <x v="1"/>
    <x v="1"/>
    <x v="11"/>
    <x v="26"/>
    <x v="26"/>
    <x v="2"/>
    <x v="1"/>
    <x v="1"/>
    <x v="11"/>
  </r>
  <r>
    <x v="27"/>
    <x v="27"/>
    <x v="2"/>
    <x v="2"/>
    <x v="2"/>
    <x v="12"/>
    <x v="27"/>
    <x v="27"/>
    <x v="3"/>
    <x v="2"/>
    <x v="2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1"/>
    <x v="1"/>
    <x v="1"/>
    <x v="21"/>
    <x v="34"/>
    <x v="34"/>
    <x v="3"/>
    <x v="1"/>
    <x v="1"/>
    <x v="2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1"/>
    <x v="1"/>
    <x v="1"/>
    <x v="21"/>
    <x v="32"/>
    <x v="32"/>
    <x v="3"/>
    <x v="1"/>
    <x v="1"/>
    <x v="2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1"/>
    <x v="1"/>
    <x v="1"/>
    <x v="21"/>
    <x v="32"/>
    <x v="32"/>
    <x v="3"/>
    <x v="1"/>
    <x v="1"/>
    <x v="2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0"/>
    <x v="0"/>
    <x v="0"/>
    <x v="12"/>
    <x v="22"/>
    <x v="22"/>
    <x v="1"/>
    <x v="0"/>
    <x v="0"/>
    <x v="12"/>
  </r>
  <r>
    <x v="23"/>
    <x v="23"/>
    <x v="0"/>
    <x v="0"/>
    <x v="0"/>
    <x v="13"/>
    <x v="23"/>
    <x v="23"/>
    <x v="1"/>
    <x v="0"/>
    <x v="0"/>
    <x v="13"/>
  </r>
  <r>
    <x v="24"/>
    <x v="24"/>
    <x v="0"/>
    <x v="0"/>
    <x v="0"/>
    <x v="14"/>
    <x v="24"/>
    <x v="24"/>
    <x v="2"/>
    <x v="0"/>
    <x v="0"/>
    <x v="14"/>
  </r>
  <r>
    <x v="25"/>
    <x v="25"/>
    <x v="0"/>
    <x v="0"/>
    <x v="0"/>
    <x v="15"/>
    <x v="25"/>
    <x v="25"/>
    <x v="2"/>
    <x v="0"/>
    <x v="0"/>
    <x v="15"/>
  </r>
  <r>
    <x v="26"/>
    <x v="26"/>
    <x v="0"/>
    <x v="0"/>
    <x v="0"/>
    <x v="16"/>
    <x v="26"/>
    <x v="26"/>
    <x v="2"/>
    <x v="0"/>
    <x v="0"/>
    <x v="16"/>
  </r>
  <r>
    <x v="27"/>
    <x v="27"/>
    <x v="0"/>
    <x v="0"/>
    <x v="0"/>
    <x v="17"/>
    <x v="27"/>
    <x v="27"/>
    <x v="2"/>
    <x v="0"/>
    <x v="0"/>
    <x v="17"/>
  </r>
  <r>
    <x v="28"/>
    <x v="28"/>
    <x v="0"/>
    <x v="0"/>
    <x v="0"/>
    <x v="18"/>
    <x v="28"/>
    <x v="28"/>
    <x v="2"/>
    <x v="0"/>
    <x v="0"/>
    <x v="18"/>
  </r>
  <r>
    <x v="29"/>
    <x v="29"/>
    <x v="0"/>
    <x v="0"/>
    <x v="0"/>
    <x v="19"/>
    <x v="29"/>
    <x v="29"/>
    <x v="2"/>
    <x v="0"/>
    <x v="0"/>
    <x v="19"/>
  </r>
  <r>
    <x v="30"/>
    <x v="30"/>
    <x v="0"/>
    <x v="0"/>
    <x v="0"/>
    <x v="20"/>
    <x v="30"/>
    <x v="30"/>
    <x v="2"/>
    <x v="0"/>
    <x v="0"/>
    <x v="20"/>
  </r>
  <r>
    <x v="31"/>
    <x v="31"/>
    <x v="1"/>
    <x v="1"/>
    <x v="1"/>
    <x v="21"/>
    <x v="31"/>
    <x v="31"/>
    <x v="3"/>
    <x v="1"/>
    <x v="1"/>
    <x v="2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0"/>
    <x v="0"/>
    <x v="0"/>
    <x v="10"/>
    <x v="20"/>
    <x v="20"/>
    <x v="1"/>
    <x v="0"/>
    <x v="0"/>
    <x v="10"/>
  </r>
  <r>
    <x v="21"/>
    <x v="20"/>
    <x v="1"/>
    <x v="1"/>
    <x v="1"/>
    <x v="11"/>
    <x v="21"/>
    <x v="21"/>
    <x v="2"/>
    <x v="1"/>
    <x v="1"/>
    <x v="11"/>
  </r>
  <r>
    <x v="22"/>
    <x v="21"/>
    <x v="2"/>
    <x v="2"/>
    <x v="2"/>
    <x v="12"/>
    <x v="22"/>
    <x v="22"/>
    <x v="3"/>
    <x v="2"/>
    <x v="2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0"/>
    <x v="0"/>
    <x v="0"/>
    <x v="10"/>
    <x v="19"/>
    <x v="19"/>
    <x v="1"/>
    <x v="0"/>
    <x v="0"/>
    <x v="10"/>
  </r>
  <r>
    <x v="20"/>
    <x v="20"/>
    <x v="0"/>
    <x v="0"/>
    <x v="0"/>
    <x v="11"/>
    <x v="20"/>
    <x v="20"/>
    <x v="1"/>
    <x v="0"/>
    <x v="0"/>
    <x v="11"/>
  </r>
  <r>
    <x v="21"/>
    <x v="21"/>
    <x v="0"/>
    <x v="0"/>
    <x v="0"/>
    <x v="12"/>
    <x v="21"/>
    <x v="21"/>
    <x v="1"/>
    <x v="0"/>
    <x v="0"/>
    <x v="12"/>
  </r>
  <r>
    <x v="22"/>
    <x v="22"/>
    <x v="0"/>
    <x v="0"/>
    <x v="0"/>
    <x v="13"/>
    <x v="22"/>
    <x v="22"/>
    <x v="1"/>
    <x v="0"/>
    <x v="0"/>
    <x v="13"/>
  </r>
  <r>
    <x v="23"/>
    <x v="23"/>
    <x v="1"/>
    <x v="1"/>
    <x v="1"/>
    <x v="14"/>
    <x v="23"/>
    <x v="23"/>
    <x v="2"/>
    <x v="1"/>
    <x v="1"/>
    <x v="14"/>
  </r>
  <r>
    <x v="24"/>
    <x v="24"/>
    <x v="2"/>
    <x v="2"/>
    <x v="2"/>
    <x v="15"/>
    <x v="24"/>
    <x v="24"/>
    <x v="3"/>
    <x v="2"/>
    <x v="2"/>
    <x v="1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1"/>
    <x v="1"/>
    <x v="1"/>
    <x v="1"/>
    <x v="12"/>
    <x v="22"/>
    <x v="22"/>
    <x v="2"/>
    <x v="1"/>
    <x v="1"/>
    <x v="12"/>
  </r>
  <r>
    <x v="23"/>
    <x v="22"/>
    <x v="2"/>
    <x v="2"/>
    <x v="2"/>
    <x v="13"/>
    <x v="23"/>
    <x v="23"/>
    <x v="3"/>
    <x v="2"/>
    <x v="2"/>
    <x v="1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1"/>
    <x v="1"/>
    <x v="0"/>
    <x v="10"/>
    <x v="18"/>
    <x v="18"/>
    <x v="3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1"/>
    <x v="1"/>
    <x v="0"/>
    <x v="21"/>
    <x v="29"/>
    <x v="29"/>
    <x v="3"/>
    <x v="0"/>
    <x v="0"/>
    <x v="21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0"/>
    <x v="0"/>
    <x v="1"/>
    <x v="7"/>
    <x v="7"/>
    <x v="7"/>
    <x v="1"/>
    <x v="1"/>
    <x v="1"/>
    <x v="7"/>
  </r>
  <r>
    <x v="8"/>
    <x v="8"/>
    <x v="0"/>
    <x v="0"/>
    <x v="1"/>
    <x v="8"/>
    <x v="8"/>
    <x v="8"/>
    <x v="1"/>
    <x v="1"/>
    <x v="1"/>
    <x v="8"/>
  </r>
  <r>
    <x v="9"/>
    <x v="9"/>
    <x v="0"/>
    <x v="0"/>
    <x v="1"/>
    <x v="9"/>
    <x v="9"/>
    <x v="9"/>
    <x v="1"/>
    <x v="1"/>
    <x v="1"/>
    <x v="9"/>
  </r>
  <r>
    <x v="10"/>
    <x v="10"/>
    <x v="0"/>
    <x v="0"/>
    <x v="1"/>
    <x v="10"/>
    <x v="10"/>
    <x v="10"/>
    <x v="1"/>
    <x v="1"/>
    <x v="1"/>
    <x v="10"/>
  </r>
  <r>
    <x v="11"/>
    <x v="11"/>
    <x v="0"/>
    <x v="0"/>
    <x v="1"/>
    <x v="11"/>
    <x v="11"/>
    <x v="11"/>
    <x v="2"/>
    <x v="1"/>
    <x v="1"/>
    <x v="11"/>
  </r>
  <r>
    <x v="12"/>
    <x v="12"/>
    <x v="0"/>
    <x v="0"/>
    <x v="1"/>
    <x v="12"/>
    <x v="12"/>
    <x v="12"/>
    <x v="2"/>
    <x v="1"/>
    <x v="1"/>
    <x v="12"/>
  </r>
  <r>
    <x v="13"/>
    <x v="13"/>
    <x v="0"/>
    <x v="0"/>
    <x v="1"/>
    <x v="13"/>
    <x v="13"/>
    <x v="13"/>
    <x v="2"/>
    <x v="1"/>
    <x v="1"/>
    <x v="13"/>
  </r>
  <r>
    <x v="14"/>
    <x v="14"/>
    <x v="0"/>
    <x v="0"/>
    <x v="1"/>
    <x v="14"/>
    <x v="14"/>
    <x v="14"/>
    <x v="2"/>
    <x v="1"/>
    <x v="1"/>
    <x v="14"/>
  </r>
  <r>
    <x v="15"/>
    <x v="15"/>
    <x v="0"/>
    <x v="0"/>
    <x v="1"/>
    <x v="15"/>
    <x v="15"/>
    <x v="15"/>
    <x v="2"/>
    <x v="1"/>
    <x v="1"/>
    <x v="15"/>
  </r>
  <r>
    <x v="16"/>
    <x v="16"/>
    <x v="0"/>
    <x v="0"/>
    <x v="1"/>
    <x v="16"/>
    <x v="16"/>
    <x v="16"/>
    <x v="2"/>
    <x v="1"/>
    <x v="1"/>
    <x v="16"/>
  </r>
  <r>
    <x v="17"/>
    <x v="17"/>
    <x v="0"/>
    <x v="0"/>
    <x v="1"/>
    <x v="17"/>
    <x v="17"/>
    <x v="17"/>
    <x v="2"/>
    <x v="1"/>
    <x v="1"/>
    <x v="17"/>
  </r>
  <r>
    <x v="18"/>
    <x v="18"/>
    <x v="1"/>
    <x v="1"/>
    <x v="0"/>
    <x v="1"/>
    <x v="18"/>
    <x v="18"/>
    <x v="0"/>
    <x v="0"/>
    <x v="0"/>
    <x v="18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1"/>
    <x v="1"/>
    <x v="0"/>
    <x v="2"/>
    <x v="4"/>
    <x v="4"/>
    <x v="0"/>
    <x v="0"/>
    <x v="0"/>
    <x v="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04" firstHeaderRow="0" firstDataRow="1" firstDataCol="1"/>
  <pivotFields count="8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dataField="1" compact="0" showAll="0">
      <items count="91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63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91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62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91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3">
        <item x="5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0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0"/>
        <item x="2"/>
        <item x="1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6">
        <item x="5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0"/>
        <item x="2"/>
        <item x="1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0"/>
        <item x="2"/>
        <item x="5"/>
        <item x="4"/>
        <item x="1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4"/>
        <item x="3"/>
        <item x="5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3"/>
        <item x="2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2"/>
        <item x="3"/>
        <item x="1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2"/>
        <item x="1"/>
        <item x="0"/>
        <item x="4"/>
        <item x="3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2"/>
        <item x="3"/>
        <item x="4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3"/>
        <item x="2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1"/>
        <item x="2"/>
        <item x="3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61">
        <item x="2"/>
        <item x="1"/>
        <item x="0"/>
        <item x="4"/>
        <item x="3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2"/>
        <item x="4"/>
        <item x="3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9">
        <item x="0"/>
        <item x="1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90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91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5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4">
  <location ref="AJ3:AM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2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2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2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最近7天利润" fld="7" baseField="0" baseItem="0"/>
    <dataField name="求和项:支出（最近24小时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3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33.xml"/><Relationship Id="rId1" Type="http://schemas.openxmlformats.org/officeDocument/2006/relationships/comments" Target="../comments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36.xml"/><Relationship Id="rId1" Type="http://schemas.openxmlformats.org/officeDocument/2006/relationships/comments" Target="../comments4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1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1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52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5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54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5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29"/>
  <sheetViews>
    <sheetView tabSelected="1" workbookViewId="0">
      <pane ySplit="1" topLeftCell="A296" activePane="bottomLeft" state="frozen"/>
      <selection/>
      <selection pane="bottomLeft" activeCell="R313" sqref="R313"/>
    </sheetView>
  </sheetViews>
  <sheetFormatPr defaultColWidth="9" defaultRowHeight="13.5"/>
  <cols>
    <col min="1" max="1" width="10.375" customWidth="1"/>
    <col min="3" max="8" width="17.875" customWidth="1"/>
    <col min="9" max="9" width="17.8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8" customWidth="1"/>
    <col min="20" max="20" width="6.51666666666667" style="8" customWidth="1"/>
    <col min="21" max="21" width="8.375" style="8" customWidth="1"/>
    <col min="22" max="26" width="20.375" style="1" customWidth="1"/>
    <col min="27" max="27" width="4.875" style="1" customWidth="1"/>
    <col min="28" max="28" width="9.375"/>
    <col min="29" max="29" width="15.125" customWidth="1"/>
    <col min="30" max="30" width="9.75" style="8" customWidth="1"/>
    <col min="31" max="31" width="18.125" style="8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8">
        <v>0.001</v>
      </c>
    </row>
    <row r="3" spans="1:25">
      <c r="A3" s="4">
        <v>43603</v>
      </c>
      <c r="B3" s="5">
        <v>0.610416666666667</v>
      </c>
      <c r="C3" t="s">
        <v>36</v>
      </c>
      <c r="S3" s="8">
        <v>0.001</v>
      </c>
      <c r="U3" s="8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8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8">
        <f>瑞幸咖啡!O4</f>
        <v>0.02</v>
      </c>
      <c r="U5" s="8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3">
        <v>0.1</v>
      </c>
      <c r="S6" s="8">
        <v>0.01</v>
      </c>
      <c r="U6" s="8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8">
        <v>0.01</v>
      </c>
      <c r="U8" s="8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8">
        <v>0.002</v>
      </c>
      <c r="U9" s="8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26">
        <v>10</v>
      </c>
      <c r="AE10" s="26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26">
        <v>1</v>
      </c>
      <c r="AE11" s="26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8">
        <v>-0.01</v>
      </c>
      <c r="AE12" s="8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8">
        <v>0.01</v>
      </c>
      <c r="AE13" s="8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8">
        <v>-0.01</v>
      </c>
      <c r="AE14" s="8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8">
        <v>0.01</v>
      </c>
      <c r="AE15" s="8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26">
        <v>1</v>
      </c>
      <c r="AE16" s="26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8">
        <v>0.01</v>
      </c>
      <c r="AE17" s="8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8">
        <v>0.01</v>
      </c>
      <c r="U18" s="8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/>
      <c r="S19" s="8">
        <v>0.001</v>
      </c>
      <c r="U19" s="8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/>
      <c r="S20" s="8">
        <v>0.002</v>
      </c>
      <c r="U20" s="8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8">
        <v>0.05</v>
      </c>
      <c r="U21" s="8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8">
        <v>0.004</v>
      </c>
      <c r="U22" s="8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8">
        <v>0.01</v>
      </c>
      <c r="U26" s="8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8">
        <v>0.02</v>
      </c>
      <c r="U27" s="8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8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8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8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8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26">
        <v>10</v>
      </c>
      <c r="AE32" s="26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8">
        <v>-0.01</v>
      </c>
      <c r="AE33" s="8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8">
        <v>0.01</v>
      </c>
      <c r="AE34" s="8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8">
        <v>-0.01</v>
      </c>
      <c r="AE35" s="8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8">
        <v>0.01</v>
      </c>
      <c r="AE36" s="8">
        <v>0.02</v>
      </c>
    </row>
    <row r="37" spans="1:25">
      <c r="A37" s="4">
        <v>43624</v>
      </c>
      <c r="B37" s="5">
        <v>0.648611111111111</v>
      </c>
      <c r="C37" t="s">
        <v>65</v>
      </c>
      <c r="S37" s="8">
        <v>0.01</v>
      </c>
      <c r="U37" s="8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8">
        <v>0.01</v>
      </c>
      <c r="U38" s="8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8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8">
        <v>0.005</v>
      </c>
      <c r="U41" s="8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8">
        <v>0.005</v>
      </c>
      <c r="U43" s="8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8">
        <v>0.01</v>
      </c>
      <c r="U44" s="8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3">
        <v>0.1</v>
      </c>
      <c r="S45" s="8">
        <v>0.004</v>
      </c>
      <c r="U45" s="8">
        <v>0.004</v>
      </c>
      <c r="AB45">
        <v>5</v>
      </c>
      <c r="AD45" s="8">
        <v>-0.004</v>
      </c>
      <c r="AE45" s="8">
        <v>0.005</v>
      </c>
    </row>
    <row r="46" spans="1:25">
      <c r="A46" s="4">
        <v>43630</v>
      </c>
      <c r="B46" s="5">
        <v>0.822916666666667</v>
      </c>
      <c r="C46" t="s">
        <v>74</v>
      </c>
      <c r="S46" s="8">
        <v>0.5</v>
      </c>
      <c r="U46" s="8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8">
        <v>1</v>
      </c>
      <c r="U47" s="8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8">
        <v>1</v>
      </c>
      <c r="AB48">
        <v>274</v>
      </c>
      <c r="AC48" t="s">
        <v>76</v>
      </c>
      <c r="AD48" s="26">
        <v>10</v>
      </c>
      <c r="AE48" s="8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26">
        <v>10</v>
      </c>
      <c r="AE49" s="26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26">
        <v>1</v>
      </c>
      <c r="AE50" s="26">
        <v>3</v>
      </c>
    </row>
    <row r="51" spans="1:25">
      <c r="A51" s="4">
        <v>43631</v>
      </c>
      <c r="B51" s="5">
        <v>0.670833333333333</v>
      </c>
      <c r="C51" t="s">
        <v>79</v>
      </c>
      <c r="S51" s="8">
        <v>1</v>
      </c>
      <c r="U51" s="8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26">
        <v>1</v>
      </c>
      <c r="AE52" s="26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8">
        <v>0.005</v>
      </c>
      <c r="U53" s="8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26">
        <v>1</v>
      </c>
      <c r="AE54" s="26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8">
        <v>0.23</v>
      </c>
      <c r="T55" s="8">
        <v>0.098</v>
      </c>
      <c r="U55" s="8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26">
        <v>1</v>
      </c>
      <c r="AE56" s="26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8">
        <v>1</v>
      </c>
      <c r="T57" s="8">
        <v>0.098</v>
      </c>
      <c r="U57" s="8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8">
        <v>0.5</v>
      </c>
      <c r="T58" s="8">
        <v>0.098</v>
      </c>
      <c r="U58" s="8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8">
        <v>1</v>
      </c>
      <c r="T59" s="8">
        <v>0.098</v>
      </c>
      <c r="U59" s="8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8">
        <v>1</v>
      </c>
      <c r="T60" s="8">
        <v>0.098</v>
      </c>
      <c r="U60" s="8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8">
        <v>1</v>
      </c>
      <c r="T61" s="8">
        <v>0.098</v>
      </c>
      <c r="U61" s="8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8">
        <v>0.094</v>
      </c>
      <c r="T62" s="8">
        <v>0.098</v>
      </c>
      <c r="U62" s="8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3">
        <v>0.1</v>
      </c>
      <c r="S63" s="8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3">
        <v>0.1</v>
      </c>
      <c r="S65" s="8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8">
        <v>0.001</v>
      </c>
      <c r="T67" s="8">
        <v>0.098</v>
      </c>
      <c r="U67" s="8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3">
        <v>0.1</v>
      </c>
      <c r="S68" s="8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3">
        <v>0.1</v>
      </c>
      <c r="S70" s="8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3">
        <v>0.1</v>
      </c>
      <c r="S72" s="8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3">
        <v>0.1</v>
      </c>
      <c r="S73" s="8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8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8">
        <v>0.004</v>
      </c>
      <c r="T76" s="8">
        <v>0.098</v>
      </c>
      <c r="U76" s="8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8">
        <v>-0.01</v>
      </c>
      <c r="AE77" s="8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8">
        <v>0.01</v>
      </c>
      <c r="AE78" s="8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8">
        <v>-0.01</v>
      </c>
      <c r="AE79" s="8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8">
        <v>0.01</v>
      </c>
      <c r="AE80" s="8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8">
        <v>0.01</v>
      </c>
      <c r="AE82" s="8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3">
        <v>0.1</v>
      </c>
      <c r="S83" s="8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3">
        <v>0.1</v>
      </c>
      <c r="S84" s="8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8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8">
        <v>1</v>
      </c>
      <c r="U87" s="8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8">
        <v>1</v>
      </c>
      <c r="U88" s="8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8">
        <v>1</v>
      </c>
      <c r="T89" s="8">
        <v>0.097</v>
      </c>
      <c r="U89" s="8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8">
        <v>1</v>
      </c>
      <c r="U90" s="8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8">
        <v>1</v>
      </c>
      <c r="U91" s="8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8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8">
        <v>1</v>
      </c>
      <c r="U93" s="8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8">
        <v>1</v>
      </c>
      <c r="U94" s="8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8">
        <v>1</v>
      </c>
      <c r="U95" s="8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8">
        <v>1</v>
      </c>
      <c r="U96" s="8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8">
        <v>1</v>
      </c>
      <c r="U97" s="8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8">
        <v>1</v>
      </c>
      <c r="U98" s="8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8">
        <v>1</v>
      </c>
      <c r="U99" s="8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8">
        <v>0.58</v>
      </c>
      <c r="T101" s="8">
        <v>0.097</v>
      </c>
      <c r="U101" s="8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8">
        <v>1</v>
      </c>
      <c r="T102" s="8">
        <v>0.097</v>
      </c>
      <c r="U102" s="8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8">
        <v>1</v>
      </c>
      <c r="T103" s="8">
        <v>0.097</v>
      </c>
      <c r="U103" s="8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8">
        <v>1</v>
      </c>
      <c r="T104" s="8">
        <v>0.097</v>
      </c>
      <c r="U104" s="8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8">
        <v>1</v>
      </c>
      <c r="T105" s="8">
        <v>0.097</v>
      </c>
      <c r="U105" s="8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8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3">
        <v>0.1</v>
      </c>
      <c r="S110" s="8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3">
        <v>0.1</v>
      </c>
      <c r="S111" s="8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8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8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8">
        <v>0.486</v>
      </c>
      <c r="T114" s="8">
        <v>0.097</v>
      </c>
      <c r="U114" s="8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8">
        <v>0.018</v>
      </c>
      <c r="T115" s="8">
        <v>0.097</v>
      </c>
      <c r="U115" s="8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8">
        <v>0.98</v>
      </c>
      <c r="U116" s="8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8">
        <v>0.002</v>
      </c>
      <c r="U117" s="8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8">
        <v>0.5</v>
      </c>
      <c r="U118" s="8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8">
        <v>0.014</v>
      </c>
      <c r="U119" s="8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8">
        <v>1</v>
      </c>
      <c r="T120" s="8">
        <v>0.097</v>
      </c>
      <c r="U120" s="8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8">
        <v>0.999</v>
      </c>
      <c r="T121" s="8">
        <v>0.097</v>
      </c>
      <c r="U121" s="8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8">
        <v>0.999</v>
      </c>
      <c r="T122" s="8">
        <v>0.097</v>
      </c>
      <c r="U122" s="8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8">
        <v>0.998</v>
      </c>
      <c r="T123" s="8">
        <v>0.097</v>
      </c>
      <c r="U123" s="8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8">
        <v>0.99</v>
      </c>
      <c r="T124" s="8">
        <v>0.097</v>
      </c>
      <c r="U124" s="8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8">
        <v>0.99</v>
      </c>
      <c r="T125" s="8">
        <v>0.097</v>
      </c>
      <c r="U125" s="8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8">
        <v>1</v>
      </c>
      <c r="T126" s="8">
        <v>0.097</v>
      </c>
      <c r="U126" s="8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8">
        <v>1</v>
      </c>
      <c r="T127" s="8">
        <v>0.097</v>
      </c>
      <c r="U127" s="8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8">
        <v>0.99</v>
      </c>
      <c r="T128" s="8">
        <v>0.097</v>
      </c>
      <c r="U128" s="8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8">
        <v>0.995</v>
      </c>
      <c r="T129" s="8">
        <v>0.097</v>
      </c>
      <c r="U129" s="8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8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8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8">
        <v>0.3</v>
      </c>
      <c r="U132" s="8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8">
        <v>0.02</v>
      </c>
      <c r="U133" s="8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8">
        <v>0.02</v>
      </c>
    </row>
    <row r="135" spans="1:27">
      <c r="A135" s="4">
        <v>43671</v>
      </c>
      <c r="B135" s="5">
        <v>0.696527777777778</v>
      </c>
      <c r="C135" t="s">
        <v>141</v>
      </c>
      <c r="S135" s="8">
        <v>0.999</v>
      </c>
      <c r="T135" s="8">
        <v>0.097</v>
      </c>
      <c r="U135" s="8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8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8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8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8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8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8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8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8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8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8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8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8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8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8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8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8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8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8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8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8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8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8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8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8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8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8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8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8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8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8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8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8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8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8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8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8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8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8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8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8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8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8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8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8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8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8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8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8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8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8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8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8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8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8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8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8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8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8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8">
        <v>0.2</v>
      </c>
    </row>
    <row r="200" spans="1:27">
      <c r="A200" s="4">
        <v>43675</v>
      </c>
      <c r="B200" s="5">
        <v>0.722916666666667</v>
      </c>
      <c r="C200" t="s">
        <v>149</v>
      </c>
      <c r="S200" s="8">
        <v>0.997</v>
      </c>
      <c r="T200" s="8">
        <v>0.097</v>
      </c>
      <c r="U200" s="8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8">
        <v>0.95</v>
      </c>
      <c r="T201" s="8">
        <v>0.097</v>
      </c>
      <c r="U201" s="8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8">
        <v>0.015</v>
      </c>
      <c r="T202" s="8">
        <v>0.097</v>
      </c>
      <c r="U202" s="8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8">
        <v>0.99</v>
      </c>
      <c r="T205" s="8">
        <v>0.097</v>
      </c>
      <c r="U205" s="8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8">
        <v>0.995</v>
      </c>
      <c r="T206" s="8">
        <v>0.097</v>
      </c>
      <c r="U206" s="8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8">
        <v>0.573</v>
      </c>
      <c r="T207" s="8">
        <v>0.097</v>
      </c>
      <c r="U207" s="8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8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8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8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8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8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8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8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8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8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8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8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8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8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8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8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8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8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8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8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8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8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8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8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8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8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8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8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8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8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8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8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8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8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8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8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8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8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8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8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8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8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8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8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8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8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8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8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8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8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8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8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8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8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8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8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8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8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8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8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8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8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8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8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8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8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8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8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8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8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8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8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8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8">
        <v>0.2</v>
      </c>
    </row>
    <row r="303" spans="1:32">
      <c r="A303" s="4">
        <v>43687</v>
      </c>
      <c r="B303" s="5">
        <v>0.854861111111111</v>
      </c>
      <c r="C303" t="s">
        <v>174</v>
      </c>
      <c r="S303" s="8">
        <v>1</v>
      </c>
      <c r="U303" s="8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8">
        <v>0.58</v>
      </c>
      <c r="U304" s="8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8">
        <v>0.42</v>
      </c>
      <c r="U305" s="8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8">
        <v>1</v>
      </c>
      <c r="U306" s="8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8">
        <v>1</v>
      </c>
      <c r="U307" s="8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8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8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8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8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8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8">
        <v>0.2</v>
      </c>
    </row>
    <row r="315" spans="1:27">
      <c r="A315" s="4">
        <v>43689</v>
      </c>
      <c r="B315" s="5">
        <v>0.596527777777778</v>
      </c>
      <c r="C315" t="s">
        <v>179</v>
      </c>
      <c r="S315" s="8">
        <v>1</v>
      </c>
      <c r="T315" s="8">
        <v>0.097</v>
      </c>
      <c r="U315" s="8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8">
        <v>1</v>
      </c>
      <c r="T316" s="8">
        <v>0.097</v>
      </c>
      <c r="U316" s="8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8">
        <v>0.37</v>
      </c>
      <c r="T317" s="8">
        <v>0.097</v>
      </c>
      <c r="U317" s="8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8">
        <v>1</v>
      </c>
      <c r="T318" s="8">
        <v>0.097</v>
      </c>
      <c r="U318" s="8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8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8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8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8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8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8">
        <v>1</v>
      </c>
      <c r="T326" s="8">
        <v>0.097</v>
      </c>
      <c r="U326" s="8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8">
        <v>1</v>
      </c>
      <c r="T327" s="8">
        <v>0.097</v>
      </c>
      <c r="U327" s="8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8">
        <v>1</v>
      </c>
      <c r="T328" s="8">
        <v>0.097</v>
      </c>
      <c r="U328" s="8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28">
      <c r="A329" s="4">
        <v>43693</v>
      </c>
      <c r="B329" s="5">
        <v>0.608333333333333</v>
      </c>
      <c r="G329" t="s">
        <v>151</v>
      </c>
      <c r="I329" s="1">
        <v>332858303</v>
      </c>
      <c r="J329">
        <v>10</v>
      </c>
      <c r="S329" s="8">
        <v>0.015</v>
      </c>
      <c r="AB329">
        <v>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4"/>
  <sheetViews>
    <sheetView workbookViewId="0">
      <pane ySplit="1" topLeftCell="A87" activePane="bottomLeft" state="frozen"/>
      <selection/>
      <selection pane="bottomLeft" activeCell="F93" sqref="F93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2" customFormat="1" ht="54" spans="1:18">
      <c r="A1" s="3" t="s">
        <v>2</v>
      </c>
      <c r="B1" s="3" t="s">
        <v>3</v>
      </c>
      <c r="C1" s="3" t="s">
        <v>188</v>
      </c>
      <c r="D1" s="3" t="s">
        <v>189</v>
      </c>
      <c r="E1" s="3" t="s">
        <v>190</v>
      </c>
      <c r="F1" s="3" t="s">
        <v>191</v>
      </c>
      <c r="G1" s="3" t="s">
        <v>192</v>
      </c>
      <c r="H1" s="3" t="s">
        <v>193</v>
      </c>
      <c r="I1" s="3" t="s">
        <v>194</v>
      </c>
      <c r="J1" s="3" t="s">
        <v>195</v>
      </c>
      <c r="K1" s="54" t="s">
        <v>196</v>
      </c>
      <c r="L1" s="54" t="s">
        <v>197</v>
      </c>
      <c r="M1" s="54" t="s">
        <v>198</v>
      </c>
      <c r="N1" s="43" t="s">
        <v>199</v>
      </c>
      <c r="O1" s="43" t="s">
        <v>200</v>
      </c>
      <c r="P1" s="43" t="s">
        <v>201</v>
      </c>
      <c r="Q1" s="43" t="s">
        <v>202</v>
      </c>
      <c r="R1" s="43" t="s">
        <v>203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204</v>
      </c>
      <c r="Q12" t="s">
        <v>205</v>
      </c>
      <c r="R12" t="s">
        <v>206</v>
      </c>
      <c r="S12" t="s">
        <v>207</v>
      </c>
      <c r="T12" t="s">
        <v>208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209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210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210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210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210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210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210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210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210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50">
        <v>43659</v>
      </c>
      <c r="B58" s="51">
        <v>0.822222222222222</v>
      </c>
      <c r="C58" s="52">
        <v>113364176238</v>
      </c>
      <c r="D58" s="52">
        <v>27733126293</v>
      </c>
      <c r="E58" s="52">
        <v>85631049945</v>
      </c>
      <c r="F58" s="1" t="s">
        <v>210</v>
      </c>
      <c r="G58" s="53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92" si="2">E86-I86</f>
        <v>-12258910613</v>
      </c>
      <c r="M86" s="1">
        <f t="shared" ref="M86:M92" si="3">K86-D86</f>
        <v>-18206255764</v>
      </c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5:20"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5:20">
      <c r="O94" s="4">
        <v>43683</v>
      </c>
      <c r="P94">
        <v>130632097719</v>
      </c>
      <c r="Q94">
        <v>1123185407</v>
      </c>
      <c r="R94">
        <v>129508912312</v>
      </c>
      <c r="S94">
        <v>109112006</v>
      </c>
      <c r="T94">
        <v>908337526</v>
      </c>
    </row>
    <row r="95" spans="15:20">
      <c r="O95" s="4">
        <v>43684</v>
      </c>
      <c r="P95">
        <v>130780243953</v>
      </c>
      <c r="Q95">
        <v>1273061593</v>
      </c>
      <c r="R95">
        <v>129507182360</v>
      </c>
      <c r="S95">
        <v>148042074</v>
      </c>
      <c r="T95">
        <v>868379709</v>
      </c>
    </row>
    <row r="96" spans="15:20">
      <c r="O96" s="4">
        <v>43685</v>
      </c>
      <c r="P96">
        <v>130935080524</v>
      </c>
      <c r="Q96">
        <v>1440035980</v>
      </c>
      <c r="R96">
        <v>129495044544</v>
      </c>
      <c r="S96">
        <v>268686036</v>
      </c>
      <c r="T96">
        <v>1011566111</v>
      </c>
    </row>
    <row r="97" spans="15:20">
      <c r="O97" s="4">
        <v>43687</v>
      </c>
      <c r="P97">
        <v>131837345151</v>
      </c>
      <c r="Q97">
        <v>2531089387</v>
      </c>
      <c r="R97">
        <v>193206255764</v>
      </c>
      <c r="S97">
        <v>201388514</v>
      </c>
      <c r="T97">
        <v>873291699</v>
      </c>
    </row>
    <row r="98" spans="15:20">
      <c r="O98" s="4">
        <v>43688</v>
      </c>
      <c r="P98">
        <v>271392370069</v>
      </c>
      <c r="Q98">
        <v>18524422691</v>
      </c>
      <c r="R98">
        <v>252867947378</v>
      </c>
      <c r="S98">
        <v>211508038</v>
      </c>
      <c r="T98">
        <v>982379727</v>
      </c>
    </row>
    <row r="99" spans="15:20">
      <c r="O99" s="4">
        <v>43689</v>
      </c>
      <c r="P99">
        <v>271509991022</v>
      </c>
      <c r="Q99">
        <v>18642043644</v>
      </c>
      <c r="R99">
        <v>252867947378</v>
      </c>
      <c r="S99">
        <v>880642677</v>
      </c>
      <c r="T99">
        <v>965418642</v>
      </c>
    </row>
    <row r="100" spans="15:20">
      <c r="O100" s="4">
        <v>43690</v>
      </c>
      <c r="P100">
        <v>270932956535</v>
      </c>
      <c r="Q100">
        <v>11275453787</v>
      </c>
      <c r="R100">
        <v>259657502748</v>
      </c>
      <c r="S100">
        <v>-135945159</v>
      </c>
      <c r="T100">
        <v>658488071</v>
      </c>
    </row>
    <row r="101" spans="15:20">
      <c r="O101" s="4">
        <v>43691</v>
      </c>
      <c r="P101">
        <v>270467342552</v>
      </c>
      <c r="Q101">
        <v>7863957804</v>
      </c>
      <c r="R101">
        <v>262603384748</v>
      </c>
      <c r="S101">
        <v>-274552065</v>
      </c>
      <c r="T101">
        <v>235893932</v>
      </c>
    </row>
    <row r="102" spans="15:20">
      <c r="O102" s="4">
        <v>43692</v>
      </c>
      <c r="P102">
        <v>274852051249</v>
      </c>
      <c r="Q102">
        <v>12996230671</v>
      </c>
      <c r="R102">
        <v>261855820578</v>
      </c>
      <c r="S102">
        <v>-542843179</v>
      </c>
      <c r="T102">
        <v>-175583584</v>
      </c>
    </row>
    <row r="103" spans="15:20">
      <c r="O103" s="4">
        <v>43693</v>
      </c>
      <c r="P103">
        <v>274073186060</v>
      </c>
      <c r="Q103">
        <v>8637365482</v>
      </c>
      <c r="R103">
        <v>265435820578</v>
      </c>
      <c r="S103">
        <v>-331739443</v>
      </c>
      <c r="T103">
        <v>-268380169</v>
      </c>
    </row>
    <row r="104" spans="15:20">
      <c r="O104" t="s">
        <v>211</v>
      </c>
      <c r="P104">
        <v>6035470796685</v>
      </c>
      <c r="Q104">
        <v>1841780965120</v>
      </c>
      <c r="R104">
        <v>4257589811724</v>
      </c>
      <c r="S104">
        <v>7492182464</v>
      </c>
      <c r="T104">
        <v>-135532005231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selection activeCell="A19" sqref="A19"/>
    </sheetView>
  </sheetViews>
  <sheetFormatPr defaultColWidth="9" defaultRowHeight="13.5"/>
  <cols>
    <col min="1" max="1" width="43.125" style="44" customWidth="1"/>
    <col min="2" max="2" width="19.375" style="1" customWidth="1"/>
    <col min="3" max="4" width="13.2583333333333" style="1" customWidth="1"/>
    <col min="5" max="5" width="17.12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5" t="s">
        <v>35</v>
      </c>
      <c r="B1" s="1">
        <f ca="1" t="array" ref="B1">INDIRECT("茅台大厦!"&amp;"H"&amp;MAX(ROW(茅台大厦!I:I)*(茅台大厦!I:I&lt;&gt;"")))</f>
        <v>130529</v>
      </c>
      <c r="D1" s="1" t="s">
        <v>212</v>
      </c>
      <c r="E1" s="46">
        <f ca="1" t="array" ref="E1">INDIRECT("北京超图软件!"&amp;"H"&amp;MAX(ROW(北京超图软件!H:H)*(北京超图软件!H:H&lt;&gt;"")))</f>
        <v>0</v>
      </c>
    </row>
    <row r="2" ht="21" customHeight="1" spans="1:5">
      <c r="A2" s="47" t="s">
        <v>36</v>
      </c>
      <c r="B2" s="1">
        <f ca="1" t="array" ref="B2">INDIRECT("国家核电!"&amp;"H"&amp;MAX(ROW(国家核电!I:I)*(国家核电!I:I&lt;&gt;"")))</f>
        <v>91937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7" t="s">
        <v>50</v>
      </c>
      <c r="B3" s="1">
        <f ca="1" t="array" ref="B3">INDIRECT("中国国际科技会展中心!"&amp;"H"&amp;MAX(ROW(中国国际科技会展中心!I:I)*(中国国际科技会展中心!I:I&lt;&gt;"")))</f>
        <v>20914</v>
      </c>
      <c r="D3" t="s">
        <v>56</v>
      </c>
      <c r="E3" s="46">
        <f ca="1" t="array" ref="E3">INDIRECT("云水姑娘!"&amp;"H"&amp;MAX(ROW(云水姑娘!K:K)*(云水姑娘!K:K&lt;&gt;"")))</f>
        <v>0</v>
      </c>
    </row>
    <row r="4" ht="21" customHeight="1" spans="1:30">
      <c r="A4" s="45" t="s">
        <v>57</v>
      </c>
      <c r="B4" s="1">
        <f ca="1" t="array" ref="B4">INDIRECT("电子城IT产业园!"&amp;"H"&amp;MAX(ROW(电子城IT产业园!I:I)*(电子城IT产业园!I:I&lt;&gt;"")))</f>
        <v>25567</v>
      </c>
      <c r="C4"/>
      <c r="D4" t="s">
        <v>37</v>
      </c>
      <c r="E4" s="4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7" t="s">
        <v>75</v>
      </c>
      <c r="B5" s="1">
        <f ca="1" t="array" ref="B5">INDIRECT("湖泉列岛!"&amp;"H"&amp;MAX(ROW(湖泉列岛!I:I)*(湖泉列岛!I:I&lt;&gt;"")))</f>
        <v>31756334</v>
      </c>
      <c r="C5"/>
      <c r="D5" t="s">
        <v>54</v>
      </c>
      <c r="E5" s="4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7" t="s">
        <v>79</v>
      </c>
      <c r="B6" s="1">
        <f ca="1" t="array" ref="B6">INDIRECT("Lambertisland!"&amp;"H"&amp;MAX(ROW(Lambertisland!I:I)*(Lambertisland!I:I&lt;&gt;"")))</f>
        <v>50215834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7" t="s">
        <v>213</v>
      </c>
      <c r="B7" s="1">
        <f ca="1" t="array" ref="B7">INDIRECT("米亚塔曼!"&amp;"H"&amp;MAX(ROW(米亚塔曼!I:I)*(米亚塔曼!I:I&lt;&gt;"")))</f>
        <v>11982252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47" t="s">
        <v>74</v>
      </c>
      <c r="B8" s="1">
        <f ca="1" t="array" ref="B8">INDIRECT("小金山列岛!"&amp;"H"&amp;MAX(ROW(小金山列岛!I:I)*(小金山列岛!I:I&lt;&gt;"")))</f>
        <v>74679534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7" t="s">
        <v>214</v>
      </c>
      <c r="B9" s="1">
        <f ca="1" t="array" ref="B9">INDIRECT("RichMond!"&amp;"H"&amp;MAX(ROW(RichMond!I:I)*(RichMond!I:I&lt;&gt;"")))</f>
        <v>27684804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7" t="s">
        <v>215</v>
      </c>
      <c r="B10" s="1">
        <f ca="1" t="array" ref="B10">INDIRECT("Munich!"&amp;"H"&amp;MAX(ROW(Munich!I:I)*(Munich!I:I&lt;&gt;"")))</f>
        <v>19799118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7" t="s">
        <v>216</v>
      </c>
      <c r="B11" s="1">
        <f ca="1" t="array" ref="B11">INDIRECT("IslaSantay!"&amp;"H"&amp;MAX(ROW(ISLASANTAY!I:I)*(ISLASANTAY!I:I&lt;&gt;"")))</f>
        <v>52128465</v>
      </c>
      <c r="D11" t="s">
        <v>217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7" t="s">
        <v>218</v>
      </c>
      <c r="B12" s="1">
        <f ca="1" t="array" ref="B12">INDIRECT("Deneysville!"&amp;"H"&amp;MAX(ROW(Deneysville!I:I)*(Deneysville!I:I&lt;&gt;"")))</f>
        <v>59754988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47" t="s">
        <v>219</v>
      </c>
      <c r="B13" s="1">
        <f ca="1" t="array" ref="B13">INDIRECT("宾夕法尼亚州!"&amp;"H"&amp;MAX(ROW(宾夕法尼亚州!I:I)*(宾夕法尼亚州!I:I&lt;&gt;"")))</f>
        <v>44701754</v>
      </c>
      <c r="D13" t="s">
        <v>220</v>
      </c>
      <c r="E13" s="1">
        <f ca="1" t="array" ref="E13">INDIRECT("Melodica!"&amp;"H"&amp;MAX(ROW(Melodica!I:I)*(Melodica!I:I&lt;&gt;"")))</f>
        <v>0</v>
      </c>
    </row>
    <row r="14" ht="21" customHeight="1" spans="1:5">
      <c r="A14" s="47" t="s">
        <v>221</v>
      </c>
      <c r="B14" s="1">
        <f ca="1" t="array" ref="B14">INDIRECT("甘尼森岛!"&amp;"H"&amp;MAX(ROW(甘尼森岛!I:I)*(甘尼森岛!I:I&lt;&gt;"")))</f>
        <v>107559284</v>
      </c>
      <c r="D14" t="s">
        <v>222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47" t="s">
        <v>223</v>
      </c>
      <c r="B15" s="1">
        <f ca="1" t="array" ref="B15">INDIRECT("斯壮结!"&amp;"H"&amp;MAX(ROW(斯壮结!I:I)*(斯壮结!I:I&lt;&gt;"")))</f>
        <v>72958235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47" t="s">
        <v>117</v>
      </c>
      <c r="B16" s="1">
        <f ca="1" t="array" ref="B16">INDIRECT("珲春防川风景名胜区!"&amp;"H"&amp;MAX(ROW(珲春防川风景名胜区!I:I)*(珲春防川风景名胜区!I:I&lt;&gt;"")))</f>
        <v>13628209</v>
      </c>
      <c r="D16" t="s">
        <v>224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47" t="s">
        <v>225</v>
      </c>
      <c r="B17" s="1">
        <f ca="1" t="array" ref="B17">INDIRECT("Kugluktuk!"&amp;"H"&amp;MAX(ROW(Kugluktuk!I:I)*(Kugluktuk!I:I&lt;&gt;"")))</f>
        <v>110830850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48" t="s">
        <v>134</v>
      </c>
      <c r="B18" s="1">
        <f ca="1" t="array" ref="B18">INDIRECT("Moosonee!"&amp;"H"&amp;MAX(ROW(Moosonee!I:I)*(Moosonee!I:I&lt;&gt;"")))</f>
        <v>141842962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49" t="s">
        <v>151</v>
      </c>
      <c r="B19" s="1">
        <f ca="1" t="array" ref="B19">INDIRECT("印度共和国!"&amp;"H"&amp;MAX(ROW(印度共和国!I:I)*(印度共和国!I:I&lt;&gt;"")))</f>
        <v>10618225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49" t="s">
        <v>226</v>
      </c>
      <c r="B20" s="1" t="str">
        <f ca="1" t="array" ref="B20">INDIRECT("螺洲岛!"&amp;"H"&amp;MAX(ROW(螺洲岛!I:I)*(螺洲岛!I:I&lt;&gt;"")))</f>
        <v>最近7天利润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49" t="s">
        <v>227</v>
      </c>
      <c r="B21" s="1" t="str">
        <f ca="1" t="array" ref="B21">INDIRECT("果州群岛!"&amp;"H"&amp;MAX(ROW(果州群岛!I:I)*(果州群岛!I:I&lt;&gt;"")))</f>
        <v>最近7天利润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49" t="s">
        <v>181</v>
      </c>
      <c r="B22" s="1">
        <f ca="1" t="array" ref="B22">INDIRECT("外伶仃岛!"&amp;"H"&amp;MAX(ROW(外伶仃岛!I:I)*(外伶仃岛!I:I&lt;&gt;"")))</f>
        <v>10953469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49" t="s">
        <v>182</v>
      </c>
      <c r="B23" s="1" t="str">
        <f ca="1" t="array" ref="B23">INDIRECT("庙湾岛!"&amp;"H"&amp;MAX(ROW(庙湾岛!I:I)*(庙湾岛!I:I&lt;&gt;"")))</f>
        <v>最近7天利润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4:5"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4:5"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4:5"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4:5">
      <c r="D27" t="s">
        <v>228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229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230</v>
      </c>
      <c r="E31" s="1">
        <f ca="1" t="array" ref="E31">INDIRECT("Elephantineisland!"&amp;"H"&amp;MAX(ROW(ElephantineIsland!I:I)*(ElephantineIsland!I:I&lt;&gt;"")))</f>
        <v>0</v>
      </c>
    </row>
    <row r="32" ht="21" customHeight="1"/>
    <row r="33" ht="21" customHeight="1"/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A7" location="米亚塔曼!A1" display="米亚塔曼"/>
    <hyperlink ref="D19" location="应物会议中心!A1" display="应物会议中心"/>
    <hyperlink ref="D31" location="ElephantineIsland!A1" display="Elephantineisland"/>
    <hyperlink ref="A8" location="小金山列岛!A1" display="小金山列岛"/>
    <hyperlink ref="A9" location="RichMond!A1" display="RichMond"/>
    <hyperlink ref="A10" location="Munich!A1" display="Munich"/>
    <hyperlink ref="A11" location="ISLASANTAY!A1" display="IslaSantay"/>
    <hyperlink ref="A12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4" location="甘尼森岛!A1" display="甘尼森岛"/>
    <hyperlink ref="A15" location="斯壮结!A1" display="斯壮结"/>
    <hyperlink ref="D30" location="沈飞军用机场!A1" display="沈飞军用机场"/>
    <hyperlink ref="A16" location="珲春防川风景名胜区!A1" display="珲春防川风景名胜区"/>
    <hyperlink ref="A13" location="宾夕法尼亚州!A1" display="宾夕法尼亚州"/>
    <hyperlink ref="A17" location="Kugluktuk!A1" display="Kugluktuk机场"/>
    <hyperlink ref="A18" location="Moosonee!A1" display="Moosonee穆索尼机场"/>
    <hyperlink ref="A19" location="印度共和国!A1" display="印度共和国"/>
    <hyperlink ref="A20" location="螺洲岛!A1" display="螺洲岛"/>
    <hyperlink ref="A21" location="果州群岛!A1" display="果州群岛"/>
    <hyperlink ref="A22" location="外伶仃岛!A1" display="外伶仃岛"/>
    <hyperlink ref="A23" location="庙湾岛!A1" display="庙湾岛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231</v>
      </c>
      <c r="D1" s="3" t="s">
        <v>232</v>
      </c>
      <c r="E1" s="3" t="s">
        <v>233</v>
      </c>
      <c r="F1" s="3" t="s">
        <v>234</v>
      </c>
      <c r="G1" s="3" t="s">
        <v>235</v>
      </c>
      <c r="H1" s="3" t="s">
        <v>236</v>
      </c>
      <c r="I1" s="3" t="s">
        <v>22</v>
      </c>
      <c r="J1" s="3" t="s">
        <v>237</v>
      </c>
      <c r="K1" s="3" t="s">
        <v>238</v>
      </c>
      <c r="L1" s="3" t="s">
        <v>239</v>
      </c>
      <c r="M1" s="7" t="s">
        <v>240</v>
      </c>
      <c r="O1" t="s">
        <v>2</v>
      </c>
      <c r="P1" t="s">
        <v>241</v>
      </c>
      <c r="Q1" t="s">
        <v>242</v>
      </c>
      <c r="R1" t="s">
        <v>243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209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244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211</v>
      </c>
      <c r="P19">
        <v>-2120</v>
      </c>
      <c r="Q19">
        <v>9373</v>
      </c>
      <c r="R19">
        <v>36977</v>
      </c>
    </row>
    <row r="22" spans="18:22">
      <c r="R22" t="s">
        <v>245</v>
      </c>
      <c r="S22" t="s">
        <v>246</v>
      </c>
      <c r="T22" t="s">
        <v>247</v>
      </c>
      <c r="V22" t="s">
        <v>7</v>
      </c>
    </row>
    <row r="23" spans="14:22">
      <c r="N23" s="4">
        <v>43616</v>
      </c>
      <c r="O23" s="5">
        <v>0.829166666666667</v>
      </c>
      <c r="P23" t="s">
        <v>248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240</v>
      </c>
    </row>
    <row r="2" ht="170" customHeight="1"/>
    <row r="3" s="42" customFormat="1" ht="40.5" spans="1:20">
      <c r="A3" s="3" t="s">
        <v>2</v>
      </c>
      <c r="B3" s="3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N3" s="43" t="s">
        <v>249</v>
      </c>
      <c r="O3" s="43" t="s">
        <v>250</v>
      </c>
      <c r="Q3" t="s">
        <v>2</v>
      </c>
      <c r="R3" t="s">
        <v>241</v>
      </c>
      <c r="S3" t="s">
        <v>242</v>
      </c>
      <c r="T3" t="s">
        <v>243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209</v>
      </c>
      <c r="V4" s="2" t="s">
        <v>2</v>
      </c>
      <c r="W4" s="2" t="s">
        <v>3</v>
      </c>
      <c r="X4" s="2" t="s">
        <v>251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3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210</v>
      </c>
      <c r="G31" s="1">
        <v>-161</v>
      </c>
      <c r="H31" s="1">
        <v>4692</v>
      </c>
      <c r="I31" s="1" t="s">
        <v>210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210</v>
      </c>
      <c r="G32" s="1">
        <v>-222</v>
      </c>
      <c r="H32" s="1">
        <v>3651</v>
      </c>
      <c r="I32" s="1" t="s">
        <v>210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210</v>
      </c>
      <c r="G33" s="1">
        <v>-367</v>
      </c>
      <c r="H33" s="1">
        <v>2941</v>
      </c>
      <c r="I33" s="1" t="s">
        <v>210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210</v>
      </c>
      <c r="G34" s="1">
        <v>-183</v>
      </c>
      <c r="H34" s="1">
        <v>2131</v>
      </c>
      <c r="I34" s="1" t="s">
        <v>210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210</v>
      </c>
      <c r="G35" s="1">
        <v>-237</v>
      </c>
      <c r="H35" s="1">
        <v>1105</v>
      </c>
      <c r="I35" s="1" t="s">
        <v>210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210</v>
      </c>
      <c r="G36" s="1">
        <v>-183</v>
      </c>
      <c r="H36" s="1">
        <v>279</v>
      </c>
      <c r="I36" s="1" t="s">
        <v>210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210</v>
      </c>
      <c r="G37" s="1">
        <v>-211</v>
      </c>
      <c r="H37" s="1">
        <v>-564</v>
      </c>
      <c r="I37" s="1" t="s">
        <v>210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210</v>
      </c>
      <c r="G38" s="1">
        <v>-351</v>
      </c>
      <c r="H38" s="1">
        <v>-42</v>
      </c>
      <c r="I38" s="1" t="s">
        <v>210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252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240</v>
      </c>
    </row>
    <row r="2" ht="175" customHeight="1"/>
    <row r="3" ht="40.5" spans="1:17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N3" t="s">
        <v>2</v>
      </c>
      <c r="O3" t="s">
        <v>241</v>
      </c>
      <c r="P3" t="s">
        <v>242</v>
      </c>
      <c r="Q3" t="s">
        <v>243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209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210</v>
      </c>
      <c r="G30" s="1">
        <v>-145</v>
      </c>
      <c r="H30" s="1">
        <v>1108</v>
      </c>
      <c r="I30" s="1" t="s">
        <v>210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210</v>
      </c>
      <c r="G31" s="1">
        <v>-106</v>
      </c>
      <c r="H31" s="1">
        <v>709</v>
      </c>
      <c r="I31" s="1" t="s">
        <v>210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210</v>
      </c>
      <c r="G32" s="1">
        <v>-106</v>
      </c>
      <c r="H32" s="1">
        <v>672</v>
      </c>
      <c r="I32" s="1" t="s">
        <v>210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210</v>
      </c>
      <c r="G33" s="1">
        <v>-157</v>
      </c>
      <c r="H33" s="1">
        <v>216</v>
      </c>
      <c r="I33" s="1" t="s">
        <v>210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210</v>
      </c>
      <c r="G34" s="1">
        <v>-113</v>
      </c>
      <c r="H34" s="1">
        <v>-15</v>
      </c>
      <c r="I34" s="1" t="s">
        <v>210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210</v>
      </c>
      <c r="G35" s="1">
        <v>0</v>
      </c>
      <c r="H35" s="1">
        <v>-163</v>
      </c>
      <c r="I35" s="1" t="s">
        <v>210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210</v>
      </c>
      <c r="G36" s="1">
        <v>0</v>
      </c>
      <c r="H36" s="1">
        <v>-396</v>
      </c>
      <c r="I36" s="1" t="s">
        <v>210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210</v>
      </c>
      <c r="G37" s="1">
        <v>-155</v>
      </c>
      <c r="H37" s="1">
        <v>-83</v>
      </c>
      <c r="I37" s="1" t="s">
        <v>210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240</v>
      </c>
    </row>
    <row r="2" ht="164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243</v>
      </c>
      <c r="Z3" t="s">
        <v>242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251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209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210</v>
      </c>
      <c r="G21" s="1">
        <v>-369</v>
      </c>
      <c r="H21" s="1">
        <v>4457</v>
      </c>
      <c r="I21" s="1" t="s">
        <v>210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210</v>
      </c>
      <c r="G22" s="1">
        <v>-269</v>
      </c>
      <c r="H22" s="1">
        <v>3428</v>
      </c>
      <c r="I22" s="1" t="s">
        <v>210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210</v>
      </c>
      <c r="G23" s="1">
        <v>-510</v>
      </c>
      <c r="H23" s="1">
        <v>2685</v>
      </c>
      <c r="I23" s="1" t="s">
        <v>210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210</v>
      </c>
      <c r="G24" s="1">
        <v>-306</v>
      </c>
      <c r="H24" s="1">
        <v>1696</v>
      </c>
      <c r="I24" s="1" t="s">
        <v>210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210</v>
      </c>
      <c r="G25" s="1">
        <v>-395</v>
      </c>
      <c r="H25" s="1">
        <v>509</v>
      </c>
      <c r="I25" s="1" t="s">
        <v>210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210</v>
      </c>
      <c r="G26" s="1">
        <v>-305</v>
      </c>
      <c r="H26" s="1">
        <v>-416</v>
      </c>
      <c r="I26" s="1" t="s">
        <v>210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210</v>
      </c>
      <c r="G27" s="1">
        <v>-351</v>
      </c>
      <c r="H27" s="1">
        <v>-1401</v>
      </c>
      <c r="I27" s="1" t="s">
        <v>210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210</v>
      </c>
      <c r="G28" s="1">
        <v>-584</v>
      </c>
      <c r="H28" s="1">
        <v>-172</v>
      </c>
      <c r="I28" s="1" t="s">
        <v>210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240</v>
      </c>
    </row>
    <row r="2" ht="171" customHeight="1"/>
    <row r="3" ht="40.5" spans="1:33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N3" s="2" t="s">
        <v>253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254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255</v>
      </c>
      <c r="AD3" t="s">
        <v>2</v>
      </c>
      <c r="AE3" t="s">
        <v>241</v>
      </c>
      <c r="AF3" t="s">
        <v>242</v>
      </c>
      <c r="AG3" t="s">
        <v>243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3">
        <v>0.1</v>
      </c>
      <c r="Z4" s="8">
        <v>0.01</v>
      </c>
      <c r="AA4" s="1"/>
      <c r="AB4" t="s">
        <v>256</v>
      </c>
      <c r="AD4" t="s">
        <v>209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210</v>
      </c>
      <c r="G29" s="1">
        <v>-106</v>
      </c>
      <c r="H29" s="1">
        <v>1168</v>
      </c>
      <c r="I29" s="1" t="s">
        <v>210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210</v>
      </c>
      <c r="G30" s="1">
        <v>0</v>
      </c>
      <c r="H30" s="1">
        <v>1010</v>
      </c>
      <c r="I30" s="1" t="s">
        <v>210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210</v>
      </c>
      <c r="G31" s="1">
        <v>-128</v>
      </c>
      <c r="H31" s="1">
        <v>665</v>
      </c>
      <c r="I31" s="1" t="s">
        <v>210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210</v>
      </c>
      <c r="G32" s="1">
        <v>0</v>
      </c>
      <c r="H32" s="1">
        <v>518</v>
      </c>
      <c r="I32" s="1" t="s">
        <v>210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210</v>
      </c>
      <c r="G33" s="1">
        <v>-187</v>
      </c>
      <c r="H33" s="1">
        <v>2</v>
      </c>
      <c r="I33" s="1" t="s">
        <v>210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210</v>
      </c>
      <c r="G34" s="1">
        <v>0</v>
      </c>
      <c r="H34" s="1">
        <v>-29</v>
      </c>
      <c r="I34" s="1" t="s">
        <v>210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210</v>
      </c>
      <c r="G35" s="1">
        <v>-175</v>
      </c>
      <c r="H35" s="1">
        <v>-539</v>
      </c>
      <c r="I35" s="1" t="s">
        <v>210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210</v>
      </c>
      <c r="G36" s="1">
        <v>-175</v>
      </c>
      <c r="H36" s="1">
        <v>126</v>
      </c>
      <c r="I36" s="1" t="s">
        <v>210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4">
        <v>43649</v>
      </c>
      <c r="B48" s="41">
        <v>0.641666666666667</v>
      </c>
      <c r="C48" s="38">
        <v>0</v>
      </c>
      <c r="D48" s="37">
        <v>0</v>
      </c>
      <c r="E48" s="38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3000</v>
      </c>
      <c r="M48" s="40" t="s">
        <v>257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240</v>
      </c>
    </row>
    <row r="2" ht="136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39"/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251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209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210</v>
      </c>
      <c r="G26" s="1">
        <v>-470</v>
      </c>
      <c r="H26" s="1">
        <v>6662</v>
      </c>
      <c r="I26" s="1" t="s">
        <v>210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210</v>
      </c>
      <c r="G27" s="1">
        <v>-565</v>
      </c>
      <c r="H27" s="1">
        <v>5040</v>
      </c>
      <c r="I27" s="1" t="s">
        <v>210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210</v>
      </c>
      <c r="G28" s="1">
        <v>-749</v>
      </c>
      <c r="H28" s="1">
        <v>3999</v>
      </c>
      <c r="I28" s="1" t="s">
        <v>210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210</v>
      </c>
      <c r="G29" s="1">
        <v>-500</v>
      </c>
      <c r="H29" s="1">
        <v>2480</v>
      </c>
      <c r="I29" s="1" t="s">
        <v>210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210</v>
      </c>
      <c r="G30" s="1">
        <v>-646</v>
      </c>
      <c r="H30" s="1">
        <v>407</v>
      </c>
      <c r="I30" s="1" t="s">
        <v>210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210</v>
      </c>
      <c r="G31" s="1">
        <v>-499</v>
      </c>
      <c r="H31" s="1">
        <v>-842</v>
      </c>
      <c r="I31" s="1" t="s">
        <v>210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210</v>
      </c>
      <c r="G32" s="1">
        <v>-574</v>
      </c>
      <c r="H32" s="1">
        <v>-2411</v>
      </c>
      <c r="I32" s="1" t="s">
        <v>210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210</v>
      </c>
      <c r="G33" s="1">
        <v>-955</v>
      </c>
      <c r="H33" s="1">
        <v>82</v>
      </c>
      <c r="I33" s="1" t="s">
        <v>210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4">
        <v>43649</v>
      </c>
      <c r="B45" s="35">
        <v>0.639583333333333</v>
      </c>
      <c r="C45" s="36">
        <v>0</v>
      </c>
      <c r="D45" s="37">
        <v>0</v>
      </c>
      <c r="E45" s="38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1000000000</v>
      </c>
      <c r="M45" s="40" t="s">
        <v>257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240</v>
      </c>
    </row>
    <row r="2" ht="163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251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209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210</v>
      </c>
      <c r="G24" s="1">
        <v>-440</v>
      </c>
      <c r="H24" s="1">
        <v>6517</v>
      </c>
      <c r="I24" s="1" t="s">
        <v>210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210</v>
      </c>
      <c r="G25" s="1">
        <v>-433</v>
      </c>
      <c r="H25" s="1">
        <v>4958</v>
      </c>
      <c r="I25" s="1" t="s">
        <v>210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210</v>
      </c>
      <c r="G26" s="1">
        <v>-806</v>
      </c>
      <c r="H26" s="1">
        <v>3721</v>
      </c>
      <c r="I26" s="1" t="s">
        <v>210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210</v>
      </c>
      <c r="G27" s="1">
        <v>-468</v>
      </c>
      <c r="H27" s="1">
        <v>2181</v>
      </c>
      <c r="I27" s="1" t="s">
        <v>210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210</v>
      </c>
      <c r="G28" s="1">
        <v>-605</v>
      </c>
      <c r="H28" s="1">
        <v>350</v>
      </c>
      <c r="I28" s="1" t="s">
        <v>210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210</v>
      </c>
      <c r="G29" s="1">
        <v>-467</v>
      </c>
      <c r="H29" s="1">
        <v>-939</v>
      </c>
      <c r="I29" s="1" t="s">
        <v>210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210</v>
      </c>
      <c r="G30" s="1">
        <v>-538</v>
      </c>
      <c r="H30" s="1">
        <v>-2500</v>
      </c>
      <c r="I30" s="1" t="s">
        <v>210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210</v>
      </c>
      <c r="G31" s="1">
        <v>-895</v>
      </c>
      <c r="H31" s="1">
        <v>-168</v>
      </c>
      <c r="I31" s="1" t="s">
        <v>210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211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3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240</v>
      </c>
    </row>
    <row r="2" ht="168" customHeight="1"/>
    <row r="3" ht="40.5" spans="1:17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t="s">
        <v>2</v>
      </c>
      <c r="O3" t="s">
        <v>241</v>
      </c>
      <c r="P3" t="s">
        <v>242</v>
      </c>
      <c r="Q3" t="s">
        <v>243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209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210</v>
      </c>
      <c r="G31" s="1">
        <v>-116</v>
      </c>
      <c r="H31" s="1">
        <v>1924</v>
      </c>
      <c r="I31" s="1" t="s">
        <v>210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210</v>
      </c>
      <c r="G32" s="1">
        <v>-160</v>
      </c>
      <c r="H32" s="1">
        <v>1434</v>
      </c>
      <c r="I32" s="1" t="s">
        <v>210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210</v>
      </c>
      <c r="G33" s="1">
        <v>-264</v>
      </c>
      <c r="H33" s="1">
        <v>1120</v>
      </c>
      <c r="I33" s="1" t="s">
        <v>210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210</v>
      </c>
      <c r="G34" s="1">
        <v>-132</v>
      </c>
      <c r="H34" s="1">
        <v>695</v>
      </c>
      <c r="I34" s="1" t="s">
        <v>210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210</v>
      </c>
      <c r="G35" s="1">
        <v>-171</v>
      </c>
      <c r="H35" s="1">
        <v>160</v>
      </c>
      <c r="I35" s="1" t="s">
        <v>210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210</v>
      </c>
      <c r="G36" s="1">
        <v>-132</v>
      </c>
      <c r="H36" s="1">
        <v>-116</v>
      </c>
      <c r="I36" s="1" t="s">
        <v>210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210</v>
      </c>
      <c r="G37" s="1">
        <v>-152</v>
      </c>
      <c r="H37" s="1">
        <v>-664</v>
      </c>
      <c r="I37" s="1" t="s">
        <v>210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210</v>
      </c>
      <c r="G38" s="1">
        <v>-253</v>
      </c>
      <c r="H38" s="1">
        <v>-154</v>
      </c>
      <c r="I38" s="1" t="s">
        <v>210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210</v>
      </c>
      <c r="G54" s="1">
        <v>-110</v>
      </c>
      <c r="H54" s="1">
        <v>33</v>
      </c>
      <c r="I54" s="1" t="s">
        <v>210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210</v>
      </c>
      <c r="G55" s="1">
        <v>-125</v>
      </c>
      <c r="H55" s="1">
        <v>-196</v>
      </c>
      <c r="I55" s="1" t="s">
        <v>210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210</v>
      </c>
      <c r="G56" s="1">
        <v>-124</v>
      </c>
      <c r="H56" s="1">
        <v>-317</v>
      </c>
      <c r="I56" s="1" t="s">
        <v>210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210</v>
      </c>
      <c r="G57" s="1">
        <v>-117</v>
      </c>
      <c r="H57" s="1">
        <v>-442</v>
      </c>
      <c r="I57" s="1" t="s">
        <v>210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210</v>
      </c>
      <c r="G58" s="1">
        <v>-235</v>
      </c>
      <c r="H58" s="1">
        <v>-571</v>
      </c>
      <c r="I58" s="1" t="s">
        <v>210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210</v>
      </c>
      <c r="G59" s="1">
        <v>-134</v>
      </c>
      <c r="H59" s="1">
        <v>-713</v>
      </c>
      <c r="I59" s="1" t="s">
        <v>210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210</v>
      </c>
      <c r="G60" s="1">
        <v>-250</v>
      </c>
      <c r="H60" s="1">
        <v>-831</v>
      </c>
      <c r="I60" s="1" t="s">
        <v>210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210</v>
      </c>
      <c r="G61" s="1">
        <v>-227</v>
      </c>
      <c r="H61" s="1">
        <v>-945</v>
      </c>
      <c r="I61" s="1" t="s">
        <v>210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240</v>
      </c>
    </row>
    <row r="2" ht="147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251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209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210</v>
      </c>
      <c r="G20" s="1">
        <v>-610</v>
      </c>
      <c r="H20" s="1">
        <v>8327</v>
      </c>
      <c r="I20" s="1" t="s">
        <v>210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210</v>
      </c>
      <c r="G21" s="1">
        <v>-705</v>
      </c>
      <c r="H21" s="1">
        <v>6120</v>
      </c>
      <c r="I21" s="1" t="s">
        <v>210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210</v>
      </c>
      <c r="G22" s="1">
        <v>-935</v>
      </c>
      <c r="H22" s="1">
        <v>4793</v>
      </c>
      <c r="I22" s="1" t="s">
        <v>210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210</v>
      </c>
      <c r="G23" s="1">
        <v>-624</v>
      </c>
      <c r="H23" s="1">
        <v>2890</v>
      </c>
      <c r="I23" s="1" t="s">
        <v>210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210</v>
      </c>
      <c r="G24" s="1">
        <v>-807</v>
      </c>
      <c r="H24" s="1">
        <v>564</v>
      </c>
      <c r="I24" s="1" t="s">
        <v>210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210</v>
      </c>
      <c r="G25" s="1">
        <v>-623</v>
      </c>
      <c r="H25" s="1">
        <v>-973</v>
      </c>
      <c r="I25" s="1" t="s">
        <v>210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210</v>
      </c>
      <c r="G26" s="1">
        <v>-717</v>
      </c>
      <c r="H26" s="1">
        <v>-3021</v>
      </c>
      <c r="I26" s="1" t="s">
        <v>210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210</v>
      </c>
      <c r="G27" s="1">
        <v>-1193</v>
      </c>
      <c r="H27" s="1">
        <v>80</v>
      </c>
      <c r="I27" s="1" t="s">
        <v>210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210</v>
      </c>
      <c r="G43" s="1">
        <v>-961</v>
      </c>
      <c r="H43" s="1">
        <v>-102</v>
      </c>
      <c r="I43" s="1" t="s">
        <v>210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210</v>
      </c>
      <c r="G44" s="1">
        <v>-717</v>
      </c>
      <c r="H44" s="1">
        <v>-890</v>
      </c>
      <c r="I44" s="1" t="s">
        <v>210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210</v>
      </c>
      <c r="G45" s="1">
        <v>-620</v>
      </c>
      <c r="H45" s="1">
        <v>-1507</v>
      </c>
      <c r="I45" s="1" t="s">
        <v>210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210</v>
      </c>
      <c r="G46" s="1">
        <v>-586</v>
      </c>
      <c r="H46" s="1">
        <v>-2085</v>
      </c>
      <c r="I46" s="1" t="s">
        <v>210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210</v>
      </c>
      <c r="G47" s="1">
        <v>-1178</v>
      </c>
      <c r="H47" s="1">
        <v>-2729</v>
      </c>
      <c r="I47" s="1" t="s">
        <v>210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3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210</v>
      </c>
      <c r="G48" s="1">
        <v>-672</v>
      </c>
      <c r="H48" s="1">
        <v>-3444</v>
      </c>
      <c r="I48" s="1" t="s">
        <v>210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210</v>
      </c>
      <c r="G49" s="1">
        <v>-774</v>
      </c>
      <c r="H49" s="1">
        <v>-4173</v>
      </c>
      <c r="I49" s="1" t="s">
        <v>210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210</v>
      </c>
      <c r="G50" s="1">
        <v>-1136</v>
      </c>
      <c r="H50" s="1">
        <v>-4734</v>
      </c>
      <c r="I50" s="1" t="s">
        <v>210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240</v>
      </c>
    </row>
    <row r="2" ht="190" customHeight="1"/>
    <row r="3" ht="40.5" spans="1:31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241</v>
      </c>
      <c r="AD3" t="s">
        <v>242</v>
      </c>
      <c r="AE3" t="s">
        <v>243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251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209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210</v>
      </c>
      <c r="G23" s="1">
        <v>-377</v>
      </c>
      <c r="H23" s="1">
        <v>3953</v>
      </c>
      <c r="I23" s="1" t="s">
        <v>210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210</v>
      </c>
      <c r="G24" s="1">
        <v>-275</v>
      </c>
      <c r="H24" s="1">
        <v>2978</v>
      </c>
      <c r="I24" s="1" t="s">
        <v>210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210</v>
      </c>
      <c r="G25" s="1">
        <v>-521</v>
      </c>
      <c r="H25" s="1">
        <v>2310</v>
      </c>
      <c r="I25" s="1" t="s">
        <v>210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210</v>
      </c>
      <c r="G26" s="1">
        <v>-312</v>
      </c>
      <c r="H26" s="1">
        <v>1404</v>
      </c>
      <c r="I26" s="1" t="s">
        <v>210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210</v>
      </c>
      <c r="G27" s="1">
        <v>-403</v>
      </c>
      <c r="H27" s="1">
        <v>311</v>
      </c>
      <c r="I27" s="1" t="s">
        <v>210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210</v>
      </c>
      <c r="G28" s="1">
        <v>-311</v>
      </c>
      <c r="H28" s="1">
        <v>-528</v>
      </c>
      <c r="I28" s="1" t="s">
        <v>210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210</v>
      </c>
      <c r="G29" s="1">
        <v>-358</v>
      </c>
      <c r="H29" s="1">
        <v>-1543</v>
      </c>
      <c r="I29" s="1" t="s">
        <v>210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210</v>
      </c>
      <c r="G30" s="1">
        <v>-596</v>
      </c>
      <c r="H30" s="1">
        <v>-106</v>
      </c>
      <c r="I30" s="1" t="s">
        <v>210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210</v>
      </c>
      <c r="G46" s="1">
        <v>-480</v>
      </c>
      <c r="H46" s="1">
        <v>-6</v>
      </c>
      <c r="I46" s="1" t="s">
        <v>210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210</v>
      </c>
      <c r="G47" s="1">
        <v>-358</v>
      </c>
      <c r="H47" s="1">
        <v>-380</v>
      </c>
      <c r="I47" s="1" t="s">
        <v>210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210</v>
      </c>
      <c r="G48" s="1">
        <v>-310</v>
      </c>
      <c r="H48" s="1">
        <v>-690</v>
      </c>
      <c r="I48" s="1" t="s">
        <v>210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210</v>
      </c>
      <c r="G49" s="1">
        <v>-293</v>
      </c>
      <c r="H49" s="1">
        <v>-1014</v>
      </c>
      <c r="I49" s="1" t="s">
        <v>210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210</v>
      </c>
      <c r="G50" s="1">
        <v>-589</v>
      </c>
      <c r="H50" s="1">
        <v>-1350</v>
      </c>
      <c r="I50" s="1" t="s">
        <v>210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210</v>
      </c>
      <c r="G51" s="1">
        <v>-340</v>
      </c>
      <c r="H51" s="1">
        <v>-1732</v>
      </c>
      <c r="I51" s="1" t="s">
        <v>210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210</v>
      </c>
      <c r="G52" s="1">
        <v>-387</v>
      </c>
      <c r="H52" s="1">
        <v>-2053</v>
      </c>
      <c r="I52" s="1" t="s">
        <v>210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210</v>
      </c>
      <c r="G53" s="1">
        <v>-564</v>
      </c>
      <c r="H53" s="1">
        <v>-2366</v>
      </c>
      <c r="I53" s="1" t="s">
        <v>210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210</v>
      </c>
      <c r="G54" s="1">
        <v>-344</v>
      </c>
      <c r="H54" s="1">
        <v>-2505</v>
      </c>
      <c r="I54" s="1" t="s">
        <v>210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210</v>
      </c>
      <c r="G55" s="1">
        <v>-296</v>
      </c>
      <c r="H55" s="1">
        <v>-2443</v>
      </c>
      <c r="I55" s="1" t="s">
        <v>210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210</v>
      </c>
      <c r="G56" s="1">
        <v>-582</v>
      </c>
      <c r="H56" s="1">
        <v>-2419</v>
      </c>
      <c r="I56" s="1" t="s">
        <v>210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210</v>
      </c>
      <c r="G57" s="1">
        <v>-549</v>
      </c>
      <c r="H57" s="1">
        <v>-2389</v>
      </c>
      <c r="I57" s="1" t="s">
        <v>210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210</v>
      </c>
      <c r="H58" s="1">
        <v>-155481</v>
      </c>
      <c r="I58" s="1" t="s">
        <v>210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258</v>
      </c>
      <c r="W58" s="2" t="s">
        <v>259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260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topLeftCell="M1" workbookViewId="0">
      <pane ySplit="3" topLeftCell="A50" activePane="bottomLeft" state="frozen"/>
      <selection/>
      <selection pane="bottomLeft" activeCell="N55" sqref="N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240</v>
      </c>
    </row>
    <row r="2" ht="118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251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209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210</v>
      </c>
      <c r="G15" s="1">
        <v>-179</v>
      </c>
      <c r="H15" s="1">
        <v>2973</v>
      </c>
      <c r="I15" s="1" t="s">
        <v>210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210</v>
      </c>
      <c r="G16" s="1">
        <v>-246</v>
      </c>
      <c r="H16" s="1">
        <v>2164</v>
      </c>
      <c r="I16" s="1" t="s">
        <v>210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210</v>
      </c>
      <c r="G17" s="1">
        <v>-305</v>
      </c>
      <c r="H17" s="1">
        <v>1706</v>
      </c>
      <c r="I17" s="1" t="s">
        <v>210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210</v>
      </c>
      <c r="G18" s="1">
        <v>-204</v>
      </c>
      <c r="H18" s="1">
        <v>1003</v>
      </c>
      <c r="I18" s="1" t="s">
        <v>210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210</v>
      </c>
      <c r="G19" s="1">
        <v>-263</v>
      </c>
      <c r="H19" s="1">
        <v>256</v>
      </c>
      <c r="I19" s="1" t="s">
        <v>210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210</v>
      </c>
      <c r="G20" s="1">
        <v>-203</v>
      </c>
      <c r="H20" s="1">
        <v>-335</v>
      </c>
      <c r="I20" s="1" t="s">
        <v>210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210</v>
      </c>
      <c r="G21" s="1">
        <v>-234</v>
      </c>
      <c r="H21" s="1">
        <v>-970</v>
      </c>
      <c r="I21" s="1" t="s">
        <v>210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210</v>
      </c>
      <c r="G38" s="1">
        <v>-320</v>
      </c>
      <c r="H38" s="1">
        <v>-32</v>
      </c>
      <c r="I38" s="1" t="s">
        <v>210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210</v>
      </c>
      <c r="G39" s="1">
        <v>-239</v>
      </c>
      <c r="H39" s="1">
        <v>-289</v>
      </c>
      <c r="I39" s="1" t="s">
        <v>210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210</v>
      </c>
      <c r="G40" s="1">
        <v>-206</v>
      </c>
      <c r="H40" s="1">
        <v>-498</v>
      </c>
      <c r="I40" s="1" t="s">
        <v>210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210</v>
      </c>
      <c r="G41" s="1">
        <v>-195</v>
      </c>
      <c r="H41" s="1">
        <v>-721</v>
      </c>
      <c r="I41" s="1" t="s">
        <v>210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210</v>
      </c>
      <c r="G42" s="1">
        <v>-392</v>
      </c>
      <c r="H42" s="1">
        <v>-954</v>
      </c>
      <c r="I42" s="1" t="s">
        <v>210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210</v>
      </c>
      <c r="G43" s="1">
        <v>-160</v>
      </c>
      <c r="H43" s="1">
        <v>-1116</v>
      </c>
      <c r="I43" s="1" t="s">
        <v>210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210</v>
      </c>
      <c r="G44" s="1">
        <v>-258</v>
      </c>
      <c r="H44" s="1">
        <v>-1394</v>
      </c>
      <c r="I44" s="1" t="s">
        <v>210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210</v>
      </c>
      <c r="G45" s="1">
        <v>-443</v>
      </c>
      <c r="H45" s="1">
        <v>-1577</v>
      </c>
      <c r="I45" s="1" t="s">
        <v>210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210</v>
      </c>
      <c r="G46" s="1">
        <v>-229</v>
      </c>
      <c r="H46" s="1">
        <v>-1669</v>
      </c>
      <c r="I46" s="1" t="s">
        <v>210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210</v>
      </c>
      <c r="G47" s="1">
        <v>-197</v>
      </c>
      <c r="H47" s="1">
        <v>-1627</v>
      </c>
      <c r="I47" s="1" t="s">
        <v>210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210</v>
      </c>
      <c r="G48" s="1">
        <v>-388</v>
      </c>
      <c r="H48" s="1">
        <v>-1612</v>
      </c>
      <c r="I48" s="1" t="s">
        <v>210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210</v>
      </c>
      <c r="G49" s="1">
        <v>-366</v>
      </c>
      <c r="H49" s="1">
        <v>-1592</v>
      </c>
      <c r="I49" s="1" t="s">
        <v>210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210</v>
      </c>
      <c r="G50" s="1">
        <v>-162</v>
      </c>
      <c r="H50" s="1">
        <v>-1557</v>
      </c>
      <c r="I50" s="1" t="s">
        <v>210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210</v>
      </c>
      <c r="G51" s="1">
        <v>-211</v>
      </c>
      <c r="H51" s="1">
        <v>-1608</v>
      </c>
      <c r="I51" s="1" t="s">
        <v>210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210</v>
      </c>
      <c r="G52" s="1">
        <v>-226</v>
      </c>
      <c r="H52" s="27">
        <v>-1576</v>
      </c>
      <c r="I52" s="1" t="s">
        <v>210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210</v>
      </c>
      <c r="G53" s="1">
        <v>-205</v>
      </c>
      <c r="H53" s="1">
        <v>-1596</v>
      </c>
      <c r="I53" s="1" t="s">
        <v>210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210</v>
      </c>
      <c r="G54" s="1">
        <v>-223</v>
      </c>
      <c r="H54" s="1">
        <v>-1590</v>
      </c>
      <c r="I54" s="1" t="s">
        <v>210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210</v>
      </c>
      <c r="G55" s="1">
        <v>-427</v>
      </c>
      <c r="H55" s="1">
        <v>-1794</v>
      </c>
      <c r="I55" s="1" t="s">
        <v>210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8">
        <v>43671</v>
      </c>
      <c r="B56" s="29">
        <v>0.586805555555556</v>
      </c>
      <c r="C56" s="30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240</v>
      </c>
    </row>
    <row r="2" ht="142" customHeight="1"/>
    <row r="3" ht="54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261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3" t="s">
        <v>262</v>
      </c>
      <c r="N4" s="4">
        <v>43624</v>
      </c>
      <c r="O4" s="5">
        <v>0.641666666666667</v>
      </c>
      <c r="P4" t="s">
        <v>251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209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3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3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3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3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3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210</v>
      </c>
      <c r="G10" s="1">
        <v>-431</v>
      </c>
      <c r="H10" s="1">
        <v>4306</v>
      </c>
      <c r="I10" s="1" t="s">
        <v>210</v>
      </c>
      <c r="J10" s="1">
        <v>45000</v>
      </c>
      <c r="K10" s="1">
        <v>225</v>
      </c>
      <c r="L10" s="1" t="e">
        <f t="shared" si="0"/>
        <v>#VALUE!</v>
      </c>
      <c r="M10" s="13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210</v>
      </c>
      <c r="G11" s="1">
        <v>-631</v>
      </c>
      <c r="H11" s="1">
        <v>3675</v>
      </c>
      <c r="I11" s="1" t="s">
        <v>210</v>
      </c>
      <c r="J11" s="1">
        <v>45000</v>
      </c>
      <c r="K11" s="1">
        <v>225</v>
      </c>
      <c r="L11" s="1" t="e">
        <f t="shared" si="0"/>
        <v>#VALUE!</v>
      </c>
      <c r="M11" s="13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210</v>
      </c>
      <c r="G12" s="1">
        <v>-782</v>
      </c>
      <c r="H12" s="1">
        <v>3416</v>
      </c>
      <c r="I12" s="1" t="s">
        <v>210</v>
      </c>
      <c r="J12" s="1">
        <v>45000</v>
      </c>
      <c r="K12" s="1">
        <v>225</v>
      </c>
      <c r="L12" s="1" t="e">
        <f t="shared" si="0"/>
        <v>#VALUE!</v>
      </c>
      <c r="M12" s="13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210</v>
      </c>
      <c r="G13" s="1">
        <v>-459</v>
      </c>
      <c r="H13" s="1">
        <v>1902</v>
      </c>
      <c r="I13" s="1" t="s">
        <v>210</v>
      </c>
      <c r="J13" s="1">
        <v>45000</v>
      </c>
      <c r="K13" s="1">
        <v>225</v>
      </c>
      <c r="L13" s="1" t="e">
        <f t="shared" si="0"/>
        <v>#VALUE!</v>
      </c>
      <c r="M13" s="13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210</v>
      </c>
      <c r="G14" s="1">
        <v>-593</v>
      </c>
      <c r="H14" s="1">
        <v>181</v>
      </c>
      <c r="I14" s="1" t="s">
        <v>210</v>
      </c>
      <c r="J14" s="1">
        <v>45000</v>
      </c>
      <c r="K14" s="1">
        <v>225</v>
      </c>
      <c r="L14" s="1" t="e">
        <f t="shared" si="0"/>
        <v>#VALUE!</v>
      </c>
      <c r="M14" s="13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210</v>
      </c>
      <c r="G15" s="1">
        <v>-458</v>
      </c>
      <c r="H15" s="1">
        <v>-1022</v>
      </c>
      <c r="I15" s="1" t="s">
        <v>210</v>
      </c>
      <c r="J15" s="1">
        <v>45000</v>
      </c>
      <c r="K15" s="1">
        <v>225</v>
      </c>
      <c r="L15" s="1" t="e">
        <f t="shared" si="0"/>
        <v>#VALUE!</v>
      </c>
      <c r="M15" s="13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210</v>
      </c>
      <c r="G16" s="1">
        <v>-527</v>
      </c>
      <c r="H16" s="1">
        <v>-2294</v>
      </c>
      <c r="I16" s="1" t="s">
        <v>210</v>
      </c>
      <c r="J16" s="1">
        <v>45000</v>
      </c>
      <c r="K16" s="1">
        <v>225</v>
      </c>
      <c r="L16" s="1" t="e">
        <f t="shared" si="0"/>
        <v>#VALUE!</v>
      </c>
      <c r="M16" s="13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210</v>
      </c>
      <c r="G33" s="1">
        <v>-752</v>
      </c>
      <c r="H33" s="1">
        <v>-110</v>
      </c>
      <c r="I33" s="1" t="s">
        <v>210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210</v>
      </c>
      <c r="G34" s="1">
        <v>-562</v>
      </c>
      <c r="H34" s="1">
        <v>-742</v>
      </c>
      <c r="I34" s="1" t="s">
        <v>210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210</v>
      </c>
      <c r="G35" s="1">
        <v>-485</v>
      </c>
      <c r="H35" s="1">
        <v>-1239</v>
      </c>
      <c r="I35" s="1" t="s">
        <v>210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210</v>
      </c>
      <c r="G36" s="1">
        <v>-459</v>
      </c>
      <c r="H36" s="1">
        <v>-1700</v>
      </c>
      <c r="I36" s="1" t="s">
        <v>210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210</v>
      </c>
      <c r="G37" s="1">
        <v>-923</v>
      </c>
      <c r="H37" s="1">
        <v>-2220</v>
      </c>
      <c r="I37" s="1" t="s">
        <v>210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210</v>
      </c>
      <c r="G38" s="1">
        <v>-626</v>
      </c>
      <c r="H38" s="1">
        <v>-2872</v>
      </c>
      <c r="I38" s="1" t="s">
        <v>210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210</v>
      </c>
      <c r="G39" s="1">
        <v>-606</v>
      </c>
      <c r="H39" s="1">
        <v>-3376</v>
      </c>
      <c r="I39" s="1" t="s">
        <v>210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210</v>
      </c>
      <c r="G40" s="1">
        <v>-890</v>
      </c>
      <c r="H40" s="1">
        <v>-3807</v>
      </c>
      <c r="I40" s="1" t="s">
        <v>210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210</v>
      </c>
      <c r="G41" s="1">
        <v>-539</v>
      </c>
      <c r="H41" s="1">
        <v>-4025</v>
      </c>
      <c r="I41" s="1" t="s">
        <v>210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210</v>
      </c>
      <c r="G42" s="1">
        <v>-464</v>
      </c>
      <c r="H42" s="1">
        <v>-3826</v>
      </c>
      <c r="I42" s="1" t="s">
        <v>210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210</v>
      </c>
      <c r="G43" s="1">
        <v>-913</v>
      </c>
      <c r="H43" s="1">
        <v>-3891</v>
      </c>
      <c r="I43" s="1" t="s">
        <v>210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210</v>
      </c>
      <c r="G44" s="1">
        <v>-861</v>
      </c>
      <c r="H44" s="1">
        <v>-3844</v>
      </c>
      <c r="I44" s="1" t="s">
        <v>210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210</v>
      </c>
      <c r="G45" s="1">
        <v>-482</v>
      </c>
      <c r="H45" s="1">
        <v>-3662</v>
      </c>
      <c r="I45" s="1" t="s">
        <v>210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210</v>
      </c>
      <c r="G46" s="1">
        <v>-497</v>
      </c>
      <c r="H46" s="1">
        <v>-3633</v>
      </c>
      <c r="I46" s="1" t="s">
        <v>210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210</v>
      </c>
      <c r="G47" s="1">
        <v>-532</v>
      </c>
      <c r="H47" s="1">
        <v>-3710</v>
      </c>
      <c r="I47" s="1" t="s">
        <v>210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210</v>
      </c>
      <c r="G48" s="1">
        <v>-482</v>
      </c>
      <c r="H48" s="1">
        <v>-3757</v>
      </c>
      <c r="I48" s="1" t="s">
        <v>210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210</v>
      </c>
      <c r="G49" s="1">
        <v>-525</v>
      </c>
      <c r="H49" s="1">
        <v>-3743</v>
      </c>
      <c r="I49" s="1" t="s">
        <v>210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210</v>
      </c>
      <c r="G50" s="1">
        <v>-1005</v>
      </c>
      <c r="H50" s="1">
        <v>-4223</v>
      </c>
      <c r="I50" s="1" t="s">
        <v>210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210</v>
      </c>
      <c r="G51" s="1">
        <v>-825</v>
      </c>
      <c r="H51" s="1">
        <v>-4568</v>
      </c>
      <c r="I51" s="1" t="s">
        <v>210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210</v>
      </c>
      <c r="G52" s="1">
        <v>-546</v>
      </c>
      <c r="H52" s="1">
        <v>-4702</v>
      </c>
      <c r="I52" s="1" t="s">
        <v>210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210</v>
      </c>
      <c r="G53" s="1">
        <v>-1006</v>
      </c>
      <c r="H53" s="1">
        <v>-4680</v>
      </c>
      <c r="I53" s="1" t="s">
        <v>210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263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6">
        <v>43676</v>
      </c>
      <c r="B56" s="17">
        <v>0.829166666666667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240</v>
      </c>
    </row>
    <row r="2" ht="127" customHeight="1"/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251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209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210</v>
      </c>
      <c r="G14" s="1">
        <v>-1011</v>
      </c>
      <c r="H14" s="1">
        <v>13227</v>
      </c>
      <c r="I14" s="1" t="s">
        <v>210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210</v>
      </c>
      <c r="G15" s="1">
        <v>-993</v>
      </c>
      <c r="H15" s="1">
        <v>9964</v>
      </c>
      <c r="I15" s="1" t="s">
        <v>210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210</v>
      </c>
      <c r="G16" s="1">
        <v>-1578</v>
      </c>
      <c r="H16" s="1">
        <v>7718</v>
      </c>
      <c r="I16" s="1" t="s">
        <v>210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210</v>
      </c>
      <c r="G17" s="1">
        <v>-1000</v>
      </c>
      <c r="H17" s="1">
        <v>4587</v>
      </c>
      <c r="I17" s="1" t="s">
        <v>210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210</v>
      </c>
      <c r="G18" s="1">
        <v>-1293</v>
      </c>
      <c r="H18" s="1">
        <v>853</v>
      </c>
      <c r="I18" s="1" t="s">
        <v>210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210</v>
      </c>
      <c r="G19" s="1">
        <v>-998</v>
      </c>
      <c r="H19" s="1">
        <v>-1782</v>
      </c>
      <c r="I19" s="1" t="s">
        <v>210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210</v>
      </c>
      <c r="G20" s="1">
        <v>-1149</v>
      </c>
      <c r="H20" s="1">
        <v>-5136</v>
      </c>
      <c r="I20" s="1" t="s">
        <v>210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210</v>
      </c>
      <c r="G37" s="1">
        <v>-1409</v>
      </c>
      <c r="H37" s="1">
        <v>-342</v>
      </c>
      <c r="I37" s="1" t="s">
        <v>210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210</v>
      </c>
      <c r="G38" s="1">
        <v>-1052</v>
      </c>
      <c r="H38" s="1">
        <v>-1398</v>
      </c>
      <c r="I38" s="1" t="s">
        <v>210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210</v>
      </c>
      <c r="G39" s="1">
        <v>-909</v>
      </c>
      <c r="H39" s="1">
        <v>-2398</v>
      </c>
      <c r="I39" s="1" t="s">
        <v>210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210</v>
      </c>
      <c r="G40" s="1">
        <v>-859</v>
      </c>
      <c r="H40" s="1">
        <v>-3259</v>
      </c>
      <c r="I40" s="1" t="s">
        <v>210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210</v>
      </c>
      <c r="G41" s="1">
        <v>-1727</v>
      </c>
      <c r="H41" s="1">
        <v>-4109</v>
      </c>
      <c r="I41" s="1" t="s">
        <v>210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210</v>
      </c>
      <c r="G42" s="1">
        <v>-987</v>
      </c>
      <c r="H42" s="1">
        <v>-5065</v>
      </c>
      <c r="I42" s="1" t="s">
        <v>210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210</v>
      </c>
      <c r="G43" s="1">
        <v>-1137</v>
      </c>
      <c r="H43" s="1">
        <v>-6098</v>
      </c>
      <c r="I43" s="1" t="s">
        <v>210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210</v>
      </c>
      <c r="G44" s="1">
        <v>-1668</v>
      </c>
      <c r="H44" s="1">
        <v>-6945</v>
      </c>
      <c r="I44" s="1" t="s">
        <v>210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210</v>
      </c>
      <c r="G45" s="1">
        <v>-1010</v>
      </c>
      <c r="H45" s="1">
        <v>-7353</v>
      </c>
      <c r="I45" s="1" t="s">
        <v>210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210</v>
      </c>
      <c r="G46" s="1">
        <v>-869</v>
      </c>
      <c r="H46" s="1">
        <v>-6987</v>
      </c>
      <c r="I46" s="1" t="s">
        <v>210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210</v>
      </c>
      <c r="G47" s="1">
        <v>-1709</v>
      </c>
      <c r="H47" s="1">
        <v>-7101</v>
      </c>
      <c r="I47" s="1" t="s">
        <v>210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210</v>
      </c>
      <c r="G48" s="1">
        <v>-1611</v>
      </c>
      <c r="H48" s="1">
        <v>-7013</v>
      </c>
      <c r="I48" s="1" t="s">
        <v>210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210</v>
      </c>
      <c r="G49" s="1">
        <v>-899</v>
      </c>
      <c r="H49" s="1">
        <v>-6861</v>
      </c>
      <c r="I49" s="1" t="s">
        <v>210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210</v>
      </c>
      <c r="G50" s="1">
        <v>-931</v>
      </c>
      <c r="H50" s="1">
        <v>-6805</v>
      </c>
      <c r="I50" s="1" t="s">
        <v>210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210</v>
      </c>
      <c r="G51" s="1">
        <v>-997</v>
      </c>
      <c r="H51" s="1">
        <v>-6949</v>
      </c>
      <c r="I51" s="1" t="s">
        <v>210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210</v>
      </c>
      <c r="G52" s="1">
        <v>-902</v>
      </c>
      <c r="H52" s="1">
        <v>-7036</v>
      </c>
      <c r="I52" s="1" t="s">
        <v>210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210</v>
      </c>
      <c r="G53" s="1">
        <v>-983</v>
      </c>
      <c r="H53" s="1">
        <v>-7009</v>
      </c>
      <c r="I53" s="1" t="s">
        <v>210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210</v>
      </c>
      <c r="G54" s="1">
        <v>-1883</v>
      </c>
      <c r="H54" s="1">
        <v>-7909</v>
      </c>
      <c r="I54" s="1" t="s">
        <v>210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210</v>
      </c>
      <c r="G55" s="1">
        <v>-1547</v>
      </c>
      <c r="H55" s="1">
        <v>-8556</v>
      </c>
      <c r="I55" s="1" t="s">
        <v>210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210</v>
      </c>
      <c r="G56" s="1">
        <v>-1022</v>
      </c>
      <c r="H56" s="1">
        <v>-8807</v>
      </c>
      <c r="I56" s="1" t="s">
        <v>210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210</v>
      </c>
      <c r="G57" s="1">
        <v>-1022</v>
      </c>
      <c r="H57" s="1">
        <v>-8807</v>
      </c>
      <c r="I57" s="1" t="s">
        <v>210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210</v>
      </c>
      <c r="G58" s="1">
        <v>-1884</v>
      </c>
      <c r="H58" s="1">
        <v>-8770</v>
      </c>
      <c r="I58" s="1" t="s">
        <v>210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26" t="s">
        <v>7</v>
      </c>
      <c r="S63" s="26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240</v>
      </c>
    </row>
    <row r="2" ht="133" customHeight="1"/>
    <row r="3" ht="40.5" spans="1:32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241</v>
      </c>
      <c r="AE3" t="s">
        <v>242</v>
      </c>
      <c r="AF3" t="s">
        <v>243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251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209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210</v>
      </c>
      <c r="G11" s="1">
        <v>-493</v>
      </c>
      <c r="H11" s="1">
        <v>6203</v>
      </c>
      <c r="I11" s="1" t="s">
        <v>210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210</v>
      </c>
      <c r="G12" s="1">
        <v>-576</v>
      </c>
      <c r="H12" s="1">
        <v>5627</v>
      </c>
      <c r="I12" s="1" t="s">
        <v>210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210</v>
      </c>
      <c r="G13" s="1">
        <v>-764</v>
      </c>
      <c r="H13" s="1">
        <v>4430</v>
      </c>
      <c r="I13" s="1" t="s">
        <v>210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210</v>
      </c>
      <c r="G14" s="1">
        <v>-510</v>
      </c>
      <c r="H14" s="1">
        <v>2726</v>
      </c>
      <c r="I14" s="1" t="s">
        <v>210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210</v>
      </c>
      <c r="G15" s="1">
        <v>-659</v>
      </c>
      <c r="H15" s="1">
        <v>694</v>
      </c>
      <c r="I15" s="1" t="s">
        <v>210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210</v>
      </c>
      <c r="G16" s="1">
        <v>-509</v>
      </c>
      <c r="H16" s="1">
        <v>-666</v>
      </c>
      <c r="I16" s="1" t="s">
        <v>210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210</v>
      </c>
      <c r="G17" s="1">
        <v>-586</v>
      </c>
      <c r="H17" s="1">
        <v>-2395</v>
      </c>
      <c r="I17" s="1" t="s">
        <v>210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210</v>
      </c>
      <c r="G34" s="1">
        <v>-801</v>
      </c>
      <c r="H34" s="1">
        <v>32</v>
      </c>
      <c r="I34" s="1" t="s">
        <v>210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210</v>
      </c>
      <c r="G35" s="1">
        <v>-598</v>
      </c>
      <c r="H35" s="1">
        <v>-635</v>
      </c>
      <c r="I35" s="1" t="s">
        <v>210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210</v>
      </c>
      <c r="G36" s="1">
        <v>-517</v>
      </c>
      <c r="H36" s="1">
        <v>-1246</v>
      </c>
      <c r="I36" s="1" t="s">
        <v>210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210</v>
      </c>
      <c r="G37" s="1">
        <v>-488</v>
      </c>
      <c r="H37" s="1">
        <v>-1762</v>
      </c>
      <c r="I37" s="1" t="s">
        <v>210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210</v>
      </c>
      <c r="G38" s="1">
        <v>-981</v>
      </c>
      <c r="H38" s="1">
        <v>-2296</v>
      </c>
      <c r="I38" s="1" t="s">
        <v>210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210</v>
      </c>
      <c r="G39" s="1">
        <v>-560</v>
      </c>
      <c r="H39" s="1">
        <v>-2924</v>
      </c>
      <c r="I39" s="1" t="s">
        <v>210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210</v>
      </c>
      <c r="G40" s="1">
        <v>-645</v>
      </c>
      <c r="H40" s="1">
        <v>-3431</v>
      </c>
      <c r="I40" s="1" t="s">
        <v>210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210</v>
      </c>
      <c r="G41" s="1">
        <v>-947</v>
      </c>
      <c r="H41" s="1">
        <v>-3945</v>
      </c>
      <c r="I41" s="1" t="s">
        <v>210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210</v>
      </c>
      <c r="G42" s="1">
        <v>-574</v>
      </c>
      <c r="H42" s="1">
        <v>-4177</v>
      </c>
      <c r="I42" s="1" t="s">
        <v>210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210</v>
      </c>
      <c r="G43" s="1">
        <v>-493</v>
      </c>
      <c r="H43" s="1">
        <v>-3968</v>
      </c>
      <c r="I43" s="1" t="s">
        <v>210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210</v>
      </c>
      <c r="G44" s="1">
        <v>-970</v>
      </c>
      <c r="H44" s="1">
        <v>-4032</v>
      </c>
      <c r="I44" s="1" t="s">
        <v>210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210</v>
      </c>
      <c r="G45" s="1">
        <v>-915</v>
      </c>
      <c r="H45" s="1">
        <v>-3982</v>
      </c>
      <c r="I45" s="1" t="s">
        <v>210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210</v>
      </c>
      <c r="G46" s="1">
        <v>-511</v>
      </c>
      <c r="H46" s="1">
        <v>-3896</v>
      </c>
      <c r="I46" s="1" t="s">
        <v>210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210</v>
      </c>
      <c r="G47" s="1">
        <v>-529</v>
      </c>
      <c r="H47" s="1">
        <v>-3865</v>
      </c>
      <c r="I47" s="1" t="s">
        <v>210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210</v>
      </c>
      <c r="G48" s="1">
        <v>-566</v>
      </c>
      <c r="H48" s="1">
        <v>-3947</v>
      </c>
      <c r="I48" s="1" t="s">
        <v>210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210</v>
      </c>
      <c r="G49" s="1">
        <v>-512</v>
      </c>
      <c r="H49" s="1">
        <v>-3996</v>
      </c>
      <c r="I49" s="1" t="s">
        <v>210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210</v>
      </c>
      <c r="G50" s="1">
        <v>-558</v>
      </c>
      <c r="H50" s="1">
        <v>-3980</v>
      </c>
      <c r="I50" s="1" t="s">
        <v>210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210</v>
      </c>
      <c r="G51" s="1">
        <v>-1069</v>
      </c>
      <c r="H51" s="1">
        <v>-4491</v>
      </c>
      <c r="I51" s="1" t="s">
        <v>210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210</v>
      </c>
      <c r="G52" s="1">
        <v>-878</v>
      </c>
      <c r="H52" s="1">
        <v>-4858</v>
      </c>
      <c r="I52" s="1" t="s">
        <v>210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210</v>
      </c>
      <c r="G53" s="1">
        <v>-580</v>
      </c>
      <c r="H53" s="1">
        <v>-5000</v>
      </c>
      <c r="I53" s="1" t="s">
        <v>210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210</v>
      </c>
      <c r="G54" s="1">
        <v>-1069</v>
      </c>
      <c r="H54" s="1">
        <v>-4978</v>
      </c>
      <c r="I54" s="1" t="s">
        <v>210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240</v>
      </c>
    </row>
    <row r="2" ht="129" customHeight="1"/>
    <row r="3" ht="40.5" spans="1:32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264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241</v>
      </c>
      <c r="AE3" t="s">
        <v>242</v>
      </c>
      <c r="AF3" t="s">
        <v>243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3" t="s">
        <v>265</v>
      </c>
      <c r="N4" s="4">
        <v>43625</v>
      </c>
      <c r="O4" s="5">
        <v>0.673611111111111</v>
      </c>
      <c r="P4" t="s">
        <v>251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209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3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3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3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3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210</v>
      </c>
      <c r="G9" s="1">
        <v>-369</v>
      </c>
      <c r="H9" s="1">
        <v>2397</v>
      </c>
      <c r="I9" s="1" t="s">
        <v>210</v>
      </c>
      <c r="J9" s="1">
        <v>30000</v>
      </c>
      <c r="K9" s="1">
        <v>146</v>
      </c>
      <c r="L9" s="1" t="e">
        <f t="shared" si="0"/>
        <v>#VALUE!</v>
      </c>
      <c r="M9" s="13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210</v>
      </c>
      <c r="G10" s="1">
        <v>-269</v>
      </c>
      <c r="H10" s="1">
        <v>2128</v>
      </c>
      <c r="I10" s="1" t="s">
        <v>210</v>
      </c>
      <c r="J10" s="1">
        <v>30000</v>
      </c>
      <c r="K10" s="1">
        <v>146</v>
      </c>
      <c r="L10" s="1" t="e">
        <f t="shared" si="0"/>
        <v>#VALUE!</v>
      </c>
      <c r="M10" s="13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210</v>
      </c>
      <c r="G11" s="1">
        <v>-510</v>
      </c>
      <c r="H11" s="1">
        <v>1887</v>
      </c>
      <c r="I11" s="1" t="s">
        <v>210</v>
      </c>
      <c r="J11" s="1">
        <v>30000</v>
      </c>
      <c r="K11" s="1">
        <v>146</v>
      </c>
      <c r="L11" s="1" t="e">
        <f t="shared" si="0"/>
        <v>#VALUE!</v>
      </c>
      <c r="M11" s="13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210</v>
      </c>
      <c r="G12" s="1">
        <v>-306</v>
      </c>
      <c r="H12" s="1">
        <v>1581</v>
      </c>
      <c r="I12" s="1" t="s">
        <v>210</v>
      </c>
      <c r="J12" s="1">
        <v>30000</v>
      </c>
      <c r="K12" s="1">
        <v>146</v>
      </c>
      <c r="L12" s="1" t="e">
        <f t="shared" si="0"/>
        <v>#VALUE!</v>
      </c>
      <c r="M12" s="13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210</v>
      </c>
      <c r="G13" s="1">
        <v>-395</v>
      </c>
      <c r="H13" s="1">
        <v>454</v>
      </c>
      <c r="I13" s="1" t="s">
        <v>210</v>
      </c>
      <c r="J13" s="1">
        <v>30000</v>
      </c>
      <c r="K13" s="1">
        <v>146</v>
      </c>
      <c r="L13" s="1" t="e">
        <f t="shared" si="0"/>
        <v>#VALUE!</v>
      </c>
      <c r="M13" s="13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210</v>
      </c>
      <c r="G14" s="1">
        <v>-305</v>
      </c>
      <c r="H14" s="1">
        <v>-435</v>
      </c>
      <c r="I14" s="1" t="s">
        <v>210</v>
      </c>
      <c r="J14" s="1">
        <v>30000</v>
      </c>
      <c r="K14" s="1">
        <v>146</v>
      </c>
      <c r="L14" s="1" t="e">
        <f t="shared" si="0"/>
        <v>#VALUE!</v>
      </c>
      <c r="M14" s="13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210</v>
      </c>
      <c r="G15" s="1">
        <v>-351</v>
      </c>
      <c r="H15" s="1">
        <v>-1480</v>
      </c>
      <c r="I15" s="1" t="s">
        <v>210</v>
      </c>
      <c r="J15" s="1">
        <v>30000</v>
      </c>
      <c r="K15" s="1">
        <v>146</v>
      </c>
      <c r="L15" s="1" t="e">
        <f t="shared" si="0"/>
        <v>#VALUE!</v>
      </c>
      <c r="M15" s="13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3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210</v>
      </c>
      <c r="G32" s="1">
        <v>-431</v>
      </c>
      <c r="H32" s="1">
        <v>-67</v>
      </c>
      <c r="I32" s="1" t="s">
        <v>210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210</v>
      </c>
      <c r="G33" s="1">
        <v>-322</v>
      </c>
      <c r="H33" s="1">
        <v>-389</v>
      </c>
      <c r="I33" s="1" t="s">
        <v>210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210</v>
      </c>
      <c r="G34" s="1">
        <v>-279</v>
      </c>
      <c r="H34" s="1">
        <v>-709</v>
      </c>
      <c r="I34" s="1" t="s">
        <v>210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210</v>
      </c>
      <c r="G35" s="1">
        <v>-263</v>
      </c>
      <c r="H35" s="1">
        <v>-1010</v>
      </c>
      <c r="I35" s="1" t="s">
        <v>210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210</v>
      </c>
      <c r="G36" s="1">
        <v>-529</v>
      </c>
      <c r="H36" s="1">
        <v>-1270</v>
      </c>
      <c r="I36" s="1" t="s">
        <v>210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210</v>
      </c>
      <c r="G37" s="1">
        <v>-216</v>
      </c>
      <c r="H37" s="1">
        <v>-1491</v>
      </c>
      <c r="I37" s="1" t="s">
        <v>210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210</v>
      </c>
      <c r="G38" s="1">
        <v>-349</v>
      </c>
      <c r="H38" s="1">
        <v>-1878</v>
      </c>
      <c r="I38" s="1" t="s">
        <v>210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210</v>
      </c>
      <c r="G39" s="1">
        <v>-495</v>
      </c>
      <c r="H39" s="1">
        <v>-2129</v>
      </c>
      <c r="I39" s="1" t="s">
        <v>210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210</v>
      </c>
      <c r="G40" s="1">
        <v>-310</v>
      </c>
      <c r="H40" s="1">
        <v>-2255</v>
      </c>
      <c r="I40" s="1" t="s">
        <v>210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210</v>
      </c>
      <c r="G41" s="1">
        <v>-266</v>
      </c>
      <c r="H41" s="1">
        <v>-2199</v>
      </c>
      <c r="I41" s="1" t="s">
        <v>210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210</v>
      </c>
      <c r="G42" s="1">
        <v>-523</v>
      </c>
      <c r="H42" s="1">
        <v>-2177</v>
      </c>
      <c r="I42" s="1" t="s">
        <v>210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210</v>
      </c>
      <c r="G43" s="1">
        <v>-493</v>
      </c>
      <c r="H43" s="1">
        <v>-2150</v>
      </c>
      <c r="I43" s="1" t="s">
        <v>210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210</v>
      </c>
      <c r="G44" s="1">
        <v>-219</v>
      </c>
      <c r="H44" s="1">
        <v>-2103</v>
      </c>
      <c r="I44" s="1" t="s">
        <v>210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210</v>
      </c>
      <c r="G45" s="1">
        <v>-285</v>
      </c>
      <c r="H45" s="1">
        <v>-2068</v>
      </c>
      <c r="I45" s="1" t="s">
        <v>210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210</v>
      </c>
      <c r="G46" s="1">
        <v>-306</v>
      </c>
      <c r="H46" s="1">
        <v>-2129</v>
      </c>
      <c r="I46" s="1" t="s">
        <v>210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210</v>
      </c>
      <c r="G47" s="1">
        <v>-276</v>
      </c>
      <c r="H47" s="1">
        <v>-2155</v>
      </c>
      <c r="I47" s="1" t="s">
        <v>210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210</v>
      </c>
      <c r="G48" s="1">
        <v>-301</v>
      </c>
      <c r="H48" s="1">
        <v>-2146</v>
      </c>
      <c r="I48" s="1" t="s">
        <v>210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210</v>
      </c>
      <c r="G49" s="1">
        <v>-577</v>
      </c>
      <c r="H49" s="1">
        <v>-2422</v>
      </c>
      <c r="I49" s="1" t="s">
        <v>210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210</v>
      </c>
      <c r="G50" s="1">
        <v>-474</v>
      </c>
      <c r="H50" s="1">
        <v>-2620</v>
      </c>
      <c r="I50" s="1" t="s">
        <v>210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210</v>
      </c>
      <c r="G51" s="1">
        <v>-313</v>
      </c>
      <c r="H51" s="1">
        <v>-2697</v>
      </c>
      <c r="I51" s="1" t="s">
        <v>210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210</v>
      </c>
      <c r="G52" s="1">
        <v>-577</v>
      </c>
      <c r="H52" s="1">
        <v>-2742</v>
      </c>
      <c r="I52" s="1" t="s">
        <v>210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240</v>
      </c>
    </row>
    <row r="2" ht="145" customHeight="1"/>
    <row r="3" ht="40.5" spans="1:17">
      <c r="A3" s="9" t="s">
        <v>2</v>
      </c>
      <c r="B3" s="3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t="s">
        <v>2</v>
      </c>
      <c r="O3" t="s">
        <v>241</v>
      </c>
      <c r="P3" t="s">
        <v>242</v>
      </c>
      <c r="Q3" t="s">
        <v>243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209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210</v>
      </c>
      <c r="G31" s="1">
        <v>-137</v>
      </c>
      <c r="H31" s="1">
        <v>2129</v>
      </c>
      <c r="I31" s="1" t="s">
        <v>210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210</v>
      </c>
      <c r="G32" s="1">
        <v>-189</v>
      </c>
      <c r="H32" s="1">
        <v>1594</v>
      </c>
      <c r="I32" s="1" t="s">
        <v>210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210</v>
      </c>
      <c r="G33" s="1">
        <v>-312</v>
      </c>
      <c r="H33" s="1">
        <v>1241</v>
      </c>
      <c r="I33" s="1" t="s">
        <v>210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210</v>
      </c>
      <c r="G34" s="1">
        <v>-156</v>
      </c>
      <c r="H34" s="1">
        <v>794</v>
      </c>
      <c r="I34" s="1" t="s">
        <v>210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210</v>
      </c>
      <c r="G35" s="1">
        <v>-201</v>
      </c>
      <c r="H35" s="1">
        <v>163</v>
      </c>
      <c r="I35" s="1" t="s">
        <v>210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210</v>
      </c>
      <c r="G36" s="1">
        <v>-155</v>
      </c>
      <c r="H36" s="1">
        <v>-298</v>
      </c>
      <c r="I36" s="1" t="s">
        <v>210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210</v>
      </c>
      <c r="G37" s="1">
        <v>-179</v>
      </c>
      <c r="H37" s="1">
        <v>-813</v>
      </c>
      <c r="I37" s="1" t="s">
        <v>210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210</v>
      </c>
      <c r="G38" s="1">
        <v>-298</v>
      </c>
      <c r="H38" s="1">
        <v>-201</v>
      </c>
      <c r="I38" s="1" t="s">
        <v>210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210</v>
      </c>
      <c r="G54" s="1">
        <v>-239</v>
      </c>
      <c r="H54" s="1">
        <v>-32</v>
      </c>
      <c r="I54" s="1" t="s">
        <v>210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210</v>
      </c>
      <c r="G55" s="1">
        <v>-179</v>
      </c>
      <c r="H55" s="1">
        <v>-229</v>
      </c>
      <c r="I55" s="1" t="s">
        <v>210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210</v>
      </c>
      <c r="G56" s="1">
        <v>-155</v>
      </c>
      <c r="H56" s="1">
        <v>-385</v>
      </c>
      <c r="I56" s="1" t="s">
        <v>210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210</v>
      </c>
      <c r="G57" s="1">
        <v>-146</v>
      </c>
      <c r="H57" s="1">
        <v>-548</v>
      </c>
      <c r="I57" s="1" t="s">
        <v>210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210</v>
      </c>
      <c r="G58" s="1">
        <v>-294</v>
      </c>
      <c r="H58" s="1">
        <v>-700</v>
      </c>
      <c r="I58" s="1" t="s">
        <v>210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210</v>
      </c>
      <c r="G59" s="1">
        <v>-120</v>
      </c>
      <c r="H59" s="1">
        <v>-837</v>
      </c>
      <c r="I59" s="1" t="s">
        <v>210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210</v>
      </c>
      <c r="G60" s="1">
        <v>-193</v>
      </c>
      <c r="H60" s="1">
        <v>-1029</v>
      </c>
      <c r="I60" s="1" t="s">
        <v>210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210</v>
      </c>
      <c r="G61" s="1">
        <v>-331</v>
      </c>
      <c r="H61" s="1">
        <v>-1181</v>
      </c>
      <c r="I61" s="1" t="s">
        <v>210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210</v>
      </c>
      <c r="G62" s="1">
        <v>-172</v>
      </c>
      <c r="H62" s="1">
        <v>-1251</v>
      </c>
      <c r="I62" s="1" t="s">
        <v>210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210</v>
      </c>
      <c r="G63" s="1">
        <v>-148</v>
      </c>
      <c r="H63" s="1">
        <v>-1220</v>
      </c>
      <c r="I63" s="1" t="s">
        <v>210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210</v>
      </c>
      <c r="G64" s="1">
        <v>-291</v>
      </c>
      <c r="H64" s="1">
        <v>-1208</v>
      </c>
      <c r="I64" s="1" t="s">
        <v>210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210</v>
      </c>
      <c r="G65" s="1">
        <v>-274</v>
      </c>
      <c r="H65" s="1">
        <v>-1193</v>
      </c>
      <c r="I65" s="1" t="s">
        <v>210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210</v>
      </c>
      <c r="G66" s="1">
        <v>-122</v>
      </c>
      <c r="H66" s="1">
        <v>-1167</v>
      </c>
      <c r="I66" s="1" t="s">
        <v>210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210</v>
      </c>
      <c r="G67" s="1">
        <v>-158</v>
      </c>
      <c r="H67" s="1">
        <v>-1205</v>
      </c>
      <c r="I67" s="1" t="s">
        <v>210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210</v>
      </c>
      <c r="G68" s="1">
        <v>-170</v>
      </c>
      <c r="H68" s="1">
        <v>-1182</v>
      </c>
      <c r="I68" s="1" t="s">
        <v>210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210</v>
      </c>
      <c r="G69" s="1">
        <v>-153</v>
      </c>
      <c r="H69" s="1">
        <v>-1197</v>
      </c>
      <c r="I69" s="1" t="s">
        <v>210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210</v>
      </c>
      <c r="G70" s="1">
        <v>-167</v>
      </c>
      <c r="H70" s="1">
        <v>-1192</v>
      </c>
      <c r="I70" s="1" t="s">
        <v>210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210</v>
      </c>
      <c r="G71" s="1">
        <v>-320</v>
      </c>
      <c r="H71" s="1">
        <v>-1345</v>
      </c>
      <c r="I71" s="1" t="s">
        <v>210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210</v>
      </c>
      <c r="G72" s="1">
        <v>-263</v>
      </c>
      <c r="H72" s="1">
        <v>-1455</v>
      </c>
      <c r="I72" s="1" t="s">
        <v>210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210</v>
      </c>
      <c r="G73" s="1">
        <v>-174</v>
      </c>
      <c r="H73" s="1">
        <v>-1498</v>
      </c>
      <c r="I73" s="1" t="s">
        <v>210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210</v>
      </c>
      <c r="G74" s="1">
        <v>-320</v>
      </c>
      <c r="H74" s="1">
        <v>-1522</v>
      </c>
      <c r="I74" s="1" t="s">
        <v>210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2">
        <v>43682</v>
      </c>
      <c r="B83" s="23">
        <v>0.508333333333333</v>
      </c>
      <c r="C83" s="24">
        <v>0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L66" sqref="L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240</v>
      </c>
    </row>
    <row r="2" ht="135" customHeight="1"/>
    <row r="3" ht="40.5" spans="1:32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241</v>
      </c>
      <c r="AE3" t="s">
        <v>242</v>
      </c>
      <c r="AF3" t="s">
        <v>243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251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209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210</v>
      </c>
      <c r="G13" s="1">
        <v>-440</v>
      </c>
      <c r="H13" s="1">
        <v>6050</v>
      </c>
      <c r="I13" s="1" t="s">
        <v>210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210</v>
      </c>
      <c r="G14" s="1">
        <v>-643</v>
      </c>
      <c r="H14" s="1">
        <v>4408</v>
      </c>
      <c r="I14" s="1" t="s">
        <v>210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210</v>
      </c>
      <c r="G15" s="1">
        <v>-806</v>
      </c>
      <c r="H15" s="1">
        <v>3485</v>
      </c>
      <c r="I15" s="1" t="s">
        <v>210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210</v>
      </c>
      <c r="G16" s="1">
        <v>-468</v>
      </c>
      <c r="H16" s="1">
        <v>1980</v>
      </c>
      <c r="I16" s="1" t="s">
        <v>210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210</v>
      </c>
      <c r="G17" s="1">
        <v>-605</v>
      </c>
      <c r="H17" s="1">
        <v>380</v>
      </c>
      <c r="I17" s="1" t="s">
        <v>210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210</v>
      </c>
      <c r="G18" s="1">
        <v>-467</v>
      </c>
      <c r="H18" s="1">
        <v>-880</v>
      </c>
      <c r="I18" s="1" t="s">
        <v>210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210</v>
      </c>
      <c r="G19" s="1">
        <v>-538</v>
      </c>
      <c r="H19" s="1">
        <v>-2374</v>
      </c>
      <c r="I19" s="1" t="s">
        <v>210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210</v>
      </c>
      <c r="G36" s="1">
        <v>-721</v>
      </c>
      <c r="H36" s="1">
        <v>-124</v>
      </c>
      <c r="I36" s="1" t="s">
        <v>210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210</v>
      </c>
      <c r="G37" s="1">
        <v>-538</v>
      </c>
      <c r="H37" s="1">
        <v>-686</v>
      </c>
      <c r="I37" s="1" t="s">
        <v>210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210</v>
      </c>
      <c r="G38" s="1">
        <v>-464</v>
      </c>
      <c r="H38" s="1">
        <v>-1172</v>
      </c>
      <c r="I38" s="1" t="s">
        <v>210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210</v>
      </c>
      <c r="G39" s="1">
        <v>-439</v>
      </c>
      <c r="H39" s="1">
        <v>-1622</v>
      </c>
      <c r="I39" s="1" t="s">
        <v>210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210</v>
      </c>
      <c r="G40" s="1">
        <v>-883</v>
      </c>
      <c r="H40" s="1">
        <v>-2057</v>
      </c>
      <c r="I40" s="1" t="s">
        <v>210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210</v>
      </c>
      <c r="G41" s="1">
        <v>-505</v>
      </c>
      <c r="H41" s="1">
        <v>-2642</v>
      </c>
      <c r="I41" s="1" t="s">
        <v>210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210</v>
      </c>
      <c r="G42" s="1">
        <v>-581</v>
      </c>
      <c r="H42" s="1">
        <v>-3137</v>
      </c>
      <c r="I42" s="1" t="s">
        <v>210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210</v>
      </c>
      <c r="G43" s="1">
        <v>-852</v>
      </c>
      <c r="H43" s="1">
        <v>-3550</v>
      </c>
      <c r="I43" s="1" t="s">
        <v>210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210</v>
      </c>
      <c r="G44" s="1">
        <v>-516</v>
      </c>
      <c r="H44" s="1">
        <v>-3758</v>
      </c>
      <c r="I44" s="1" t="s">
        <v>210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210</v>
      </c>
      <c r="G45" s="1">
        <v>-444</v>
      </c>
      <c r="H45" s="1">
        <v>-3564</v>
      </c>
      <c r="I45" s="1" t="s">
        <v>210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210</v>
      </c>
      <c r="G46" s="1">
        <v>-873</v>
      </c>
      <c r="H46" s="1">
        <v>-3629</v>
      </c>
      <c r="I46" s="1" t="s">
        <v>210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210</v>
      </c>
      <c r="G47" s="1">
        <v>-823</v>
      </c>
      <c r="H47" s="1">
        <v>-3584</v>
      </c>
      <c r="I47" s="1" t="s">
        <v>210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210</v>
      </c>
      <c r="G48" s="1">
        <v>-466</v>
      </c>
      <c r="H48" s="1">
        <v>-3606</v>
      </c>
      <c r="I48" s="1" t="s">
        <v>210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210</v>
      </c>
      <c r="G49" s="1">
        <v>-476</v>
      </c>
      <c r="H49" s="1">
        <v>-3477</v>
      </c>
      <c r="I49" s="1" t="s">
        <v>210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210</v>
      </c>
      <c r="G50" s="1">
        <v>-510</v>
      </c>
      <c r="H50" s="1">
        <v>-3551</v>
      </c>
      <c r="I50" s="1" t="s">
        <v>210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210</v>
      </c>
      <c r="G51" s="1">
        <v>-461</v>
      </c>
      <c r="H51" s="1">
        <v>-3596</v>
      </c>
      <c r="I51" s="1" t="s">
        <v>210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210</v>
      </c>
      <c r="G52" s="1">
        <v>-503</v>
      </c>
      <c r="H52" s="1">
        <v>-3583</v>
      </c>
      <c r="I52" s="1" t="s">
        <v>210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210</v>
      </c>
      <c r="G53" s="1">
        <v>-963</v>
      </c>
      <c r="H53" s="1">
        <v>-4043</v>
      </c>
      <c r="I53" s="1" t="s">
        <v>210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210</v>
      </c>
      <c r="G54" s="1">
        <v>-791</v>
      </c>
      <c r="H54" s="1">
        <v>-4374</v>
      </c>
      <c r="I54" s="1" t="s">
        <v>210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210</v>
      </c>
      <c r="G55" s="1">
        <v>-522</v>
      </c>
      <c r="H55" s="1">
        <v>-4502</v>
      </c>
      <c r="I55" s="1" t="s">
        <v>210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210</v>
      </c>
      <c r="G56" s="1">
        <v>-522</v>
      </c>
      <c r="H56" s="1">
        <v>-4502</v>
      </c>
      <c r="I56" s="1" t="s">
        <v>210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210</v>
      </c>
      <c r="G57" s="1">
        <v>-962</v>
      </c>
      <c r="H57" s="1">
        <v>-4476</v>
      </c>
      <c r="I57" s="1" t="s">
        <v>210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16">
        <v>43682</v>
      </c>
      <c r="B66" s="17">
        <v>0.513194444444444</v>
      </c>
      <c r="C66" s="18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20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topLeftCell="L1" workbookViewId="0">
      <pane ySplit="3" topLeftCell="A52" activePane="bottomLeft" state="frozen"/>
      <selection/>
      <selection pane="bottomLeft" activeCell="U59" sqref="U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240</v>
      </c>
    </row>
    <row r="2" ht="182" customHeight="1"/>
    <row r="3" ht="54" spans="1:31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266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241</v>
      </c>
      <c r="AD3" t="s">
        <v>242</v>
      </c>
      <c r="AE3" t="s">
        <v>243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3" t="s">
        <v>267</v>
      </c>
      <c r="N4" s="4">
        <v>43627</v>
      </c>
      <c r="O4" s="5">
        <v>0.6625</v>
      </c>
      <c r="P4" t="s">
        <v>251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209</v>
      </c>
    </row>
    <row r="5" spans="1:31">
      <c r="A5" s="4">
        <v>43628</v>
      </c>
      <c r="B5" s="5"/>
      <c r="C5" s="6"/>
      <c r="E5" s="1"/>
      <c r="L5" s="1"/>
      <c r="M5" s="13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3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210</v>
      </c>
      <c r="G7" s="1">
        <v>-869</v>
      </c>
      <c r="H7" s="1">
        <v>2152</v>
      </c>
      <c r="I7" s="1" t="s">
        <v>210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210</v>
      </c>
      <c r="G8" s="1">
        <v>-775</v>
      </c>
      <c r="H8" s="1">
        <v>1377</v>
      </c>
      <c r="I8" s="1" t="s">
        <v>210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210</v>
      </c>
      <c r="G9" s="1">
        <v>-1232</v>
      </c>
      <c r="H9" s="1">
        <v>920</v>
      </c>
      <c r="I9" s="1" t="s">
        <v>210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210</v>
      </c>
      <c r="G10" s="1">
        <v>-780</v>
      </c>
      <c r="H10" s="1">
        <v>140</v>
      </c>
      <c r="I10" s="1" t="s">
        <v>210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210</v>
      </c>
      <c r="G11" s="1">
        <v>-1009</v>
      </c>
      <c r="H11" s="1">
        <v>-869</v>
      </c>
      <c r="I11" s="1" t="s">
        <v>210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210</v>
      </c>
      <c r="G12" s="1">
        <v>-779</v>
      </c>
      <c r="H12" s="1">
        <v>-1648</v>
      </c>
      <c r="I12" s="1" t="s">
        <v>210</v>
      </c>
      <c r="J12" s="1">
        <v>153000</v>
      </c>
      <c r="K12" s="1">
        <v>386</v>
      </c>
      <c r="L12" s="1" t="e">
        <f t="shared" si="0"/>
        <v>#VALUE!</v>
      </c>
      <c r="M12" s="13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210</v>
      </c>
      <c r="G13" s="1">
        <v>-897</v>
      </c>
      <c r="H13" s="1">
        <v>-4005</v>
      </c>
      <c r="I13" s="1" t="s">
        <v>210</v>
      </c>
      <c r="J13" s="1">
        <v>153000</v>
      </c>
      <c r="K13" s="1">
        <v>386</v>
      </c>
      <c r="L13" s="1" t="e">
        <f t="shared" si="0"/>
        <v>#VALUE!</v>
      </c>
      <c r="M13" s="13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3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3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3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210</v>
      </c>
      <c r="G30" s="1">
        <v>-1201</v>
      </c>
      <c r="H30" s="1">
        <v>-61</v>
      </c>
      <c r="I30" s="1" t="s">
        <v>210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210</v>
      </c>
      <c r="G31" s="1">
        <v>-897</v>
      </c>
      <c r="H31" s="1">
        <v>-1113</v>
      </c>
      <c r="I31" s="1" t="s">
        <v>210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210</v>
      </c>
      <c r="G32" s="1">
        <v>-775</v>
      </c>
      <c r="H32" s="1">
        <v>-1897</v>
      </c>
      <c r="I32" s="1" t="s">
        <v>210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210</v>
      </c>
      <c r="G33" s="1">
        <v>-732</v>
      </c>
      <c r="H33" s="1">
        <v>-2628</v>
      </c>
      <c r="I33" s="1" t="s">
        <v>210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210</v>
      </c>
      <c r="G34" s="1">
        <v>-1472</v>
      </c>
      <c r="H34" s="1">
        <v>-3377</v>
      </c>
      <c r="I34" s="1" t="s">
        <v>210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210</v>
      </c>
      <c r="G35" s="1">
        <v>-841</v>
      </c>
      <c r="H35" s="1">
        <v>-4242</v>
      </c>
      <c r="I35" s="1" t="s">
        <v>210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210</v>
      </c>
      <c r="G36" s="1">
        <v>-969</v>
      </c>
      <c r="H36" s="1">
        <v>-5146</v>
      </c>
      <c r="I36" s="1" t="s">
        <v>210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210</v>
      </c>
      <c r="G37" s="1">
        <v>-1421</v>
      </c>
      <c r="H37" s="1">
        <v>-5919</v>
      </c>
      <c r="I37" s="1" t="s">
        <v>210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210</v>
      </c>
      <c r="G38" s="1">
        <v>-861</v>
      </c>
      <c r="H38" s="1">
        <v>-6267</v>
      </c>
      <c r="I38" s="1" t="s">
        <v>210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210</v>
      </c>
      <c r="G39" s="1">
        <v>-740</v>
      </c>
      <c r="H39" s="1">
        <v>-5954</v>
      </c>
      <c r="I39" s="1" t="s">
        <v>210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210</v>
      </c>
      <c r="G40" s="1">
        <v>-1456</v>
      </c>
      <c r="H40" s="1">
        <v>-6051</v>
      </c>
      <c r="I40" s="1" t="s">
        <v>210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210</v>
      </c>
      <c r="G41" s="1">
        <v>-1373</v>
      </c>
      <c r="H41" s="1">
        <v>-5976</v>
      </c>
      <c r="I41" s="1" t="s">
        <v>210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210</v>
      </c>
      <c r="G42" s="1">
        <v>-766</v>
      </c>
      <c r="H42" s="1">
        <v>-5846</v>
      </c>
      <c r="I42" s="1" t="s">
        <v>210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210</v>
      </c>
      <c r="G43" s="1">
        <v>-793</v>
      </c>
      <c r="H43" s="1">
        <v>-5798</v>
      </c>
      <c r="I43" s="1" t="s">
        <v>210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210</v>
      </c>
      <c r="G44" s="1">
        <v>-850</v>
      </c>
      <c r="H44" s="1">
        <v>-5921</v>
      </c>
      <c r="I44" s="1" t="s">
        <v>210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210</v>
      </c>
      <c r="G45" s="1">
        <v>-769</v>
      </c>
      <c r="H45" s="1">
        <v>-5996</v>
      </c>
      <c r="I45" s="1" t="s">
        <v>210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210</v>
      </c>
      <c r="G46" s="1">
        <v>-838</v>
      </c>
      <c r="H46" s="1">
        <v>-5973</v>
      </c>
      <c r="I46" s="1" t="s">
        <v>210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210</v>
      </c>
      <c r="G47" s="1">
        <v>-1605</v>
      </c>
      <c r="H47" s="1">
        <v>-6740</v>
      </c>
      <c r="I47" s="1" t="s">
        <v>210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210</v>
      </c>
      <c r="G48" s="1">
        <v>-1318</v>
      </c>
      <c r="H48" s="1">
        <v>-7291</v>
      </c>
      <c r="I48" s="1" t="s">
        <v>210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210</v>
      </c>
      <c r="G49" s="1">
        <v>-871</v>
      </c>
      <c r="H49" s="1">
        <v>-7505</v>
      </c>
      <c r="I49" s="1" t="s">
        <v>210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210</v>
      </c>
      <c r="G50" s="1">
        <v>-1605</v>
      </c>
      <c r="H50" s="1">
        <v>-7473</v>
      </c>
      <c r="I50" s="1" t="s">
        <v>210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16">
        <v>43683</v>
      </c>
      <c r="B60" s="17">
        <v>0.463888888888889</v>
      </c>
      <c r="C60" s="18">
        <v>0</v>
      </c>
      <c r="D60" s="19">
        <v>0</v>
      </c>
      <c r="E60" s="18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20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6" max="16" width="15.65" customWidth="1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240</v>
      </c>
    </row>
    <row r="2" ht="194" customHeight="1"/>
    <row r="3" ht="40.5" spans="1:31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/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241</v>
      </c>
      <c r="AD3" t="s">
        <v>242</v>
      </c>
      <c r="AE3" t="s">
        <v>243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3" t="s">
        <v>268</v>
      </c>
      <c r="N4" s="4">
        <v>43629</v>
      </c>
      <c r="O4" s="5">
        <v>0.485416666666667</v>
      </c>
      <c r="P4" t="s">
        <v>251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209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210</v>
      </c>
      <c r="G5" s="1">
        <v>-357</v>
      </c>
      <c r="H5" s="1">
        <v>24</v>
      </c>
      <c r="I5" s="1" t="s">
        <v>210</v>
      </c>
      <c r="J5" s="1">
        <v>27000</v>
      </c>
      <c r="K5" s="1">
        <v>136</v>
      </c>
      <c r="L5" s="1" t="e">
        <f t="shared" si="0"/>
        <v>#VALUE!</v>
      </c>
      <c r="M5" s="13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210</v>
      </c>
      <c r="G6" s="1">
        <v>-217</v>
      </c>
      <c r="H6" s="1">
        <v>-193</v>
      </c>
      <c r="I6" s="1" t="s">
        <v>210</v>
      </c>
      <c r="J6" s="1">
        <v>27000</v>
      </c>
      <c r="K6" s="1">
        <v>136</v>
      </c>
      <c r="L6" s="1" t="e">
        <f t="shared" si="0"/>
        <v>#VALUE!</v>
      </c>
      <c r="M6" s="13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210</v>
      </c>
      <c r="G7" s="1">
        <v>-434</v>
      </c>
      <c r="H7" s="1">
        <v>-410</v>
      </c>
      <c r="I7" s="1" t="s">
        <v>210</v>
      </c>
      <c r="J7" s="1">
        <v>27000</v>
      </c>
      <c r="K7" s="1">
        <v>136</v>
      </c>
      <c r="L7" s="1" t="e">
        <f t="shared" si="0"/>
        <v>#VALUE!</v>
      </c>
      <c r="M7" s="13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210</v>
      </c>
      <c r="G8" s="1">
        <v>-275</v>
      </c>
      <c r="H8" s="1">
        <v>-685</v>
      </c>
      <c r="I8" s="1" t="s">
        <v>210</v>
      </c>
      <c r="J8" s="1">
        <v>27000</v>
      </c>
      <c r="K8" s="1">
        <v>136</v>
      </c>
      <c r="L8" s="1" t="e">
        <f t="shared" si="0"/>
        <v>#VALUE!</v>
      </c>
      <c r="M8" s="13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210</v>
      </c>
      <c r="G9" s="1">
        <v>-356</v>
      </c>
      <c r="H9" s="1">
        <v>-1041</v>
      </c>
      <c r="I9" s="1" t="s">
        <v>210</v>
      </c>
      <c r="J9" s="1">
        <v>27000</v>
      </c>
      <c r="K9" s="1">
        <v>136</v>
      </c>
      <c r="L9" s="1" t="e">
        <f t="shared" si="0"/>
        <v>#VALUE!</v>
      </c>
      <c r="M9" s="13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210</v>
      </c>
      <c r="G10" s="1">
        <v>-275</v>
      </c>
      <c r="H10" s="1">
        <v>-1316</v>
      </c>
      <c r="I10" s="1" t="s">
        <v>210</v>
      </c>
      <c r="J10" s="1">
        <v>27000</v>
      </c>
      <c r="K10" s="1">
        <v>136</v>
      </c>
      <c r="L10" s="1" t="e">
        <f t="shared" si="0"/>
        <v>#VALUE!</v>
      </c>
      <c r="M10" s="13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210</v>
      </c>
      <c r="G11" s="1">
        <v>-316</v>
      </c>
      <c r="H11" s="1">
        <v>-1632</v>
      </c>
      <c r="I11" s="1" t="s">
        <v>210</v>
      </c>
      <c r="J11" s="1">
        <v>27000</v>
      </c>
      <c r="K11" s="1">
        <v>136</v>
      </c>
      <c r="L11" s="1" t="e">
        <f t="shared" si="0"/>
        <v>#VALUE!</v>
      </c>
      <c r="M11" s="13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3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3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3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3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3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210</v>
      </c>
      <c r="G28" s="1">
        <v>-400</v>
      </c>
      <c r="H28" s="1">
        <v>24</v>
      </c>
      <c r="I28" s="1" t="s">
        <v>210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210</v>
      </c>
      <c r="G29" s="1">
        <v>-299</v>
      </c>
      <c r="H29" s="1">
        <v>-306</v>
      </c>
      <c r="I29" s="1" t="s">
        <v>210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210</v>
      </c>
      <c r="G30" s="1">
        <v>-258</v>
      </c>
      <c r="H30" s="1">
        <v>-602</v>
      </c>
      <c r="I30" s="1" t="s">
        <v>210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210</v>
      </c>
      <c r="G31" s="1">
        <v>-244</v>
      </c>
      <c r="H31" s="1">
        <v>-870</v>
      </c>
      <c r="I31" s="1" t="s">
        <v>210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210</v>
      </c>
      <c r="G32" s="1">
        <v>-490</v>
      </c>
      <c r="H32" s="1">
        <v>-1155</v>
      </c>
      <c r="I32" s="1" t="s">
        <v>210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210</v>
      </c>
      <c r="G33" s="1">
        <v>-200</v>
      </c>
      <c r="H33" s="1">
        <v>-1376</v>
      </c>
      <c r="I33" s="1" t="s">
        <v>210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210</v>
      </c>
      <c r="G34" s="1">
        <v>-322</v>
      </c>
      <c r="H34" s="1">
        <v>-1723</v>
      </c>
      <c r="I34" s="1" t="s">
        <v>210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210</v>
      </c>
      <c r="G35" s="1">
        <v>-453</v>
      </c>
      <c r="H35" s="1">
        <v>-1971</v>
      </c>
      <c r="I35" s="1" t="s">
        <v>210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210</v>
      </c>
      <c r="G36" s="1">
        <v>-287</v>
      </c>
      <c r="H36" s="1">
        <v>-2087</v>
      </c>
      <c r="I36" s="1" t="s">
        <v>210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210</v>
      </c>
      <c r="G37" s="1">
        <v>-246</v>
      </c>
      <c r="H37" s="1">
        <v>-2034</v>
      </c>
      <c r="I37" s="1" t="s">
        <v>210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210</v>
      </c>
      <c r="G38" s="1">
        <v>-484</v>
      </c>
      <c r="H38" s="1">
        <v>-2014</v>
      </c>
      <c r="I38" s="1" t="s">
        <v>210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210</v>
      </c>
      <c r="G39" s="1">
        <v>-457</v>
      </c>
      <c r="H39" s="1">
        <v>-1989</v>
      </c>
      <c r="I39" s="1" t="s">
        <v>210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210</v>
      </c>
      <c r="G40" s="1">
        <v>-5416</v>
      </c>
      <c r="H40" s="1">
        <v>-7159</v>
      </c>
      <c r="I40" s="1" t="s">
        <v>210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210</v>
      </c>
      <c r="G41" s="1">
        <v>-26471</v>
      </c>
      <c r="H41" s="1">
        <v>-28117</v>
      </c>
      <c r="I41" s="1" t="s">
        <v>210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210</v>
      </c>
      <c r="G42" s="1">
        <v>-28344</v>
      </c>
      <c r="H42" s="1">
        <v>-56239</v>
      </c>
      <c r="I42" s="1" t="s">
        <v>210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210</v>
      </c>
      <c r="G43" s="1">
        <v>-25644</v>
      </c>
      <c r="H43" s="1">
        <v>-81652</v>
      </c>
      <c r="I43" s="1" t="s">
        <v>210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210</v>
      </c>
      <c r="G44" s="1">
        <v>-27949</v>
      </c>
      <c r="H44" s="1">
        <v>-109314</v>
      </c>
      <c r="I44" s="1" t="s">
        <v>210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210</v>
      </c>
      <c r="G45" s="1">
        <v>-25583</v>
      </c>
      <c r="H45" s="1">
        <v>-134897</v>
      </c>
      <c r="I45" s="1" t="s">
        <v>210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210</v>
      </c>
      <c r="G46" s="1">
        <v>-43979</v>
      </c>
      <c r="H46" s="1">
        <v>-153293</v>
      </c>
      <c r="I46" s="1" t="s">
        <v>210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210</v>
      </c>
      <c r="G47" s="1">
        <v>-29046</v>
      </c>
      <c r="H47" s="1">
        <v>-182120</v>
      </c>
      <c r="I47" s="1" t="s">
        <v>210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210</v>
      </c>
      <c r="G48" s="1">
        <v>-24497</v>
      </c>
      <c r="H48" s="1">
        <v>-201201</v>
      </c>
      <c r="I48" s="1" t="s">
        <v>210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19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240</v>
      </c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269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210</v>
      </c>
      <c r="G4" s="1">
        <v>-24392</v>
      </c>
      <c r="H4" s="1">
        <v>-24392</v>
      </c>
      <c r="I4" s="1" t="s">
        <v>210</v>
      </c>
      <c r="J4" s="1">
        <v>53000</v>
      </c>
      <c r="K4" s="1">
        <v>19611</v>
      </c>
      <c r="L4" s="1" t="e">
        <f t="shared" ref="L4:L24" si="0">F4+G4</f>
        <v>#VALUE!</v>
      </c>
      <c r="M4" s="13" t="s">
        <v>269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209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210</v>
      </c>
      <c r="G5" s="1">
        <v>-46976</v>
      </c>
      <c r="H5" s="1">
        <v>-46976</v>
      </c>
      <c r="I5" s="1" t="s">
        <v>210</v>
      </c>
      <c r="J5" s="1">
        <v>53000</v>
      </c>
      <c r="K5" s="1">
        <v>19611</v>
      </c>
      <c r="L5" s="1" t="e">
        <f t="shared" si="0"/>
        <v>#VALUE!</v>
      </c>
      <c r="M5" s="13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210</v>
      </c>
      <c r="G6" s="1">
        <v>-26339</v>
      </c>
      <c r="H6" s="1">
        <v>-73315</v>
      </c>
      <c r="I6" s="1" t="s">
        <v>210</v>
      </c>
      <c r="J6" s="1">
        <v>53000</v>
      </c>
      <c r="K6" s="1">
        <v>19611</v>
      </c>
      <c r="L6" s="1" t="e">
        <f t="shared" si="0"/>
        <v>#VALUE!</v>
      </c>
      <c r="M6" s="13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210</v>
      </c>
      <c r="G7" s="1">
        <v>-27273</v>
      </c>
      <c r="H7" s="1">
        <v>-95217</v>
      </c>
      <c r="I7" s="1" t="s">
        <v>210</v>
      </c>
      <c r="J7" s="1">
        <v>53000</v>
      </c>
      <c r="K7" s="1">
        <v>19611</v>
      </c>
      <c r="L7" s="1" t="e">
        <f t="shared" si="0"/>
        <v>#VALUE!</v>
      </c>
      <c r="M7" s="13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210</v>
      </c>
      <c r="G8" s="1">
        <v>-29204</v>
      </c>
      <c r="H8" s="1">
        <v>-124421</v>
      </c>
      <c r="I8" s="1" t="s">
        <v>210</v>
      </c>
      <c r="J8" s="1">
        <v>53000</v>
      </c>
      <c r="K8" s="1">
        <v>19611</v>
      </c>
      <c r="L8" s="1" t="e">
        <f t="shared" si="0"/>
        <v>#VALUE!</v>
      </c>
      <c r="M8" s="13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210</v>
      </c>
      <c r="G9" s="1">
        <v>-26421</v>
      </c>
      <c r="H9" s="1">
        <v>-150842</v>
      </c>
      <c r="I9" s="1" t="s">
        <v>210</v>
      </c>
      <c r="J9" s="1">
        <v>53000</v>
      </c>
      <c r="K9" s="1">
        <v>19611</v>
      </c>
      <c r="L9" s="1" t="e">
        <f t="shared" si="0"/>
        <v>#VALUE!</v>
      </c>
      <c r="M9" s="13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210</v>
      </c>
      <c r="G10" s="1">
        <v>-28796</v>
      </c>
      <c r="H10" s="1">
        <v>-179638</v>
      </c>
      <c r="I10" s="1" t="s">
        <v>210</v>
      </c>
      <c r="J10" s="1">
        <v>53000</v>
      </c>
      <c r="K10" s="1">
        <v>19611</v>
      </c>
      <c r="L10" s="1" t="e">
        <f t="shared" si="0"/>
        <v>#VALUE!</v>
      </c>
      <c r="M10" s="13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210</v>
      </c>
      <c r="G11" s="1">
        <v>-26359</v>
      </c>
      <c r="H11" s="1">
        <v>-205997</v>
      </c>
      <c r="I11" s="1" t="s">
        <v>210</v>
      </c>
      <c r="J11" s="1">
        <v>53000</v>
      </c>
      <c r="K11" s="1">
        <v>19611</v>
      </c>
      <c r="L11" s="1" t="e">
        <f t="shared" si="0"/>
        <v>#VALUE!</v>
      </c>
      <c r="M11" s="13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210</v>
      </c>
      <c r="G12" s="1">
        <v>-45313</v>
      </c>
      <c r="H12" s="1">
        <v>-224951</v>
      </c>
      <c r="I12" s="1" t="s">
        <v>210</v>
      </c>
      <c r="J12" s="1">
        <v>53000</v>
      </c>
      <c r="K12" s="1">
        <v>19611</v>
      </c>
      <c r="L12" s="1" t="e">
        <f t="shared" si="0"/>
        <v>#VALUE!</v>
      </c>
      <c r="M12" s="13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210</v>
      </c>
      <c r="G13" s="1">
        <v>-29926</v>
      </c>
      <c r="H13" s="1">
        <v>-232293</v>
      </c>
      <c r="I13" s="1" t="s">
        <v>210</v>
      </c>
      <c r="J13" s="1">
        <v>53000</v>
      </c>
      <c r="K13" s="1">
        <v>19611</v>
      </c>
      <c r="L13" s="1" t="e">
        <f t="shared" si="0"/>
        <v>#VALUE!</v>
      </c>
      <c r="M13" s="13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210</v>
      </c>
      <c r="G14" s="1">
        <v>-25239</v>
      </c>
      <c r="H14" s="1">
        <v>-231193</v>
      </c>
      <c r="I14" s="1" t="s">
        <v>210</v>
      </c>
      <c r="J14" s="1">
        <v>53000</v>
      </c>
      <c r="K14" s="1">
        <v>19611</v>
      </c>
      <c r="L14" s="1" t="e">
        <f t="shared" si="0"/>
        <v>#VALUE!</v>
      </c>
      <c r="M14" s="13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3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240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240</v>
      </c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272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210</v>
      </c>
      <c r="G4" s="1">
        <v>-35278</v>
      </c>
      <c r="H4" s="1">
        <v>-35278</v>
      </c>
      <c r="I4" s="1" t="s">
        <v>210</v>
      </c>
      <c r="J4" s="1">
        <v>38000</v>
      </c>
      <c r="K4" s="1">
        <v>29963</v>
      </c>
      <c r="L4" s="1" t="e">
        <f t="shared" ref="L4:L29" si="0">F4+G4</f>
        <v>#VALUE!</v>
      </c>
      <c r="M4" s="13" t="s">
        <v>273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209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210</v>
      </c>
      <c r="G5" s="1">
        <v>-49132</v>
      </c>
      <c r="H5" s="1">
        <v>-72130</v>
      </c>
      <c r="I5" s="1" t="s">
        <v>210</v>
      </c>
      <c r="J5" s="1">
        <v>38000</v>
      </c>
      <c r="K5" s="1">
        <v>29963</v>
      </c>
      <c r="L5" s="1" t="e">
        <f t="shared" si="0"/>
        <v>#VALUE!</v>
      </c>
      <c r="M5" s="13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210</v>
      </c>
      <c r="G6" s="1">
        <v>-72055</v>
      </c>
      <c r="H6" s="1">
        <v>-107333</v>
      </c>
      <c r="I6" s="1" t="s">
        <v>210</v>
      </c>
      <c r="J6" s="1">
        <v>38000</v>
      </c>
      <c r="K6" s="1">
        <v>29963</v>
      </c>
      <c r="L6" s="1" t="e">
        <f t="shared" si="0"/>
        <v>#VALUE!</v>
      </c>
      <c r="M6" s="13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210</v>
      </c>
      <c r="G7" s="1">
        <v>-43647</v>
      </c>
      <c r="H7" s="1">
        <v>-150980</v>
      </c>
      <c r="I7" s="1" t="s">
        <v>210</v>
      </c>
      <c r="J7" s="1">
        <v>38000</v>
      </c>
      <c r="K7" s="1">
        <v>29963</v>
      </c>
      <c r="L7" s="1" t="e">
        <f t="shared" si="0"/>
        <v>#VALUE!</v>
      </c>
      <c r="M7" s="13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210</v>
      </c>
      <c r="G8" s="1">
        <v>-37525</v>
      </c>
      <c r="H8" s="1">
        <v>-188505</v>
      </c>
      <c r="I8" s="1" t="s">
        <v>210</v>
      </c>
      <c r="J8" s="1">
        <v>38000</v>
      </c>
      <c r="K8" s="1">
        <v>29963</v>
      </c>
      <c r="L8" s="1" t="e">
        <f t="shared" si="0"/>
        <v>#VALUE!</v>
      </c>
      <c r="M8" s="13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210</v>
      </c>
      <c r="G9" s="1">
        <v>-73829</v>
      </c>
      <c r="H9" s="1">
        <v>-224809</v>
      </c>
      <c r="I9" s="1" t="s">
        <v>210</v>
      </c>
      <c r="J9" s="1">
        <v>38000</v>
      </c>
      <c r="K9" s="1">
        <v>29963</v>
      </c>
      <c r="L9" s="1" t="e">
        <f t="shared" si="0"/>
        <v>#VALUE!</v>
      </c>
      <c r="M9" s="13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210</v>
      </c>
      <c r="G10" s="1">
        <v>-69621</v>
      </c>
      <c r="H10" s="1">
        <v>-258126</v>
      </c>
      <c r="I10" s="1" t="s">
        <v>210</v>
      </c>
      <c r="J10" s="1">
        <v>38000</v>
      </c>
      <c r="K10" s="1">
        <v>29963</v>
      </c>
      <c r="L10" s="1" t="e">
        <f t="shared" si="0"/>
        <v>#VALUE!</v>
      </c>
      <c r="M10" s="13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210</v>
      </c>
      <c r="G11" s="1">
        <v>-38858</v>
      </c>
      <c r="H11" s="1">
        <v>-296984</v>
      </c>
      <c r="I11" s="1" t="s">
        <v>210</v>
      </c>
      <c r="J11" s="1">
        <v>38000</v>
      </c>
      <c r="K11" s="1">
        <v>29963</v>
      </c>
      <c r="L11" s="1" t="e">
        <f t="shared" si="0"/>
        <v>#VALUE!</v>
      </c>
      <c r="M11" s="13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210</v>
      </c>
      <c r="G12" s="1">
        <v>-40236</v>
      </c>
      <c r="H12" s="1">
        <v>-294018</v>
      </c>
      <c r="I12" s="1" t="s">
        <v>210</v>
      </c>
      <c r="J12" s="1">
        <v>38000</v>
      </c>
      <c r="K12" s="1">
        <v>29963</v>
      </c>
      <c r="L12" s="1" t="e">
        <f t="shared" si="0"/>
        <v>#VALUE!</v>
      </c>
      <c r="M12" s="13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210</v>
      </c>
      <c r="G13" s="1">
        <v>-43083</v>
      </c>
      <c r="H13" s="1">
        <v>-300249</v>
      </c>
      <c r="I13" s="1" t="s">
        <v>210</v>
      </c>
      <c r="J13" s="1">
        <v>38000</v>
      </c>
      <c r="K13" s="1">
        <v>29963</v>
      </c>
      <c r="L13" s="1" t="e">
        <f t="shared" si="0"/>
        <v>#VALUE!</v>
      </c>
      <c r="M13" s="13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210</v>
      </c>
      <c r="G14" s="1">
        <v>-38979</v>
      </c>
      <c r="H14" s="1">
        <v>-304025</v>
      </c>
      <c r="I14" s="1" t="s">
        <v>210</v>
      </c>
      <c r="J14" s="1">
        <v>38000</v>
      </c>
      <c r="K14" s="1">
        <v>29963</v>
      </c>
      <c r="L14" s="1" t="e">
        <f t="shared" si="0"/>
        <v>#VALUE!</v>
      </c>
      <c r="M14" s="13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210</v>
      </c>
      <c r="G15" s="1">
        <v>-42483</v>
      </c>
      <c r="H15" s="1">
        <v>-302861</v>
      </c>
      <c r="I15" s="1" t="s">
        <v>210</v>
      </c>
      <c r="J15" s="1">
        <v>38000</v>
      </c>
      <c r="K15" s="1">
        <v>29963</v>
      </c>
      <c r="L15" s="1" t="e">
        <f t="shared" si="0"/>
        <v>#VALUE!</v>
      </c>
      <c r="M15" s="13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210</v>
      </c>
      <c r="G16" s="1">
        <v>-38887</v>
      </c>
      <c r="H16" s="1">
        <v>-341748</v>
      </c>
      <c r="I16" s="1" t="s">
        <v>210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210</v>
      </c>
      <c r="G17" s="1">
        <v>-66850</v>
      </c>
      <c r="H17" s="1">
        <v>-369711</v>
      </c>
      <c r="I17" s="1" t="s">
        <v>210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210</v>
      </c>
      <c r="G18" s="1">
        <v>-44150</v>
      </c>
      <c r="H18" s="1">
        <v>-380544</v>
      </c>
      <c r="I18" s="1" t="s">
        <v>210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210</v>
      </c>
      <c r="G19" s="1">
        <v>-37235</v>
      </c>
      <c r="H19" s="1">
        <v>-378921</v>
      </c>
      <c r="I19" s="1" t="s">
        <v>210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274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8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240</v>
      </c>
      <c r="Z1" s="7" t="s">
        <v>240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103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210</v>
      </c>
      <c r="G4" s="1">
        <v>-35040</v>
      </c>
      <c r="H4" s="1">
        <v>-35040</v>
      </c>
      <c r="I4" s="1" t="s">
        <v>210</v>
      </c>
      <c r="J4" s="1">
        <v>34000</v>
      </c>
      <c r="K4" s="1">
        <v>26503</v>
      </c>
      <c r="L4" s="1" t="e">
        <f t="shared" ref="L4:L34" si="0">F4+G4</f>
        <v>#VALUE!</v>
      </c>
      <c r="M4" s="13" t="s">
        <v>275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209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210</v>
      </c>
      <c r="G5" s="1">
        <v>-35171</v>
      </c>
      <c r="H5" s="1">
        <v>-70211</v>
      </c>
      <c r="I5" s="1" t="s">
        <v>210</v>
      </c>
      <c r="J5" s="1">
        <v>34000</v>
      </c>
      <c r="K5" s="1">
        <v>26503</v>
      </c>
      <c r="L5" s="1" t="e">
        <f t="shared" si="0"/>
        <v>#VALUE!</v>
      </c>
      <c r="M5" s="13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210</v>
      </c>
      <c r="G6" s="1">
        <v>-33208</v>
      </c>
      <c r="H6" s="1">
        <v>-103419</v>
      </c>
      <c r="I6" s="1" t="s">
        <v>210</v>
      </c>
      <c r="J6" s="1">
        <v>34000</v>
      </c>
      <c r="K6" s="1">
        <v>26503</v>
      </c>
      <c r="L6" s="1" t="e">
        <f t="shared" si="0"/>
        <v>#VALUE!</v>
      </c>
      <c r="M6" s="13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210</v>
      </c>
      <c r="G7" s="1">
        <v>-66780</v>
      </c>
      <c r="H7" s="1">
        <v>-136991</v>
      </c>
      <c r="I7" s="1" t="s">
        <v>210</v>
      </c>
      <c r="J7" s="1">
        <v>34000</v>
      </c>
      <c r="K7" s="1">
        <v>26503</v>
      </c>
      <c r="L7" s="1" t="e">
        <f t="shared" si="0"/>
        <v>#VALUE!</v>
      </c>
      <c r="M7" s="13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210</v>
      </c>
      <c r="G8" s="1">
        <v>-38194</v>
      </c>
      <c r="H8" s="1">
        <v>-175185</v>
      </c>
      <c r="I8" s="1" t="s">
        <v>210</v>
      </c>
      <c r="J8" s="1">
        <v>34000</v>
      </c>
      <c r="K8" s="1">
        <v>26503</v>
      </c>
      <c r="L8" s="1" t="e">
        <f t="shared" si="0"/>
        <v>#VALUE!</v>
      </c>
      <c r="M8" s="13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210</v>
      </c>
      <c r="G9" s="1">
        <v>-43960</v>
      </c>
      <c r="H9" s="1">
        <v>-208158</v>
      </c>
      <c r="I9" s="1" t="s">
        <v>210</v>
      </c>
      <c r="J9" s="1">
        <v>34000</v>
      </c>
      <c r="K9" s="1">
        <v>26503</v>
      </c>
      <c r="L9" s="1" t="e">
        <f t="shared" si="0"/>
        <v>#VALUE!</v>
      </c>
      <c r="M9" s="13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210</v>
      </c>
      <c r="G10" s="1">
        <v>-64470</v>
      </c>
      <c r="H10" s="1">
        <v>-239655</v>
      </c>
      <c r="I10" s="1" t="s">
        <v>210</v>
      </c>
      <c r="J10" s="1">
        <v>34000</v>
      </c>
      <c r="K10" s="1">
        <v>26503</v>
      </c>
      <c r="L10" s="1" t="e">
        <f t="shared" si="0"/>
        <v>#VALUE!</v>
      </c>
      <c r="M10" s="13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210</v>
      </c>
      <c r="G11" s="1">
        <v>-39053</v>
      </c>
      <c r="H11" s="1">
        <v>-278708</v>
      </c>
      <c r="I11" s="1" t="s">
        <v>210</v>
      </c>
      <c r="J11" s="1">
        <v>34000</v>
      </c>
      <c r="K11" s="1">
        <v>26503</v>
      </c>
      <c r="L11" s="1" t="e">
        <f t="shared" si="0"/>
        <v>#VALUE!</v>
      </c>
      <c r="M11" s="13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210</v>
      </c>
      <c r="G12" s="1">
        <v>-33575</v>
      </c>
      <c r="H12" s="1">
        <v>-270158</v>
      </c>
      <c r="I12" s="1" t="s">
        <v>210</v>
      </c>
      <c r="J12" s="1">
        <v>34000</v>
      </c>
      <c r="K12" s="1">
        <v>26503</v>
      </c>
      <c r="L12" s="1" t="e">
        <f t="shared" si="0"/>
        <v>#VALUE!</v>
      </c>
      <c r="M12" s="13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210</v>
      </c>
      <c r="G13" s="1">
        <v>-66058</v>
      </c>
      <c r="H13" s="1">
        <v>-274555</v>
      </c>
      <c r="I13" s="1" t="s">
        <v>210</v>
      </c>
      <c r="J13" s="1">
        <v>34000</v>
      </c>
      <c r="K13" s="1">
        <v>26503</v>
      </c>
      <c r="L13" s="1" t="e">
        <f t="shared" si="0"/>
        <v>#VALUE!</v>
      </c>
      <c r="M13" s="13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210</v>
      </c>
      <c r="G14" s="1">
        <v>-62293</v>
      </c>
      <c r="H14" s="1">
        <v>-271157</v>
      </c>
      <c r="I14" s="1" t="s">
        <v>210</v>
      </c>
      <c r="J14" s="1">
        <v>34000</v>
      </c>
      <c r="K14" s="1">
        <v>26503</v>
      </c>
      <c r="L14" s="1" t="e">
        <f t="shared" si="0"/>
        <v>#VALUE!</v>
      </c>
      <c r="M14" s="13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210</v>
      </c>
      <c r="G15" s="1">
        <v>-34768</v>
      </c>
      <c r="H15" s="1">
        <v>-265260</v>
      </c>
      <c r="I15" s="1" t="s">
        <v>210</v>
      </c>
      <c r="J15" s="1">
        <v>34000</v>
      </c>
      <c r="K15" s="1">
        <v>26503</v>
      </c>
      <c r="L15" s="1" t="e">
        <f t="shared" si="0"/>
        <v>#VALUE!</v>
      </c>
      <c r="M15" s="13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210</v>
      </c>
      <c r="G16" s="1">
        <v>-36001</v>
      </c>
      <c r="H16" s="1">
        <v>-263070</v>
      </c>
      <c r="I16" s="1" t="s">
        <v>210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210</v>
      </c>
      <c r="G17" s="1">
        <v>-38548</v>
      </c>
      <c r="H17" s="1">
        <v>-268645</v>
      </c>
      <c r="I17" s="1" t="s">
        <v>210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210</v>
      </c>
      <c r="G18" s="1">
        <v>-34876</v>
      </c>
      <c r="H18" s="1">
        <v>-272024</v>
      </c>
      <c r="I18" s="1" t="s">
        <v>210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210</v>
      </c>
      <c r="G19" s="1">
        <v>-38011</v>
      </c>
      <c r="H19" s="1">
        <v>-270982</v>
      </c>
      <c r="I19" s="1" t="s">
        <v>210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210</v>
      </c>
      <c r="G20" s="1">
        <v>-34793</v>
      </c>
      <c r="H20" s="1">
        <v>-305775</v>
      </c>
      <c r="I20" s="1" t="s">
        <v>210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210</v>
      </c>
      <c r="G21" s="1">
        <v>-59812</v>
      </c>
      <c r="H21" s="1">
        <v>-330794</v>
      </c>
      <c r="I21" s="1" t="s">
        <v>210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210</v>
      </c>
      <c r="G22" s="1">
        <v>-39502</v>
      </c>
      <c r="H22" s="1">
        <v>-340486</v>
      </c>
      <c r="I22" s="1" t="s">
        <v>210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210</v>
      </c>
      <c r="G23" s="1">
        <v>-33316</v>
      </c>
      <c r="H23" s="1">
        <v>-339034</v>
      </c>
      <c r="I23" s="1" t="s">
        <v>210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276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4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240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277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3" t="s">
        <v>278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209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3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3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3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3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3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3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210</v>
      </c>
      <c r="G11" s="1">
        <v>-348134</v>
      </c>
      <c r="H11" s="1">
        <v>-26568</v>
      </c>
      <c r="I11" s="1" t="s">
        <v>210</v>
      </c>
      <c r="J11" s="1">
        <v>217159000</v>
      </c>
      <c r="K11" s="1">
        <v>167907</v>
      </c>
      <c r="L11" s="1" t="e">
        <f t="shared" si="0"/>
        <v>#VALUE!</v>
      </c>
      <c r="M11" s="13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210</v>
      </c>
      <c r="G12" s="1">
        <v>-259771</v>
      </c>
      <c r="H12" s="1">
        <v>-312484</v>
      </c>
      <c r="I12" s="1" t="s">
        <v>210</v>
      </c>
      <c r="J12" s="1">
        <v>217159000</v>
      </c>
      <c r="K12" s="1">
        <v>167907</v>
      </c>
      <c r="L12" s="1" t="e">
        <f t="shared" si="0"/>
        <v>#VALUE!</v>
      </c>
      <c r="M12" s="13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210</v>
      </c>
      <c r="G13" s="1">
        <v>-224643</v>
      </c>
      <c r="H13" s="1">
        <v>-533241</v>
      </c>
      <c r="I13" s="1" t="s">
        <v>210</v>
      </c>
      <c r="J13" s="1">
        <v>217159000</v>
      </c>
      <c r="K13" s="1">
        <v>167907</v>
      </c>
      <c r="L13" s="1" t="e">
        <f t="shared" si="0"/>
        <v>#VALUE!</v>
      </c>
      <c r="M13" s="13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210</v>
      </c>
      <c r="G14" s="1">
        <v>-212104</v>
      </c>
      <c r="H14" s="1">
        <v>-746374</v>
      </c>
      <c r="I14" s="1" t="s">
        <v>210</v>
      </c>
      <c r="J14" s="1">
        <v>217159000</v>
      </c>
      <c r="K14" s="1">
        <v>167907</v>
      </c>
      <c r="L14" s="1" t="e">
        <f t="shared" si="0"/>
        <v>#VALUE!</v>
      </c>
      <c r="M14" s="13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210</v>
      </c>
      <c r="G15" s="1">
        <v>-426530</v>
      </c>
      <c r="H15" s="1">
        <v>-960137</v>
      </c>
      <c r="I15" s="1" t="s">
        <v>210</v>
      </c>
      <c r="J15" s="1">
        <v>217159000</v>
      </c>
      <c r="K15" s="1">
        <v>167907</v>
      </c>
      <c r="L15" s="1" t="e">
        <f t="shared" si="0"/>
        <v>#VALUE!</v>
      </c>
      <c r="M15" s="13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210</v>
      </c>
      <c r="G16" s="1">
        <v>-243951</v>
      </c>
      <c r="H16" s="1">
        <v>-1226628</v>
      </c>
      <c r="I16" s="1" t="s">
        <v>210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210</v>
      </c>
      <c r="G17" s="1">
        <v>-280781</v>
      </c>
      <c r="H17" s="1">
        <v>-1484151</v>
      </c>
      <c r="I17" s="1" t="s">
        <v>210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210</v>
      </c>
      <c r="G18" s="1">
        <v>-411780</v>
      </c>
      <c r="H18" s="1">
        <v>-1715451</v>
      </c>
      <c r="I18" s="1" t="s">
        <v>210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210</v>
      </c>
      <c r="G19" s="1">
        <v>-249433</v>
      </c>
      <c r="H19" s="1">
        <v>-1816108</v>
      </c>
      <c r="I19" s="1" t="s">
        <v>210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210</v>
      </c>
      <c r="G20" s="1">
        <v>-214449</v>
      </c>
      <c r="H20" s="1">
        <v>-1725530</v>
      </c>
      <c r="I20" s="1" t="s">
        <v>210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210</v>
      </c>
      <c r="G21" s="1">
        <v>-421921</v>
      </c>
      <c r="H21" s="1">
        <v>-1753615</v>
      </c>
      <c r="I21" s="1" t="s">
        <v>210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210</v>
      </c>
      <c r="G22" s="1">
        <v>-397873</v>
      </c>
      <c r="H22" s="1">
        <v>-1731912</v>
      </c>
      <c r="I22" s="1" t="s">
        <v>210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210</v>
      </c>
      <c r="G23" s="1">
        <v>-222064</v>
      </c>
      <c r="H23" s="1">
        <v>-1694246</v>
      </c>
      <c r="I23" s="1" t="s">
        <v>210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210</v>
      </c>
      <c r="G24" s="1">
        <v>-229942</v>
      </c>
      <c r="H24" s="1">
        <v>-1680257</v>
      </c>
      <c r="I24" s="1" t="s">
        <v>210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210</v>
      </c>
      <c r="G25" s="1">
        <v>-246211</v>
      </c>
      <c r="H25" s="1">
        <v>-1715864</v>
      </c>
      <c r="I25" s="1" t="s">
        <v>210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210</v>
      </c>
      <c r="G26" s="1">
        <v>-222756</v>
      </c>
      <c r="H26" s="1">
        <v>-1737444</v>
      </c>
      <c r="I26" s="1" t="s">
        <v>210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210</v>
      </c>
      <c r="G27" s="1">
        <v>-242778</v>
      </c>
      <c r="H27" s="1">
        <v>-1730789</v>
      </c>
      <c r="I27" s="1" t="s">
        <v>210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210</v>
      </c>
      <c r="G28" s="1">
        <v>-222228</v>
      </c>
      <c r="H28" s="1">
        <v>-1953017</v>
      </c>
      <c r="I28" s="1" t="s">
        <v>210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210</v>
      </c>
      <c r="G29" s="1">
        <v>-382030</v>
      </c>
      <c r="H29" s="1">
        <v>-2112819</v>
      </c>
      <c r="I29" s="1" t="s">
        <v>210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210</v>
      </c>
      <c r="G30" s="1">
        <v>-252309</v>
      </c>
      <c r="H30" s="1">
        <v>-2174727</v>
      </c>
      <c r="I30" s="1" t="s">
        <v>210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210</v>
      </c>
      <c r="G31" s="1">
        <v>-212790</v>
      </c>
      <c r="H31" s="1">
        <v>-2165453</v>
      </c>
      <c r="I31" s="1" t="s">
        <v>210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2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240</v>
      </c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269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210</v>
      </c>
      <c r="G4" s="1">
        <v>-49503</v>
      </c>
      <c r="H4" s="1">
        <v>-49503</v>
      </c>
      <c r="I4" s="1" t="s">
        <v>210</v>
      </c>
      <c r="J4" s="1">
        <v>53000</v>
      </c>
      <c r="K4" s="1">
        <v>40350</v>
      </c>
      <c r="L4" s="1" t="e">
        <f t="shared" ref="L4:L25" si="0">F4+G4</f>
        <v>#VALUE!</v>
      </c>
      <c r="M4" s="13" t="s">
        <v>279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209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210</v>
      </c>
      <c r="G5" s="1">
        <v>-95972</v>
      </c>
      <c r="H5" s="1">
        <v>-95972</v>
      </c>
      <c r="I5" s="1" t="s">
        <v>210</v>
      </c>
      <c r="J5" s="1">
        <v>53000</v>
      </c>
      <c r="K5" s="1">
        <v>40350</v>
      </c>
      <c r="L5" s="1" t="e">
        <f t="shared" si="0"/>
        <v>#VALUE!</v>
      </c>
      <c r="M5" s="13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210</v>
      </c>
      <c r="G6" s="1">
        <v>-54197</v>
      </c>
      <c r="H6" s="1">
        <v>-150169</v>
      </c>
      <c r="I6" s="1" t="s">
        <v>210</v>
      </c>
      <c r="J6" s="1">
        <v>53000</v>
      </c>
      <c r="K6" s="1">
        <v>40350</v>
      </c>
      <c r="L6" s="1" t="e">
        <f t="shared" si="0"/>
        <v>#VALUE!</v>
      </c>
      <c r="M6" s="13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210</v>
      </c>
      <c r="G7" s="1">
        <v>-56119</v>
      </c>
      <c r="H7" s="1">
        <v>-195236</v>
      </c>
      <c r="I7" s="1" t="s">
        <v>210</v>
      </c>
      <c r="J7" s="1">
        <v>53000</v>
      </c>
      <c r="K7" s="1">
        <v>40350</v>
      </c>
      <c r="L7" s="1" t="e">
        <f t="shared" si="0"/>
        <v>#VALUE!</v>
      </c>
      <c r="M7" s="13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210</v>
      </c>
      <c r="G8" s="1">
        <v>-60090</v>
      </c>
      <c r="H8" s="1">
        <v>-255326</v>
      </c>
      <c r="I8" s="1" t="s">
        <v>210</v>
      </c>
      <c r="J8" s="1">
        <v>53000</v>
      </c>
      <c r="K8" s="1">
        <v>40350</v>
      </c>
      <c r="L8" s="1" t="e">
        <f t="shared" si="0"/>
        <v>#VALUE!</v>
      </c>
      <c r="M8" s="13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210</v>
      </c>
      <c r="G9" s="1">
        <v>-54366</v>
      </c>
      <c r="H9" s="1">
        <v>-309692</v>
      </c>
      <c r="I9" s="1" t="s">
        <v>210</v>
      </c>
      <c r="J9" s="1">
        <v>53000</v>
      </c>
      <c r="K9" s="1">
        <v>40350</v>
      </c>
      <c r="L9" s="1" t="e">
        <f t="shared" si="0"/>
        <v>#VALUE!</v>
      </c>
      <c r="M9" s="13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210</v>
      </c>
      <c r="G10" s="1">
        <v>-59252</v>
      </c>
      <c r="H10" s="1">
        <v>-368944</v>
      </c>
      <c r="I10" s="1" t="s">
        <v>210</v>
      </c>
      <c r="J10" s="1">
        <v>53000</v>
      </c>
      <c r="K10" s="1">
        <v>40350</v>
      </c>
      <c r="L10" s="1" t="e">
        <f t="shared" si="0"/>
        <v>#VALUE!</v>
      </c>
      <c r="M10" s="13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210</v>
      </c>
      <c r="G11" s="1">
        <v>-54237</v>
      </c>
      <c r="H11" s="1">
        <v>-423181</v>
      </c>
      <c r="I11" s="1" t="s">
        <v>210</v>
      </c>
      <c r="J11" s="1">
        <v>53000</v>
      </c>
      <c r="K11" s="1">
        <v>40350</v>
      </c>
      <c r="L11" s="1" t="e">
        <f t="shared" si="0"/>
        <v>#VALUE!</v>
      </c>
      <c r="M11" s="13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210</v>
      </c>
      <c r="G12" s="1">
        <v>-93238</v>
      </c>
      <c r="H12" s="1">
        <v>-462182</v>
      </c>
      <c r="I12" s="1" t="s">
        <v>210</v>
      </c>
      <c r="J12" s="1">
        <v>53000</v>
      </c>
      <c r="K12" s="1">
        <v>40350</v>
      </c>
      <c r="L12" s="1" t="e">
        <f t="shared" si="0"/>
        <v>#VALUE!</v>
      </c>
      <c r="M12" s="13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210</v>
      </c>
      <c r="G13" s="1">
        <v>-61578</v>
      </c>
      <c r="H13" s="1">
        <v>-477291</v>
      </c>
      <c r="I13" s="1" t="s">
        <v>210</v>
      </c>
      <c r="J13" s="1">
        <v>53000</v>
      </c>
      <c r="K13" s="1">
        <v>40350</v>
      </c>
      <c r="L13" s="1" t="e">
        <f t="shared" si="0"/>
        <v>#VALUE!</v>
      </c>
      <c r="M13" s="13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210</v>
      </c>
      <c r="G14" s="1">
        <v>-51933</v>
      </c>
      <c r="H14" s="1">
        <v>-475027</v>
      </c>
      <c r="I14" s="1" t="s">
        <v>210</v>
      </c>
      <c r="J14" s="1">
        <v>53000</v>
      </c>
      <c r="K14" s="1">
        <v>40350</v>
      </c>
      <c r="L14" s="1" t="e">
        <f t="shared" si="0"/>
        <v>#VALUE!</v>
      </c>
      <c r="M14" s="13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3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6" max="16" width="15.75" customWidth="1"/>
    <col min="18" max="18" width="16"/>
    <col min="19" max="19" width="14.8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240</v>
      </c>
    </row>
    <row r="2" ht="183" customHeight="1"/>
    <row r="3" ht="40.5" spans="1:31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71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241</v>
      </c>
      <c r="AD3" t="s">
        <v>242</v>
      </c>
      <c r="AE3" t="s">
        <v>243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3" t="s">
        <v>280</v>
      </c>
      <c r="N4" s="4">
        <v>43629</v>
      </c>
      <c r="O4" s="5">
        <v>0.485416666666667</v>
      </c>
      <c r="P4" t="s">
        <v>251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209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210</v>
      </c>
      <c r="G5" s="1">
        <v>-869</v>
      </c>
      <c r="H5" s="1">
        <v>-404</v>
      </c>
      <c r="I5" s="1" t="s">
        <v>210</v>
      </c>
      <c r="J5" s="1">
        <v>153000</v>
      </c>
      <c r="K5" s="1">
        <v>386</v>
      </c>
      <c r="L5" s="1" t="e">
        <f t="shared" si="0"/>
        <v>#VALUE!</v>
      </c>
      <c r="M5" s="13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210</v>
      </c>
      <c r="G6" s="1">
        <v>-775</v>
      </c>
      <c r="H6" s="1">
        <v>-1179</v>
      </c>
      <c r="I6" s="1" t="s">
        <v>210</v>
      </c>
      <c r="J6" s="1">
        <v>153000</v>
      </c>
      <c r="K6" s="1">
        <v>386</v>
      </c>
      <c r="L6" s="1" t="e">
        <f t="shared" si="0"/>
        <v>#VALUE!</v>
      </c>
      <c r="M6" s="13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210</v>
      </c>
      <c r="G7" s="1">
        <v>-1232</v>
      </c>
      <c r="H7" s="1">
        <v>-1636</v>
      </c>
      <c r="I7" s="1" t="s">
        <v>210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210</v>
      </c>
      <c r="G8" s="1">
        <v>-780</v>
      </c>
      <c r="H8" s="1">
        <v>-2416</v>
      </c>
      <c r="I8" s="1" t="s">
        <v>210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210</v>
      </c>
      <c r="G9" s="1">
        <v>-1009</v>
      </c>
      <c r="H9" s="1">
        <v>-3425</v>
      </c>
      <c r="I9" s="1" t="s">
        <v>210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210</v>
      </c>
      <c r="G10" s="1">
        <v>-779</v>
      </c>
      <c r="H10" s="1">
        <v>-4204</v>
      </c>
      <c r="I10" s="1" t="s">
        <v>210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210</v>
      </c>
      <c r="G11" s="1">
        <v>-897</v>
      </c>
      <c r="H11" s="1">
        <v>-5101</v>
      </c>
      <c r="I11" s="1" t="s">
        <v>210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3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3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3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3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3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210</v>
      </c>
      <c r="G28" s="1">
        <v>-1201</v>
      </c>
      <c r="H28" s="1">
        <v>-183</v>
      </c>
      <c r="I28" s="1" t="s">
        <v>210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210</v>
      </c>
      <c r="G29" s="1">
        <v>-897</v>
      </c>
      <c r="H29" s="1">
        <v>-1068</v>
      </c>
      <c r="I29" s="1" t="s">
        <v>210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210</v>
      </c>
      <c r="G30" s="1">
        <v>-775</v>
      </c>
      <c r="H30" s="1">
        <v>-1865</v>
      </c>
      <c r="I30" s="1" t="s">
        <v>210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210</v>
      </c>
      <c r="G31" s="1">
        <v>-732</v>
      </c>
      <c r="H31" s="1">
        <v>-2658</v>
      </c>
      <c r="I31" s="1" t="s">
        <v>210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210</v>
      </c>
      <c r="G32" s="1">
        <v>-1472</v>
      </c>
      <c r="H32" s="1">
        <v>-3540</v>
      </c>
      <c r="I32" s="1" t="s">
        <v>210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210</v>
      </c>
      <c r="G33" s="1">
        <v>-841</v>
      </c>
      <c r="H33" s="1">
        <v>-4497</v>
      </c>
      <c r="I33" s="1" t="s">
        <v>210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210</v>
      </c>
      <c r="G34" s="1">
        <v>-969</v>
      </c>
      <c r="H34" s="1">
        <v>-5229</v>
      </c>
      <c r="I34" s="1" t="s">
        <v>210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210</v>
      </c>
      <c r="G35" s="1">
        <v>-1421</v>
      </c>
      <c r="H35" s="1">
        <v>-5919</v>
      </c>
      <c r="I35" s="1" t="s">
        <v>210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210</v>
      </c>
      <c r="G36" s="1">
        <v>-861</v>
      </c>
      <c r="H36" s="1">
        <v>-6267</v>
      </c>
      <c r="I36" s="1" t="s">
        <v>210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210</v>
      </c>
      <c r="G37" s="1">
        <v>-740</v>
      </c>
      <c r="H37" s="1">
        <v>-5954</v>
      </c>
      <c r="I37" s="1" t="s">
        <v>210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210</v>
      </c>
      <c r="G38" s="1">
        <v>-1456</v>
      </c>
      <c r="H38" s="1">
        <v>-6051</v>
      </c>
      <c r="I38" s="1" t="s">
        <v>210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210</v>
      </c>
      <c r="G39" s="1">
        <v>-1373</v>
      </c>
      <c r="H39" s="1">
        <v>-5976</v>
      </c>
      <c r="I39" s="1" t="s">
        <v>210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210</v>
      </c>
      <c r="G40" s="1">
        <v>-31889</v>
      </c>
      <c r="H40" s="1">
        <v>-36969</v>
      </c>
      <c r="I40" s="1" t="s">
        <v>210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1">
        <v>0.722222222222222</v>
      </c>
      <c r="C41" s="6">
        <v>1</v>
      </c>
      <c r="D41" s="1">
        <v>4011000</v>
      </c>
      <c r="E41" s="1">
        <v>3895295</v>
      </c>
      <c r="F41" s="1" t="s">
        <v>210</v>
      </c>
      <c r="I41" s="1" t="s">
        <v>210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210</v>
      </c>
      <c r="G42" s="1">
        <v>-170067</v>
      </c>
      <c r="H42" s="1">
        <v>-333174</v>
      </c>
      <c r="I42" s="1" t="s">
        <v>210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210</v>
      </c>
      <c r="G43" s="1">
        <v>-153866</v>
      </c>
      <c r="H43" s="1">
        <v>-486346</v>
      </c>
      <c r="I43" s="1" t="s">
        <v>210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210</v>
      </c>
      <c r="G44" s="1">
        <v>-167696</v>
      </c>
      <c r="H44" s="1">
        <v>-653181</v>
      </c>
      <c r="I44" s="1" t="s">
        <v>210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210</v>
      </c>
      <c r="G45" s="1">
        <v>-153501</v>
      </c>
      <c r="H45" s="1">
        <v>-806682</v>
      </c>
      <c r="I45" s="1" t="s">
        <v>210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210</v>
      </c>
      <c r="G46" s="1">
        <v>-263882</v>
      </c>
      <c r="H46" s="1">
        <v>-917063</v>
      </c>
      <c r="I46" s="1" t="s">
        <v>210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210</v>
      </c>
      <c r="G47" s="1">
        <v>-174277</v>
      </c>
      <c r="H47" s="1">
        <v>-1090683</v>
      </c>
      <c r="I47" s="1" t="s">
        <v>210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210</v>
      </c>
      <c r="G48" s="1">
        <v>-146982</v>
      </c>
      <c r="H48" s="1">
        <v>-1205776</v>
      </c>
      <c r="I48" s="1" t="s">
        <v>210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P66" sqref="P66:U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6" max="16" width="16.375" customWidth="1"/>
    <col min="18" max="18" width="20.25" customWidth="1"/>
    <col min="19" max="19" width="21.125" customWidth="1"/>
    <col min="20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240</v>
      </c>
    </row>
    <row r="2" ht="127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251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209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210</v>
      </c>
      <c r="G12" s="1">
        <v>-1057</v>
      </c>
      <c r="H12" s="1">
        <v>13408</v>
      </c>
      <c r="I12" s="1" t="s">
        <v>210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210</v>
      </c>
      <c r="G13" s="1">
        <v>-1038</v>
      </c>
      <c r="H13" s="1">
        <v>10321</v>
      </c>
      <c r="I13" s="1" t="s">
        <v>210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210</v>
      </c>
      <c r="G14" s="1">
        <v>-1650</v>
      </c>
      <c r="H14" s="1">
        <v>8045</v>
      </c>
      <c r="I14" s="1" t="s">
        <v>210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210</v>
      </c>
      <c r="G15" s="1">
        <v>-1046</v>
      </c>
      <c r="H15" s="1">
        <v>5065</v>
      </c>
      <c r="I15" s="1" t="s">
        <v>210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210</v>
      </c>
      <c r="G16" s="1">
        <v>-1352</v>
      </c>
      <c r="H16" s="1">
        <v>1207</v>
      </c>
      <c r="I16" s="1" t="s">
        <v>210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210</v>
      </c>
      <c r="G17" s="1">
        <v>-1044</v>
      </c>
      <c r="H17" s="1">
        <v>-1659</v>
      </c>
      <c r="I17" s="1" t="s">
        <v>210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210</v>
      </c>
      <c r="G18" s="1">
        <v>-1202</v>
      </c>
      <c r="H18" s="1">
        <v>-5100</v>
      </c>
      <c r="I18" s="1" t="s">
        <v>210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210</v>
      </c>
      <c r="G35" s="1">
        <v>-1648</v>
      </c>
      <c r="H35" s="1">
        <v>-125</v>
      </c>
      <c r="I35" s="1" t="s">
        <v>210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210</v>
      </c>
      <c r="G36" s="1">
        <v>-1230</v>
      </c>
      <c r="H36" s="1">
        <v>-1418</v>
      </c>
      <c r="I36" s="1" t="s">
        <v>210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210</v>
      </c>
      <c r="G37" s="1">
        <v>-1064</v>
      </c>
      <c r="H37" s="1">
        <v>-2538</v>
      </c>
      <c r="I37" s="1" t="s">
        <v>210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210</v>
      </c>
      <c r="G38" s="1">
        <v>-1005</v>
      </c>
      <c r="H38" s="1">
        <v>-3553</v>
      </c>
      <c r="I38" s="1" t="s">
        <v>210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210</v>
      </c>
      <c r="G39" s="1">
        <v>-2021</v>
      </c>
      <c r="H39" s="1">
        <v>-4653</v>
      </c>
      <c r="I39" s="1" t="s">
        <v>210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210</v>
      </c>
      <c r="G40" s="1">
        <v>-1154</v>
      </c>
      <c r="H40" s="1">
        <v>-5990</v>
      </c>
      <c r="I40" s="1" t="s">
        <v>210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210</v>
      </c>
      <c r="G41" s="1">
        <v>-1329</v>
      </c>
      <c r="H41" s="1">
        <v>-7063</v>
      </c>
      <c r="I41" s="1" t="s">
        <v>210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210</v>
      </c>
      <c r="G42" s="1">
        <v>-1950</v>
      </c>
      <c r="H42" s="1">
        <v>-8123</v>
      </c>
      <c r="I42" s="1" t="s">
        <v>210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210</v>
      </c>
      <c r="G43" s="1">
        <v>-1181</v>
      </c>
      <c r="H43" s="1">
        <v>-8600</v>
      </c>
      <c r="I43" s="1" t="s">
        <v>210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210</v>
      </c>
      <c r="G44" s="1">
        <v>-1016</v>
      </c>
      <c r="H44" s="1">
        <v>-8172</v>
      </c>
      <c r="I44" s="1" t="s">
        <v>210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210</v>
      </c>
      <c r="G45" s="1">
        <v>-1999</v>
      </c>
      <c r="H45" s="1">
        <v>-9305</v>
      </c>
      <c r="I45" s="1" t="s">
        <v>210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210</v>
      </c>
      <c r="G46" s="1">
        <v>-1885</v>
      </c>
      <c r="H46" s="1">
        <v>-8202</v>
      </c>
      <c r="I46" s="1" t="s">
        <v>210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210</v>
      </c>
      <c r="G47" s="1">
        <v>-1051</v>
      </c>
      <c r="H47" s="1">
        <v>-8023</v>
      </c>
      <c r="I47" s="1" t="s">
        <v>210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210</v>
      </c>
      <c r="G48" s="1">
        <v>-1088</v>
      </c>
      <c r="H48" s="1">
        <v>-7957</v>
      </c>
      <c r="I48" s="1" t="s">
        <v>210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210</v>
      </c>
      <c r="G49" s="1">
        <v>-1166</v>
      </c>
      <c r="H49" s="1">
        <v>-8126</v>
      </c>
      <c r="I49" s="1" t="s">
        <v>210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210</v>
      </c>
      <c r="G50" s="1">
        <v>-1055</v>
      </c>
      <c r="H50" s="1">
        <v>-8228</v>
      </c>
      <c r="I50" s="1" t="s">
        <v>210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210</v>
      </c>
      <c r="G51" s="1">
        <v>-1150</v>
      </c>
      <c r="H51" s="1">
        <v>-8197</v>
      </c>
      <c r="I51" s="1" t="s">
        <v>210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210</v>
      </c>
      <c r="G52" s="1">
        <v>-2203</v>
      </c>
      <c r="H52" s="1">
        <v>-9250</v>
      </c>
      <c r="I52" s="1" t="s">
        <v>210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210</v>
      </c>
      <c r="G53" s="1">
        <v>-1810</v>
      </c>
      <c r="H53" s="1">
        <v>-10007</v>
      </c>
      <c r="I53" s="1" t="s">
        <v>210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210</v>
      </c>
      <c r="G54" s="1">
        <v>-1195557</v>
      </c>
      <c r="H54" s="1">
        <v>-1204662</v>
      </c>
      <c r="I54" s="1" t="s">
        <v>210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210</v>
      </c>
      <c r="G55" s="1">
        <v>-1008300</v>
      </c>
      <c r="H55" s="1">
        <v>-2211911</v>
      </c>
      <c r="I55" s="1" t="s">
        <v>210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16">
        <v>43686</v>
      </c>
      <c r="B68" s="17">
        <v>0.713194444444444</v>
      </c>
      <c r="C68" s="18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20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H53" sqref="H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6" max="16" width="19.125" customWidth="1"/>
    <col min="18" max="21" width="20.375" customWidth="1"/>
    <col min="23" max="23" width="10.375"/>
    <col min="24" max="26" width="26.625"/>
  </cols>
  <sheetData>
    <row r="1" ht="211" customHeight="1" spans="13:13">
      <c r="M1" s="7" t="s">
        <v>240</v>
      </c>
    </row>
    <row r="2" ht="211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281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210</v>
      </c>
      <c r="G4" s="1">
        <v>-1189669</v>
      </c>
      <c r="H4" s="1">
        <v>-1189669</v>
      </c>
      <c r="I4" s="1" t="s">
        <v>210</v>
      </c>
      <c r="J4" s="1">
        <v>976000</v>
      </c>
      <c r="K4" s="1">
        <v>497619</v>
      </c>
      <c r="L4" s="1" t="e">
        <f>F4+G4</f>
        <v>#VALUE!</v>
      </c>
      <c r="M4" s="13" t="s">
        <v>282</v>
      </c>
      <c r="N4" s="4">
        <v>43633</v>
      </c>
      <c r="O4" s="5">
        <v>0.546527777777778</v>
      </c>
      <c r="P4" s="8" t="s">
        <v>283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209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210</v>
      </c>
      <c r="G5" s="1">
        <v>-994</v>
      </c>
      <c r="H5" s="1">
        <v>-2183867</v>
      </c>
      <c r="I5" s="1" t="s">
        <v>210</v>
      </c>
      <c r="J5" s="1">
        <v>976000</v>
      </c>
      <c r="K5" s="1">
        <v>497619</v>
      </c>
      <c r="L5" s="1" t="e">
        <f>F5+G5</f>
        <v>#VALUE!</v>
      </c>
      <c r="M5" s="13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210</v>
      </c>
      <c r="G6" s="1">
        <v>-1144597</v>
      </c>
      <c r="H6" s="1">
        <v>-3328464</v>
      </c>
      <c r="I6" s="1" t="s">
        <v>210</v>
      </c>
      <c r="J6" s="1">
        <v>976000</v>
      </c>
      <c r="K6" s="1">
        <v>497619</v>
      </c>
      <c r="L6" s="1" t="e">
        <f t="shared" ref="L6:L55" si="0">F6+G6</f>
        <v>#VALUE!</v>
      </c>
      <c r="M6" s="13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3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3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3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3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3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3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3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5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5">
        <v>1054000</v>
      </c>
      <c r="J14" s="15">
        <v>976000</v>
      </c>
      <c r="K14" s="15">
        <v>497619</v>
      </c>
      <c r="L14" s="1">
        <f t="shared" si="0"/>
        <v>140250</v>
      </c>
      <c r="M14" s="13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3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3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210</v>
      </c>
      <c r="G23" s="1">
        <v>-1571073</v>
      </c>
      <c r="H23" s="1">
        <v>363360</v>
      </c>
      <c r="I23" s="1" t="s">
        <v>210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210</v>
      </c>
      <c r="G24" s="1">
        <v>-1172302</v>
      </c>
      <c r="H24" s="1">
        <v>-913532</v>
      </c>
      <c r="I24" s="1" t="s">
        <v>210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210</v>
      </c>
      <c r="G25" s="1">
        <v>-1013777</v>
      </c>
      <c r="H25" s="1">
        <v>-2022615</v>
      </c>
      <c r="I25" s="1" t="s">
        <v>210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210</v>
      </c>
      <c r="G26" s="1">
        <v>-957190</v>
      </c>
      <c r="H26" s="1">
        <v>-3099406</v>
      </c>
      <c r="I26" s="1" t="s">
        <v>210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210</v>
      </c>
      <c r="G27" s="1">
        <v>-1924860</v>
      </c>
      <c r="H27" s="1">
        <v>-4229396</v>
      </c>
      <c r="I27" s="1" t="s">
        <v>210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210</v>
      </c>
      <c r="G28" s="1">
        <v>-1100911</v>
      </c>
      <c r="H28" s="1">
        <v>-5511303</v>
      </c>
      <c r="I28" s="1" t="s">
        <v>210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210</v>
      </c>
      <c r="G29" s="1">
        <v>-1267114</v>
      </c>
      <c r="H29" s="1">
        <v>-6697042</v>
      </c>
      <c r="I29" s="1" t="s">
        <v>210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210</v>
      </c>
      <c r="G30" s="1">
        <v>-1858290</v>
      </c>
      <c r="H30" s="1">
        <v>-7741542</v>
      </c>
      <c r="I30" s="1" t="s">
        <v>210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210</v>
      </c>
      <c r="G31" s="1">
        <v>-1125650</v>
      </c>
      <c r="H31" s="1">
        <v>-8195790</v>
      </c>
      <c r="I31" s="1" t="s">
        <v>210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210</v>
      </c>
      <c r="G32" s="1">
        <v>-967772</v>
      </c>
      <c r="H32" s="1">
        <v>-7787026</v>
      </c>
      <c r="I32" s="1" t="s">
        <v>210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210</v>
      </c>
      <c r="G33" s="1">
        <v>-1904057</v>
      </c>
      <c r="H33" s="1">
        <v>-7913768</v>
      </c>
      <c r="I33" s="1" t="s">
        <v>210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210</v>
      </c>
      <c r="G34" s="1">
        <v>-1795531</v>
      </c>
      <c r="H34" s="1">
        <v>-7815824</v>
      </c>
      <c r="I34" s="1" t="s">
        <v>210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210</v>
      </c>
      <c r="G35" s="1">
        <v>-1002140</v>
      </c>
      <c r="H35" s="1">
        <v>-7645844</v>
      </c>
      <c r="I35" s="1" t="s">
        <v>210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210</v>
      </c>
      <c r="G36" s="1">
        <v>-1037687</v>
      </c>
      <c r="H36" s="1">
        <v>-7582711</v>
      </c>
      <c r="I36" s="1" t="s">
        <v>210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210</v>
      </c>
      <c r="G37" s="1">
        <v>-1111109</v>
      </c>
      <c r="H37" s="1">
        <v>-7743402</v>
      </c>
      <c r="I37" s="1" t="s">
        <v>210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210</v>
      </c>
      <c r="G38" s="1">
        <v>-1005259</v>
      </c>
      <c r="H38" s="1">
        <v>-7840789</v>
      </c>
      <c r="I38" s="1" t="s">
        <v>210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210</v>
      </c>
      <c r="G39" s="1">
        <v>-1095615</v>
      </c>
      <c r="H39" s="1">
        <v>-7810754</v>
      </c>
      <c r="I39" s="1" t="s">
        <v>210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210</v>
      </c>
      <c r="G40" s="1">
        <v>-1002878</v>
      </c>
      <c r="H40" s="1">
        <v>-8813632</v>
      </c>
      <c r="I40" s="1" t="s">
        <v>210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210</v>
      </c>
      <c r="G41" s="1">
        <v>-1724040</v>
      </c>
      <c r="H41" s="1">
        <v>-9534794</v>
      </c>
      <c r="I41" s="1" t="s">
        <v>210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210</v>
      </c>
      <c r="G42" s="1">
        <v>-1138614</v>
      </c>
      <c r="H42" s="1">
        <v>-9814162</v>
      </c>
      <c r="I42" s="1" t="s">
        <v>210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210</v>
      </c>
      <c r="G43" s="1">
        <v>-2098900</v>
      </c>
      <c r="H43" s="1">
        <v>-9772308</v>
      </c>
      <c r="I43" s="1" t="s">
        <v>210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16">
        <v>43686</v>
      </c>
      <c r="B56" s="17">
        <v>0.789583333333333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240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229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210</v>
      </c>
      <c r="G4" s="1">
        <v>-90536725</v>
      </c>
      <c r="H4" s="1">
        <v>-370157889</v>
      </c>
      <c r="I4" s="1" t="s">
        <v>210</v>
      </c>
      <c r="J4" s="1">
        <v>18921312000</v>
      </c>
      <c r="K4" s="1">
        <v>58519523</v>
      </c>
      <c r="L4" s="1" t="e">
        <f t="shared" ref="L4:L36" si="0">F4+G4</f>
        <v>#VALUE!</v>
      </c>
      <c r="M4" s="13" t="s">
        <v>284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209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210</v>
      </c>
      <c r="G5" s="1">
        <v>-78293935</v>
      </c>
      <c r="H5" s="1">
        <v>-448451824</v>
      </c>
      <c r="I5" s="1" t="s">
        <v>210</v>
      </c>
      <c r="J5" s="1">
        <v>18921312000</v>
      </c>
      <c r="K5" s="1">
        <v>58519523</v>
      </c>
      <c r="L5" s="1" t="e">
        <f t="shared" si="0"/>
        <v>#VALUE!</v>
      </c>
      <c r="M5" s="13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210</v>
      </c>
      <c r="G6" s="1">
        <v>-73923638</v>
      </c>
      <c r="H6" s="1">
        <v>-522375462</v>
      </c>
      <c r="I6" s="1" t="s">
        <v>210</v>
      </c>
      <c r="J6" s="1">
        <v>18921312000</v>
      </c>
      <c r="K6" s="1">
        <v>58519523</v>
      </c>
      <c r="L6" s="1" t="e">
        <f t="shared" si="0"/>
        <v>#VALUE!</v>
      </c>
      <c r="M6" s="13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210</v>
      </c>
      <c r="G7" s="1">
        <v>-148657564</v>
      </c>
      <c r="H7" s="1">
        <v>-597109388</v>
      </c>
      <c r="I7" s="1" t="s">
        <v>210</v>
      </c>
      <c r="J7" s="1">
        <v>18921312000</v>
      </c>
      <c r="K7" s="1">
        <v>58519523</v>
      </c>
      <c r="L7" s="1" t="e">
        <f t="shared" si="0"/>
        <v>#VALUE!</v>
      </c>
      <c r="M7" s="13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210</v>
      </c>
      <c r="G8" s="1">
        <v>-85023264</v>
      </c>
      <c r="H8" s="1">
        <v>-615936002</v>
      </c>
      <c r="I8" s="1" t="s">
        <v>210</v>
      </c>
      <c r="J8" s="1">
        <v>18921312000</v>
      </c>
      <c r="K8" s="1">
        <v>58519523</v>
      </c>
      <c r="L8" s="1" t="e">
        <f t="shared" si="0"/>
        <v>#VALUE!</v>
      </c>
      <c r="M8" s="13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210</v>
      </c>
      <c r="G9" s="1">
        <v>-97859097</v>
      </c>
      <c r="H9" s="1">
        <v>-597245950</v>
      </c>
      <c r="I9" s="1" t="s">
        <v>210</v>
      </c>
      <c r="J9" s="1">
        <v>18921312000</v>
      </c>
      <c r="K9" s="1">
        <v>58519523</v>
      </c>
      <c r="L9" s="1" t="e">
        <f t="shared" si="0"/>
        <v>#VALUE!</v>
      </c>
      <c r="M9" s="13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210</v>
      </c>
      <c r="G10" s="1">
        <v>-143515522</v>
      </c>
      <c r="H10" s="1">
        <v>-597879288</v>
      </c>
      <c r="I10" s="1" t="s">
        <v>210</v>
      </c>
      <c r="J10" s="1">
        <v>18921312000</v>
      </c>
      <c r="K10" s="1">
        <v>58519523</v>
      </c>
      <c r="L10" s="1" t="e">
        <f t="shared" si="0"/>
        <v>#VALUE!</v>
      </c>
      <c r="M10" s="13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210</v>
      </c>
      <c r="G11" s="1">
        <v>-86933792</v>
      </c>
      <c r="H11" s="1">
        <v>-632960802</v>
      </c>
      <c r="I11" s="1" t="s">
        <v>210</v>
      </c>
      <c r="J11" s="1">
        <v>18921312000</v>
      </c>
      <c r="K11" s="1">
        <v>58519523</v>
      </c>
      <c r="L11" s="1" t="e">
        <f t="shared" si="0"/>
        <v>#VALUE!</v>
      </c>
      <c r="M11" s="13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210</v>
      </c>
      <c r="G12" s="1">
        <v>-74740934</v>
      </c>
      <c r="H12" s="1">
        <v>-601391996</v>
      </c>
      <c r="I12" s="1" t="s">
        <v>210</v>
      </c>
      <c r="J12" s="1">
        <v>18921312000</v>
      </c>
      <c r="K12" s="1">
        <v>58519523</v>
      </c>
      <c r="L12" s="1" t="e">
        <f t="shared" si="0"/>
        <v>#VALUE!</v>
      </c>
      <c r="M12" s="13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210</v>
      </c>
      <c r="G13" s="1">
        <v>-147050129</v>
      </c>
      <c r="H13" s="1">
        <v>-611180271</v>
      </c>
      <c r="I13" s="1" t="s">
        <v>210</v>
      </c>
      <c r="J13" s="1">
        <v>18921312000</v>
      </c>
      <c r="K13" s="1">
        <v>58519523</v>
      </c>
      <c r="L13" s="1" t="e">
        <f t="shared" si="0"/>
        <v>#VALUE!</v>
      </c>
      <c r="M13" s="13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210</v>
      </c>
      <c r="G14" s="1">
        <v>-138668688</v>
      </c>
      <c r="H14" s="1">
        <v>-603616126</v>
      </c>
      <c r="I14" s="1" t="s">
        <v>210</v>
      </c>
      <c r="J14" s="1">
        <v>18921312000</v>
      </c>
      <c r="K14" s="1">
        <v>58519523</v>
      </c>
      <c r="L14" s="1" t="e">
        <f t="shared" si="0"/>
        <v>#VALUE!</v>
      </c>
      <c r="M14" s="13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210</v>
      </c>
      <c r="G15" s="1">
        <v>-77396049</v>
      </c>
      <c r="H15" s="1">
        <v>-590488590</v>
      </c>
      <c r="I15" s="1" t="s">
        <v>210</v>
      </c>
      <c r="J15" s="1">
        <v>18921312000</v>
      </c>
      <c r="K15" s="1">
        <v>58519523</v>
      </c>
      <c r="L15" s="1" t="e">
        <f t="shared" si="0"/>
        <v>#VALUE!</v>
      </c>
      <c r="M15" s="13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210</v>
      </c>
      <c r="G16" s="1">
        <v>-80141391</v>
      </c>
      <c r="H16" s="1">
        <v>-585612849</v>
      </c>
      <c r="I16" s="1" t="s">
        <v>210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210</v>
      </c>
      <c r="G17" s="1">
        <v>-85810777</v>
      </c>
      <c r="H17" s="1">
        <v>-598022952</v>
      </c>
      <c r="I17" s="1" t="s">
        <v>210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210</v>
      </c>
      <c r="G18" s="1">
        <v>-77636946</v>
      </c>
      <c r="H18" s="1">
        <v>-605545050</v>
      </c>
      <c r="I18" s="1" t="s">
        <v>210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210</v>
      </c>
      <c r="G19" s="1">
        <v>-84614180</v>
      </c>
      <c r="H19" s="1">
        <v>-603225438</v>
      </c>
      <c r="I19" s="1" t="s">
        <v>210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210</v>
      </c>
      <c r="G20" s="1">
        <v>-77452113</v>
      </c>
      <c r="H20" s="1">
        <v>-680677551</v>
      </c>
      <c r="I20" s="1" t="s">
        <v>210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210</v>
      </c>
      <c r="G21" s="1">
        <v>-133147345</v>
      </c>
      <c r="H21" s="1">
        <v>-736372783</v>
      </c>
      <c r="I21" s="1" t="s">
        <v>210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210</v>
      </c>
      <c r="G22" s="1">
        <v>-87935921</v>
      </c>
      <c r="H22" s="1">
        <v>-757949211</v>
      </c>
      <c r="I22" s="1" t="s">
        <v>210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210</v>
      </c>
      <c r="G23" s="1">
        <v>-74162783</v>
      </c>
      <c r="H23" s="1">
        <v>-754715945</v>
      </c>
      <c r="I23" s="1" t="s">
        <v>210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7" sqref="H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240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14" t="s">
        <v>234</v>
      </c>
      <c r="G3" s="14" t="s">
        <v>235</v>
      </c>
      <c r="H3" s="14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101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210</v>
      </c>
      <c r="G4" s="1">
        <v>-1851836</v>
      </c>
      <c r="H4" s="1">
        <v>-1851836</v>
      </c>
      <c r="I4" s="1" t="s">
        <v>210</v>
      </c>
      <c r="J4" s="1">
        <v>1768000</v>
      </c>
      <c r="K4" s="1">
        <v>1366278</v>
      </c>
      <c r="L4" s="1" t="e">
        <f t="shared" ref="L4:L36" si="0">F4+G4</f>
        <v>#VALUE!</v>
      </c>
      <c r="M4" s="13" t="s">
        <v>275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209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210</v>
      </c>
      <c r="G5" s="1">
        <v>-1828938</v>
      </c>
      <c r="H5" s="1">
        <v>-3680774</v>
      </c>
      <c r="I5" s="1" t="s">
        <v>210</v>
      </c>
      <c r="J5" s="1">
        <v>1768000</v>
      </c>
      <c r="K5" s="1">
        <v>1366278</v>
      </c>
      <c r="L5" s="1" t="e">
        <f t="shared" si="0"/>
        <v>#VALUE!</v>
      </c>
      <c r="M5" s="13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210</v>
      </c>
      <c r="G6" s="1">
        <v>-1726848</v>
      </c>
      <c r="H6" s="1">
        <v>-5407622</v>
      </c>
      <c r="I6" s="1" t="s">
        <v>210</v>
      </c>
      <c r="J6" s="1">
        <v>1768000</v>
      </c>
      <c r="K6" s="1">
        <v>1366278</v>
      </c>
      <c r="L6" s="1" t="e">
        <f t="shared" si="0"/>
        <v>#VALUE!</v>
      </c>
      <c r="M6" s="13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210</v>
      </c>
      <c r="G7" s="1">
        <v>-3472625</v>
      </c>
      <c r="H7" s="1">
        <v>-7153399</v>
      </c>
      <c r="I7" s="1" t="s">
        <v>210</v>
      </c>
      <c r="J7" s="1">
        <v>1768000</v>
      </c>
      <c r="K7" s="1">
        <v>1366278</v>
      </c>
      <c r="L7" s="1" t="e">
        <f t="shared" si="0"/>
        <v>#VALUE!</v>
      </c>
      <c r="M7" s="13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210</v>
      </c>
      <c r="G8" s="1">
        <v>-1986133</v>
      </c>
      <c r="H8" s="1">
        <v>-9139532</v>
      </c>
      <c r="I8" s="1" t="s">
        <v>210</v>
      </c>
      <c r="J8" s="1">
        <v>1768000</v>
      </c>
      <c r="K8" s="1">
        <v>1366278</v>
      </c>
      <c r="L8" s="1" t="e">
        <f t="shared" si="0"/>
        <v>#VALUE!</v>
      </c>
      <c r="M8" s="13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210</v>
      </c>
      <c r="G9" s="1">
        <v>-2285978</v>
      </c>
      <c r="H9" s="1">
        <v>-10854164</v>
      </c>
      <c r="I9" s="1" t="s">
        <v>210</v>
      </c>
      <c r="J9" s="1">
        <v>1768000</v>
      </c>
      <c r="K9" s="1">
        <v>1366278</v>
      </c>
      <c r="L9" s="1" t="e">
        <f t="shared" si="0"/>
        <v>#VALUE!</v>
      </c>
      <c r="M9" s="13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210</v>
      </c>
      <c r="G10" s="1">
        <v>-3352508</v>
      </c>
      <c r="H10" s="1">
        <v>-12492040</v>
      </c>
      <c r="I10" s="1" t="s">
        <v>210</v>
      </c>
      <c r="J10" s="1">
        <v>1768000</v>
      </c>
      <c r="K10" s="1">
        <v>1366278</v>
      </c>
      <c r="L10" s="1" t="e">
        <f t="shared" si="0"/>
        <v>#VALUE!</v>
      </c>
      <c r="M10" s="13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210</v>
      </c>
      <c r="G11" s="1">
        <v>-2030764</v>
      </c>
      <c r="H11" s="1">
        <v>-14522804</v>
      </c>
      <c r="I11" s="1" t="s">
        <v>210</v>
      </c>
      <c r="J11" s="1">
        <v>1768000</v>
      </c>
      <c r="K11" s="1">
        <v>1366278</v>
      </c>
      <c r="L11" s="1" t="e">
        <f t="shared" si="0"/>
        <v>#VALUE!</v>
      </c>
      <c r="M11" s="13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210</v>
      </c>
      <c r="G12" s="1">
        <v>-1745940</v>
      </c>
      <c r="H12" s="1">
        <v>-14048452</v>
      </c>
      <c r="I12" s="1" t="s">
        <v>210</v>
      </c>
      <c r="J12" s="1">
        <v>1768000</v>
      </c>
      <c r="K12" s="1">
        <v>1366278</v>
      </c>
      <c r="L12" s="1" t="e">
        <f t="shared" si="0"/>
        <v>#VALUE!</v>
      </c>
      <c r="M12" s="13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210</v>
      </c>
      <c r="G13" s="1">
        <v>-3435075</v>
      </c>
      <c r="H13" s="1">
        <v>-14277105</v>
      </c>
      <c r="I13" s="1" t="s">
        <v>210</v>
      </c>
      <c r="J13" s="1">
        <v>1768000</v>
      </c>
      <c r="K13" s="1">
        <v>1366278</v>
      </c>
      <c r="L13" s="1" t="e">
        <f t="shared" si="0"/>
        <v>#VALUE!</v>
      </c>
      <c r="M13" s="13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210</v>
      </c>
      <c r="G14" s="1">
        <v>-3239286</v>
      </c>
      <c r="H14" s="1">
        <v>-14100408</v>
      </c>
      <c r="I14" s="1" t="s">
        <v>210</v>
      </c>
      <c r="J14" s="1">
        <v>1768000</v>
      </c>
      <c r="K14" s="1">
        <v>1366278</v>
      </c>
      <c r="L14" s="1" t="e">
        <f t="shared" si="0"/>
        <v>#VALUE!</v>
      </c>
      <c r="M14" s="13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210</v>
      </c>
      <c r="G15" s="1">
        <v>-1807963</v>
      </c>
      <c r="H15" s="1">
        <v>-13793750</v>
      </c>
      <c r="I15" s="1" t="s">
        <v>210</v>
      </c>
      <c r="J15" s="1">
        <v>1768000</v>
      </c>
      <c r="K15" s="1">
        <v>1366278</v>
      </c>
      <c r="L15" s="1" t="e">
        <f t="shared" si="0"/>
        <v>#VALUE!</v>
      </c>
      <c r="M15" s="13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210</v>
      </c>
      <c r="G16" s="1">
        <v>-1872094</v>
      </c>
      <c r="H16" s="1">
        <v>-13679854</v>
      </c>
      <c r="I16" s="1" t="s">
        <v>210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210</v>
      </c>
      <c r="G17" s="1">
        <v>-2004531</v>
      </c>
      <c r="H17" s="1">
        <v>-13969753</v>
      </c>
      <c r="I17" s="1" t="s">
        <v>210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210</v>
      </c>
      <c r="G18" s="1">
        <v>-1813591</v>
      </c>
      <c r="H18" s="1">
        <v>-14145468</v>
      </c>
      <c r="I18" s="1" t="s">
        <v>210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210</v>
      </c>
      <c r="G19" s="1">
        <v>-1976578</v>
      </c>
      <c r="H19" s="1">
        <v>-14091282</v>
      </c>
      <c r="I19" s="1" t="s">
        <v>210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210</v>
      </c>
      <c r="G20" s="1">
        <v>-1809273</v>
      </c>
      <c r="H20" s="1">
        <v>-15900555</v>
      </c>
      <c r="I20" s="1" t="s">
        <v>210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210</v>
      </c>
      <c r="G21" s="1">
        <v>-3110308</v>
      </c>
      <c r="H21" s="1">
        <v>-17201590</v>
      </c>
      <c r="I21" s="1" t="s">
        <v>210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210</v>
      </c>
      <c r="G22" s="1">
        <v>-2054174</v>
      </c>
      <c r="H22" s="1">
        <v>-17705613</v>
      </c>
      <c r="I22" s="1" t="s">
        <v>210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210</v>
      </c>
      <c r="G23" s="1">
        <v>-1732435</v>
      </c>
      <c r="H23" s="1">
        <v>-17630085</v>
      </c>
      <c r="I23" s="1" t="s">
        <v>210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topLeftCell="B1" workbookViewId="0">
      <pane ySplit="3" topLeftCell="A20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240</v>
      </c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269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210</v>
      </c>
      <c r="G4" s="1">
        <v>-6054833</v>
      </c>
      <c r="H4" s="1">
        <v>-6054833</v>
      </c>
      <c r="I4" s="1" t="s">
        <v>210</v>
      </c>
      <c r="J4" s="1">
        <v>185136000</v>
      </c>
      <c r="K4" s="1">
        <v>2576616</v>
      </c>
      <c r="L4" s="1" t="e">
        <f t="shared" ref="L4:L26" si="0">F4+G4</f>
        <v>#VALUE!</v>
      </c>
      <c r="M4" s="13" t="s">
        <v>279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209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210</v>
      </c>
      <c r="G5" s="1">
        <v>-3407735</v>
      </c>
      <c r="H5" s="1">
        <v>-9462568</v>
      </c>
      <c r="I5" s="1" t="s">
        <v>210</v>
      </c>
      <c r="J5" s="1">
        <v>185136000</v>
      </c>
      <c r="K5" s="1">
        <v>2576616</v>
      </c>
      <c r="L5" s="1" t="e">
        <f t="shared" si="0"/>
        <v>#VALUE!</v>
      </c>
      <c r="M5" s="13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210</v>
      </c>
      <c r="G6" s="1">
        <v>-3528614</v>
      </c>
      <c r="H6" s="1">
        <v>-12296267</v>
      </c>
      <c r="I6" s="1" t="s">
        <v>210</v>
      </c>
      <c r="J6" s="1">
        <v>185136000</v>
      </c>
      <c r="K6" s="1">
        <v>2576616</v>
      </c>
      <c r="L6" s="1" t="e">
        <f t="shared" si="0"/>
        <v>#VALUE!</v>
      </c>
      <c r="M6" s="13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210</v>
      </c>
      <c r="G7" s="1">
        <v>-3778278</v>
      </c>
      <c r="H7" s="1">
        <v>-16074545</v>
      </c>
      <c r="I7" s="1" t="s">
        <v>210</v>
      </c>
      <c r="J7" s="1">
        <v>185136000</v>
      </c>
      <c r="K7" s="1">
        <v>2576616</v>
      </c>
      <c r="L7" s="1" t="e">
        <f t="shared" si="0"/>
        <v>#VALUE!</v>
      </c>
      <c r="M7" s="13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210</v>
      </c>
      <c r="G8" s="1">
        <v>-3418343</v>
      </c>
      <c r="H8" s="1">
        <v>-19492888</v>
      </c>
      <c r="I8" s="1" t="s">
        <v>210</v>
      </c>
      <c r="J8" s="1">
        <v>185136000</v>
      </c>
      <c r="K8" s="1">
        <v>2576616</v>
      </c>
      <c r="L8" s="1" t="e">
        <f t="shared" si="0"/>
        <v>#VALUE!</v>
      </c>
      <c r="M8" s="13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210</v>
      </c>
      <c r="G9" s="1">
        <v>-3725592</v>
      </c>
      <c r="H9" s="1">
        <v>-23218480</v>
      </c>
      <c r="I9" s="1" t="s">
        <v>210</v>
      </c>
      <c r="J9" s="1">
        <v>185136000</v>
      </c>
      <c r="K9" s="1">
        <v>2576616</v>
      </c>
      <c r="L9" s="1" t="e">
        <f t="shared" si="0"/>
        <v>#VALUE!</v>
      </c>
      <c r="M9" s="13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210</v>
      </c>
      <c r="G10" s="1">
        <v>-3410243</v>
      </c>
      <c r="H10" s="1">
        <v>-26628723</v>
      </c>
      <c r="I10" s="1" t="s">
        <v>210</v>
      </c>
      <c r="J10" s="1">
        <v>185136000</v>
      </c>
      <c r="K10" s="1">
        <v>2576616</v>
      </c>
      <c r="L10" s="1" t="e">
        <f t="shared" si="0"/>
        <v>#VALUE!</v>
      </c>
      <c r="M10" s="13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210</v>
      </c>
      <c r="G11" s="1">
        <v>-5862523</v>
      </c>
      <c r="H11" s="1">
        <v>-29081003</v>
      </c>
      <c r="I11" s="1" t="s">
        <v>210</v>
      </c>
      <c r="J11" s="1">
        <v>185136000</v>
      </c>
      <c r="K11" s="1">
        <v>2576616</v>
      </c>
      <c r="L11" s="1" t="e">
        <f t="shared" si="0"/>
        <v>#VALUE!</v>
      </c>
      <c r="M11" s="13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210</v>
      </c>
      <c r="G12" s="1">
        <v>-3871849</v>
      </c>
      <c r="H12" s="1">
        <v>-30031021</v>
      </c>
      <c r="I12" s="1" t="s">
        <v>210</v>
      </c>
      <c r="J12" s="1">
        <v>185136000</v>
      </c>
      <c r="K12" s="1">
        <v>2576616</v>
      </c>
      <c r="L12" s="1" t="e">
        <f t="shared" si="0"/>
        <v>#VALUE!</v>
      </c>
      <c r="M12" s="13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210</v>
      </c>
      <c r="G13" s="1">
        <v>-3265413</v>
      </c>
      <c r="H13" s="1">
        <v>-29888699</v>
      </c>
      <c r="I13" s="1" t="s">
        <v>210</v>
      </c>
      <c r="J13" s="1">
        <v>185136000</v>
      </c>
      <c r="K13" s="1">
        <v>2576616</v>
      </c>
      <c r="L13" s="1" t="e">
        <f t="shared" si="0"/>
        <v>#VALUE!</v>
      </c>
      <c r="M13" s="13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3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3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61" sqref="A6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/>
    <col min="16" max="16" width="17.925" customWidth="1"/>
    <col min="18" max="21" width="20.375" customWidth="1"/>
    <col min="23" max="23" width="10.375"/>
    <col min="24" max="26" width="26.625"/>
  </cols>
  <sheetData>
    <row r="1" ht="195" customHeight="1" spans="13:13">
      <c r="M1" s="7" t="s">
        <v>240</v>
      </c>
    </row>
    <row r="2" ht="195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281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210</v>
      </c>
      <c r="G4" s="1">
        <v>-33365442</v>
      </c>
      <c r="H4" s="1">
        <v>-98422539</v>
      </c>
      <c r="I4" s="1" t="s">
        <v>210</v>
      </c>
      <c r="J4" s="1">
        <v>123699000</v>
      </c>
      <c r="K4" s="1">
        <v>14515640</v>
      </c>
      <c r="L4" s="1" t="e">
        <f t="shared" ref="L4:L59" si="0">F4+G4</f>
        <v>#VALUE!</v>
      </c>
      <c r="M4" s="13" t="s">
        <v>282</v>
      </c>
      <c r="N4" s="4">
        <v>43633</v>
      </c>
      <c r="O4" s="5">
        <v>0.5</v>
      </c>
      <c r="P4" s="8" t="s">
        <v>283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209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3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3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3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3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3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3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3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3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3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3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3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3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210</v>
      </c>
      <c r="G21" s="1">
        <v>-45145142</v>
      </c>
      <c r="H21" s="1">
        <v>1989718</v>
      </c>
      <c r="I21" s="1" t="s">
        <v>210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210</v>
      </c>
      <c r="G22" s="1">
        <v>-33686358</v>
      </c>
      <c r="H22" s="1">
        <v>-33239213</v>
      </c>
      <c r="I22" s="1" t="s">
        <v>210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210</v>
      </c>
      <c r="G23" s="1">
        <v>-29131134</v>
      </c>
      <c r="H23" s="1">
        <v>-65370205</v>
      </c>
      <c r="I23" s="1" t="s">
        <v>210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210</v>
      </c>
      <c r="G24" s="1">
        <v>-27505061</v>
      </c>
      <c r="H24" s="1">
        <v>-94599874</v>
      </c>
      <c r="I24" s="1" t="s">
        <v>210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210</v>
      </c>
      <c r="G25" s="1">
        <v>-55311283</v>
      </c>
      <c r="H25" s="1">
        <v>-123880945</v>
      </c>
      <c r="I25" s="1" t="s">
        <v>210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210</v>
      </c>
      <c r="G26" s="1">
        <v>-31634942</v>
      </c>
      <c r="H26" s="1">
        <v>-157869868</v>
      </c>
      <c r="I26" s="1" t="s">
        <v>210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210</v>
      </c>
      <c r="G27" s="1">
        <v>-36410821</v>
      </c>
      <c r="H27" s="1">
        <v>-191065844</v>
      </c>
      <c r="I27" s="1" t="s">
        <v>210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210</v>
      </c>
      <c r="G28" s="1">
        <v>-53398388</v>
      </c>
      <c r="H28" s="1">
        <v>-222454987</v>
      </c>
      <c r="I28" s="1" t="s">
        <v>210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210</v>
      </c>
      <c r="G29" s="1">
        <v>-32345800</v>
      </c>
      <c r="H29" s="1">
        <v>-235507905</v>
      </c>
      <c r="I29" s="1" t="s">
        <v>210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210</v>
      </c>
      <c r="G30" s="1">
        <v>-27809155</v>
      </c>
      <c r="H30" s="1">
        <v>-223761974</v>
      </c>
      <c r="I30" s="1" t="s">
        <v>210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210</v>
      </c>
      <c r="G31" s="1">
        <v>-54713523</v>
      </c>
      <c r="H31" s="1">
        <v>-227403936</v>
      </c>
      <c r="I31" s="1" t="s">
        <v>210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210</v>
      </c>
      <c r="G32" s="1">
        <v>-51595007</v>
      </c>
      <c r="H32" s="1">
        <v>-224589514</v>
      </c>
      <c r="I32" s="1" t="s">
        <v>210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210</v>
      </c>
      <c r="G33" s="1">
        <v>-28796728</v>
      </c>
      <c r="H33" s="1">
        <v>-219705099</v>
      </c>
      <c r="I33" s="1" t="s">
        <v>210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210</v>
      </c>
      <c r="G34" s="1">
        <v>-29818198</v>
      </c>
      <c r="H34" s="1">
        <v>-217890963</v>
      </c>
      <c r="I34" s="1" t="s">
        <v>210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210</v>
      </c>
      <c r="G35" s="1">
        <v>-31927956</v>
      </c>
      <c r="H35" s="1">
        <v>-222508440</v>
      </c>
      <c r="I35" s="1" t="s">
        <v>210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210</v>
      </c>
      <c r="G36" s="1">
        <v>-28886360</v>
      </c>
      <c r="H36" s="1">
        <v>-225306891</v>
      </c>
      <c r="I36" s="1" t="s">
        <v>210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210</v>
      </c>
      <c r="G37" s="1">
        <v>-31482733</v>
      </c>
      <c r="H37" s="1">
        <v>-224443824</v>
      </c>
      <c r="I37" s="1" t="s">
        <v>210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210</v>
      </c>
      <c r="G38" s="1">
        <v>-28817914</v>
      </c>
      <c r="H38" s="1">
        <v>-253261738</v>
      </c>
      <c r="I38" s="1" t="s">
        <v>210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210</v>
      </c>
      <c r="G39" s="1">
        <v>-49540659</v>
      </c>
      <c r="H39" s="1">
        <v>-273984483</v>
      </c>
      <c r="I39" s="1" t="s">
        <v>210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210</v>
      </c>
      <c r="G40" s="1">
        <v>-32718666</v>
      </c>
      <c r="H40" s="1">
        <v>-282012510</v>
      </c>
      <c r="I40" s="1" t="s">
        <v>210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210</v>
      </c>
      <c r="G41" s="1">
        <v>-60312706</v>
      </c>
      <c r="H41" s="1">
        <v>-280809822</v>
      </c>
      <c r="I41" s="1" t="s">
        <v>210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6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4"/>
  <sheetViews>
    <sheetView workbookViewId="0">
      <pane ySplit="3" topLeftCell="A58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240</v>
      </c>
    </row>
    <row r="2" ht="236" customHeight="1"/>
    <row r="3" ht="40.5" spans="1:27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75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285</v>
      </c>
      <c r="X3" t="s">
        <v>2</v>
      </c>
      <c r="Y3" t="s">
        <v>241</v>
      </c>
      <c r="Z3" t="s">
        <v>242</v>
      </c>
      <c r="AA3" t="s">
        <v>243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210</v>
      </c>
      <c r="G4" s="1">
        <v>-108765908</v>
      </c>
      <c r="H4" s="1">
        <v>-528488050</v>
      </c>
      <c r="I4" s="1" t="s">
        <v>210</v>
      </c>
      <c r="J4" s="1">
        <v>106775000</v>
      </c>
      <c r="K4" s="1">
        <v>54476166</v>
      </c>
      <c r="L4" s="1" t="e">
        <f>F4-G4</f>
        <v>#VALUE!</v>
      </c>
      <c r="M4" s="13" t="s">
        <v>286</v>
      </c>
      <c r="N4" s="4">
        <v>43630</v>
      </c>
      <c r="O4" s="5">
        <v>0.824305555555556</v>
      </c>
      <c r="P4" s="8" t="s">
        <v>283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209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210</v>
      </c>
      <c r="G5" s="1">
        <v>-125219639</v>
      </c>
      <c r="H5" s="1">
        <v>-653707689</v>
      </c>
      <c r="I5" s="1" t="s">
        <v>210</v>
      </c>
      <c r="J5" s="1">
        <v>106775000</v>
      </c>
      <c r="K5" s="1">
        <v>54476166</v>
      </c>
      <c r="L5" s="1" t="e">
        <f>F5-G5</f>
        <v>#VALUE!</v>
      </c>
      <c r="M5" s="13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3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3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62" si="0">F8+G8</f>
        <v>14008289</v>
      </c>
      <c r="M8" s="13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3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3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3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3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3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3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3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3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210</v>
      </c>
      <c r="G22" s="1">
        <v>-169429091</v>
      </c>
      <c r="H22" s="1">
        <v>4292485</v>
      </c>
      <c r="I22" s="1" t="s">
        <v>210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210</v>
      </c>
      <c r="G23" s="1">
        <v>-126424431</v>
      </c>
      <c r="H23" s="1">
        <v>-142427766</v>
      </c>
      <c r="I23" s="1" t="s">
        <v>210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210</v>
      </c>
      <c r="G24" s="1">
        <v>-109328741</v>
      </c>
      <c r="H24" s="1">
        <v>-251497303</v>
      </c>
      <c r="I24" s="1" t="s">
        <v>210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210</v>
      </c>
      <c r="G25" s="1">
        <v>-103226109</v>
      </c>
      <c r="H25" s="1">
        <v>-362730221</v>
      </c>
      <c r="I25" s="1" t="s">
        <v>210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210</v>
      </c>
      <c r="G26" s="1">
        <v>-207582471</v>
      </c>
      <c r="H26" s="1">
        <v>-484590366</v>
      </c>
      <c r="I26" s="1" t="s">
        <v>210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210</v>
      </c>
      <c r="G27" s="1">
        <v>-118725499</v>
      </c>
      <c r="H27" s="1">
        <v>-623009918</v>
      </c>
      <c r="I27" s="1" t="s">
        <v>210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210</v>
      </c>
      <c r="G28" s="1">
        <v>-136649306</v>
      </c>
      <c r="H28" s="1">
        <v>-724826134</v>
      </c>
      <c r="I28" s="1" t="s">
        <v>210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210</v>
      </c>
      <c r="G29" s="1">
        <v>-200403407</v>
      </c>
      <c r="H29" s="1">
        <v>-834870467</v>
      </c>
      <c r="I29" s="1" t="s">
        <v>210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210</v>
      </c>
      <c r="G30" s="1">
        <v>-121393337</v>
      </c>
      <c r="H30" s="1">
        <v>-883857886</v>
      </c>
      <c r="I30" s="1" t="s">
        <v>210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210</v>
      </c>
      <c r="G31" s="1">
        <v>-104367371</v>
      </c>
      <c r="H31" s="1">
        <v>-839775571</v>
      </c>
      <c r="I31" s="1" t="s">
        <v>210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210</v>
      </c>
      <c r="G32" s="1">
        <v>-205339090</v>
      </c>
      <c r="H32" s="1">
        <v>-853443804</v>
      </c>
      <c r="I32" s="1" t="s">
        <v>210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210</v>
      </c>
      <c r="G33" s="1">
        <v>-193635344</v>
      </c>
      <c r="H33" s="1">
        <v>-842881320</v>
      </c>
      <c r="I33" s="1" t="s">
        <v>210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210</v>
      </c>
      <c r="G34" s="1">
        <v>-108073720</v>
      </c>
      <c r="H34" s="1">
        <v>-824550181</v>
      </c>
      <c r="I34" s="1" t="s">
        <v>210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210</v>
      </c>
      <c r="G35" s="1">
        <v>-111907284</v>
      </c>
      <c r="H35" s="1">
        <v>-817741752</v>
      </c>
      <c r="I35" s="1" t="s">
        <v>210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210</v>
      </c>
      <c r="G36" s="1">
        <v>-119825172</v>
      </c>
      <c r="H36" s="1">
        <v>-835071076</v>
      </c>
      <c r="I36" s="1" t="s">
        <v>210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210</v>
      </c>
      <c r="G37" s="1">
        <v>-108410105</v>
      </c>
      <c r="H37" s="1">
        <v>-845573622</v>
      </c>
      <c r="I37" s="1" t="s">
        <v>210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210</v>
      </c>
      <c r="G38" s="1">
        <v>-118154256</v>
      </c>
      <c r="H38" s="1">
        <v>-842334541</v>
      </c>
      <c r="I38" s="1" t="s">
        <v>210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210</v>
      </c>
      <c r="G39" s="1">
        <v>-226307485</v>
      </c>
      <c r="H39" s="1">
        <v>-950487770</v>
      </c>
      <c r="I39" s="1" t="s">
        <v>210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210</v>
      </c>
      <c r="G40" s="1">
        <v>-185925403</v>
      </c>
      <c r="H40" s="1">
        <v>-1028259944</v>
      </c>
      <c r="I40" s="1" t="s">
        <v>210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210</v>
      </c>
      <c r="G41" s="1">
        <v>-122791474</v>
      </c>
      <c r="H41" s="1">
        <v>-1058387793</v>
      </c>
      <c r="I41" s="1" t="s">
        <v>210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210</v>
      </c>
      <c r="G42" s="1">
        <v>-226351521</v>
      </c>
      <c r="H42" s="1">
        <v>-1053874120</v>
      </c>
      <c r="I42" s="1" t="s">
        <v>210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4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4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4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4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4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4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4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4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4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6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4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6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4">
        <v>43692</v>
      </c>
      <c r="Y62">
        <v>-206125619</v>
      </c>
      <c r="Z62">
        <v>-1348184</v>
      </c>
      <c r="AA62">
        <v>41876887</v>
      </c>
    </row>
    <row r="63" spans="24:27">
      <c r="X63" s="4">
        <v>43693</v>
      </c>
      <c r="Y63">
        <v>-184751115</v>
      </c>
      <c r="Z63">
        <v>8572710</v>
      </c>
      <c r="AA63">
        <v>31756334</v>
      </c>
    </row>
    <row r="64" spans="24:27">
      <c r="X64" t="s">
        <v>211</v>
      </c>
      <c r="Y64">
        <v>-9263247595</v>
      </c>
      <c r="Z64" t="e">
        <v>#VALUE!</v>
      </c>
      <c r="AA64">
        <v>-17406513470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3"/>
  <sheetViews>
    <sheetView zoomScale="130" zoomScaleNormal="130" workbookViewId="0">
      <pane ySplit="3" topLeftCell="A58" activePane="bottomLeft" state="frozen"/>
      <selection/>
      <selection pane="bottomLeft" activeCell="A62" sqref="A6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240</v>
      </c>
    </row>
    <row r="2" ht="174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79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210</v>
      </c>
      <c r="G4" s="1">
        <v>-125219639</v>
      </c>
      <c r="H4" s="1">
        <v>-547074809</v>
      </c>
      <c r="I4" s="1" t="s">
        <v>210</v>
      </c>
      <c r="J4" s="1">
        <v>106775000</v>
      </c>
      <c r="K4" s="1">
        <v>54476166</v>
      </c>
      <c r="L4" s="1" t="e">
        <f t="shared" ref="L4:L61" si="0">F4+G4</f>
        <v>#VALUE!</v>
      </c>
      <c r="M4" s="13" t="s">
        <v>287</v>
      </c>
      <c r="N4" s="4">
        <v>43630</v>
      </c>
      <c r="O4" s="5">
        <v>0.844444444444444</v>
      </c>
      <c r="P4" s="8" t="s">
        <v>283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209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3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3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3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3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3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3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3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3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3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3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3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3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210</v>
      </c>
      <c r="G21" s="1">
        <v>-169429091</v>
      </c>
      <c r="H21" s="1">
        <v>-24784963</v>
      </c>
      <c r="I21" s="1" t="s">
        <v>210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210</v>
      </c>
      <c r="G22" s="1">
        <v>-126424431</v>
      </c>
      <c r="H22" s="1">
        <v>-158242787</v>
      </c>
      <c r="I22" s="1" t="s">
        <v>210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210</v>
      </c>
      <c r="G23" s="1">
        <v>-109328741</v>
      </c>
      <c r="H23" s="1">
        <v>-266123643</v>
      </c>
      <c r="I23" s="1" t="s">
        <v>210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210</v>
      </c>
      <c r="G24" s="1">
        <v>-103226109</v>
      </c>
      <c r="H24" s="1">
        <v>-374562068</v>
      </c>
      <c r="I24" s="1" t="s">
        <v>210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210</v>
      </c>
      <c r="G25" s="1">
        <v>-207582471</v>
      </c>
      <c r="H25" s="1">
        <v>-483157640</v>
      </c>
      <c r="I25" s="1" t="s">
        <v>210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210</v>
      </c>
      <c r="G26" s="1">
        <v>-118725499</v>
      </c>
      <c r="H26" s="1">
        <v>-601681588</v>
      </c>
      <c r="I26" s="1" t="s">
        <v>210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210</v>
      </c>
      <c r="G27" s="1">
        <v>-136649306</v>
      </c>
      <c r="H27" s="1">
        <v>-726339265</v>
      </c>
      <c r="I27" s="1" t="s">
        <v>210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210</v>
      </c>
      <c r="G28" s="1">
        <v>-200403407</v>
      </c>
      <c r="H28" s="1">
        <v>-834870467</v>
      </c>
      <c r="I28" s="1" t="s">
        <v>210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210</v>
      </c>
      <c r="G29" s="1">
        <v>-121393337</v>
      </c>
      <c r="H29" s="1">
        <v>-883857886</v>
      </c>
      <c r="I29" s="1" t="s">
        <v>210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210</v>
      </c>
      <c r="G30" s="1">
        <v>-104367371</v>
      </c>
      <c r="H30" s="1">
        <v>-839775571</v>
      </c>
      <c r="I30" s="1" t="s">
        <v>210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210</v>
      </c>
      <c r="G31" s="1">
        <v>-205339090</v>
      </c>
      <c r="H31" s="1">
        <v>-853443804</v>
      </c>
      <c r="I31" s="1" t="s">
        <v>210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210</v>
      </c>
      <c r="G32" s="1">
        <v>-193635344</v>
      </c>
      <c r="H32" s="1">
        <v>-842881320</v>
      </c>
      <c r="I32" s="1" t="s">
        <v>210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210</v>
      </c>
      <c r="G33" s="1">
        <v>-108073720</v>
      </c>
      <c r="H33" s="1">
        <v>-824550181</v>
      </c>
      <c r="I33" s="1" t="s">
        <v>210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210</v>
      </c>
      <c r="G34" s="1">
        <v>-111907284</v>
      </c>
      <c r="H34" s="1">
        <v>-817741752</v>
      </c>
      <c r="I34" s="1" t="s">
        <v>210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210</v>
      </c>
      <c r="G35" s="1">
        <v>-119825172</v>
      </c>
      <c r="H35" s="1">
        <v>-835071076</v>
      </c>
      <c r="I35" s="1" t="s">
        <v>210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210</v>
      </c>
      <c r="G36" s="1">
        <v>-108410105</v>
      </c>
      <c r="H36" s="1">
        <v>-845573622</v>
      </c>
      <c r="I36" s="1" t="s">
        <v>210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210</v>
      </c>
      <c r="G37" s="1">
        <v>-118154256</v>
      </c>
      <c r="H37" s="1">
        <v>-842334541</v>
      </c>
      <c r="I37" s="1" t="s">
        <v>210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210</v>
      </c>
      <c r="G38" s="1">
        <v>-108153229</v>
      </c>
      <c r="H38" s="1">
        <v>-950487770</v>
      </c>
      <c r="I38" s="1" t="s">
        <v>210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210</v>
      </c>
      <c r="G39" s="1">
        <v>-185925403</v>
      </c>
      <c r="H39" s="1">
        <v>-1028259944</v>
      </c>
      <c r="I39" s="1" t="s">
        <v>210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210</v>
      </c>
      <c r="G40" s="1">
        <v>-122792698</v>
      </c>
      <c r="H40" s="1">
        <v>-1058389017</v>
      </c>
      <c r="I40" s="1" t="s">
        <v>210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210</v>
      </c>
      <c r="G41" s="1">
        <v>-226352745</v>
      </c>
      <c r="H41" s="1">
        <v>-1053875344</v>
      </c>
      <c r="I41" s="1" t="s">
        <v>210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4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4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4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4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4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4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4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4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4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6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4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6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4">
        <v>43692</v>
      </c>
      <c r="X61">
        <v>-206125619</v>
      </c>
      <c r="Y61">
        <v>14008107</v>
      </c>
      <c r="Z61">
        <v>60519077</v>
      </c>
    </row>
    <row r="62" spans="23:26">
      <c r="W62" s="4">
        <v>43693</v>
      </c>
      <c r="X62">
        <v>-184749891</v>
      </c>
      <c r="Y62">
        <v>6344972</v>
      </c>
      <c r="Z62">
        <v>50215834</v>
      </c>
    </row>
    <row r="63" spans="23:26">
      <c r="W63" t="s">
        <v>211</v>
      </c>
      <c r="X63">
        <v>-9036331127</v>
      </c>
      <c r="Y63" t="e">
        <v>#VALUE!</v>
      </c>
      <c r="Z63">
        <v>-16443252471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4"/>
  <sheetViews>
    <sheetView workbookViewId="0">
      <pane ySplit="3" topLeftCell="A56" activePane="bottomLeft" state="frozen"/>
      <selection/>
      <selection pane="bottomLeft" activeCell="A62" sqref="A62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240</v>
      </c>
    </row>
    <row r="2" ht="228" customHeight="1"/>
    <row r="3" ht="40.5" spans="1:27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80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285</v>
      </c>
      <c r="X3" t="s">
        <v>2</v>
      </c>
      <c r="Y3" t="s">
        <v>241</v>
      </c>
      <c r="Z3" t="s">
        <v>242</v>
      </c>
      <c r="AA3" t="s">
        <v>243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210</v>
      </c>
      <c r="G4" s="1">
        <v>-20486852</v>
      </c>
      <c r="H4" s="1">
        <v>-64420070</v>
      </c>
      <c r="I4" s="1" t="s">
        <v>210</v>
      </c>
      <c r="J4" s="1">
        <v>4022370000</v>
      </c>
      <c r="K4" s="1">
        <v>10261146</v>
      </c>
      <c r="L4" s="1" t="e">
        <f>F4+G4</f>
        <v>#VALUE!</v>
      </c>
      <c r="M4" s="13" t="s">
        <v>288</v>
      </c>
      <c r="N4" s="4">
        <v>43632</v>
      </c>
      <c r="O4" s="5">
        <v>0.577777777777778</v>
      </c>
      <c r="P4" s="8" t="s">
        <v>283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209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210</v>
      </c>
      <c r="G5" s="1">
        <v>-23586032</v>
      </c>
      <c r="H5" s="1">
        <v>-880061020</v>
      </c>
      <c r="I5" s="1" t="s">
        <v>210</v>
      </c>
      <c r="J5" s="1">
        <v>4022370000</v>
      </c>
      <c r="K5" s="1">
        <v>10261146</v>
      </c>
      <c r="L5" s="1" t="e">
        <f>F5+G5</f>
        <v>#VALUE!</v>
      </c>
      <c r="M5" s="13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2" si="0">F6+G6</f>
        <v>83035428</v>
      </c>
      <c r="M6" s="13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3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3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3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3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3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3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3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3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3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3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210</v>
      </c>
      <c r="G22" s="1">
        <v>-31913046</v>
      </c>
      <c r="H22" s="1">
        <v>2465916</v>
      </c>
      <c r="I22" s="1" t="s">
        <v>210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210</v>
      </c>
      <c r="G23" s="1">
        <v>-23812845</v>
      </c>
      <c r="H23" s="1">
        <v>-22625928</v>
      </c>
      <c r="I23" s="1" t="s">
        <v>210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210</v>
      </c>
      <c r="G24" s="1">
        <v>-20592762</v>
      </c>
      <c r="H24" s="1">
        <v>-43441603</v>
      </c>
      <c r="I24" s="1" t="s">
        <v>210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210</v>
      </c>
      <c r="G25" s="1">
        <v>-19443293</v>
      </c>
      <c r="H25" s="1">
        <v>-65442028</v>
      </c>
      <c r="I25" s="1" t="s">
        <v>210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210</v>
      </c>
      <c r="G26" s="1">
        <v>-39099477</v>
      </c>
      <c r="H26" s="1">
        <v>-87620830</v>
      </c>
      <c r="I26" s="1" t="s">
        <v>210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210</v>
      </c>
      <c r="G27" s="1">
        <v>-22362702</v>
      </c>
      <c r="H27" s="1">
        <v>-113445734</v>
      </c>
      <c r="I27" s="1" t="s">
        <v>210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210</v>
      </c>
      <c r="G28" s="1">
        <v>-25738765</v>
      </c>
      <c r="H28" s="1">
        <v>-136501773</v>
      </c>
      <c r="I28" s="1" t="s">
        <v>210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210</v>
      </c>
      <c r="G29" s="1">
        <v>-37747255</v>
      </c>
      <c r="H29" s="1">
        <v>-157253156</v>
      </c>
      <c r="I29" s="1" t="s">
        <v>210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210</v>
      </c>
      <c r="G30" s="1">
        <v>-22865206</v>
      </c>
      <c r="H30" s="1">
        <v>-166480247</v>
      </c>
      <c r="I30" s="1" t="s">
        <v>210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210</v>
      </c>
      <c r="G31" s="1">
        <v>-19658257</v>
      </c>
      <c r="H31" s="1">
        <v>-158177063</v>
      </c>
      <c r="I31" s="1" t="s">
        <v>210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210</v>
      </c>
      <c r="G32" s="1">
        <v>-38676922</v>
      </c>
      <c r="H32" s="1">
        <v>-160751562</v>
      </c>
      <c r="I32" s="1" t="s">
        <v>210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210</v>
      </c>
      <c r="G33" s="1">
        <v>-36472447</v>
      </c>
      <c r="H33" s="1">
        <v>-158762051</v>
      </c>
      <c r="I33" s="1" t="s">
        <v>210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210</v>
      </c>
      <c r="G34" s="1">
        <v>-20356371</v>
      </c>
      <c r="H34" s="1">
        <v>-155309264</v>
      </c>
      <c r="I34" s="1" t="s">
        <v>210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210</v>
      </c>
      <c r="G35" s="1">
        <v>-21078448</v>
      </c>
      <c r="H35" s="1">
        <v>-154026853</v>
      </c>
      <c r="I35" s="1" t="s">
        <v>210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210</v>
      </c>
      <c r="G36" s="1">
        <v>-22569832</v>
      </c>
      <c r="H36" s="1">
        <v>-157290941</v>
      </c>
      <c r="I36" s="1" t="s">
        <v>210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210</v>
      </c>
      <c r="G37" s="1">
        <v>-20419732</v>
      </c>
      <c r="H37" s="1">
        <v>-159269162</v>
      </c>
      <c r="I37" s="1" t="s">
        <v>210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210</v>
      </c>
      <c r="G38" s="1">
        <v>-22255105</v>
      </c>
      <c r="H38" s="1">
        <v>-158659061</v>
      </c>
      <c r="I38" s="1" t="s">
        <v>210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210</v>
      </c>
      <c r="G39" s="1">
        <v>-20371348</v>
      </c>
      <c r="H39" s="1">
        <v>-179030409</v>
      </c>
      <c r="I39" s="1" t="s">
        <v>210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210</v>
      </c>
      <c r="G40" s="1">
        <v>-35020231</v>
      </c>
      <c r="H40" s="1">
        <v>-193679292</v>
      </c>
      <c r="I40" s="1" t="s">
        <v>210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210</v>
      </c>
      <c r="G41" s="1">
        <v>-23128785</v>
      </c>
      <c r="H41" s="1">
        <v>-199354295</v>
      </c>
      <c r="I41" s="1" t="s">
        <v>210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210</v>
      </c>
      <c r="G42" s="1">
        <v>-42634978</v>
      </c>
      <c r="H42" s="1">
        <v>-198504117</v>
      </c>
      <c r="I42" s="1" t="s">
        <v>210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6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6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24:27">
      <c r="X63" s="4">
        <v>43693</v>
      </c>
      <c r="Y63">
        <v>-34798816</v>
      </c>
      <c r="Z63">
        <v>756947</v>
      </c>
      <c r="AA63">
        <v>11982252</v>
      </c>
    </row>
    <row r="64" spans="24:27">
      <c r="X64" t="s">
        <v>211</v>
      </c>
      <c r="Y64">
        <v>-1722539731</v>
      </c>
      <c r="Z64" t="e">
        <v>#VALUE!</v>
      </c>
      <c r="AA64">
        <v>-2925124461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1"/>
  <sheetViews>
    <sheetView zoomScale="115" zoomScaleNormal="115" workbookViewId="0">
      <pane ySplit="3" topLeftCell="A53" activePane="bottomLeft" state="frozen"/>
      <selection/>
      <selection pane="bottomLeft" activeCell="A59" sqref="A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240</v>
      </c>
    </row>
    <row r="2" ht="183" customHeight="1"/>
    <row r="3" ht="40.5" spans="1:26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74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241</v>
      </c>
      <c r="Y3" t="s">
        <v>242</v>
      </c>
      <c r="Z3" t="s">
        <v>243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59" si="0">F4+G4</f>
        <v>391665836</v>
      </c>
      <c r="M4" s="13" t="s">
        <v>286</v>
      </c>
      <c r="N4" s="4">
        <v>43630</v>
      </c>
      <c r="O4" s="5">
        <v>0.824305555555556</v>
      </c>
      <c r="P4" t="s">
        <v>251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209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3"/>
      <c r="N5" s="4">
        <v>43634</v>
      </c>
      <c r="O5" s="5">
        <v>0.792361111111111</v>
      </c>
      <c r="P5" t="s">
        <v>251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3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3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3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3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3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3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3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3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3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3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3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210</v>
      </c>
      <c r="G19" s="1">
        <v>-169429091</v>
      </c>
      <c r="H19" s="1">
        <v>-13639108</v>
      </c>
      <c r="I19" s="1" t="s">
        <v>210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210</v>
      </c>
      <c r="G20" s="1">
        <v>-126424431</v>
      </c>
      <c r="H20" s="1">
        <v>-148899297</v>
      </c>
      <c r="I20" s="1" t="s">
        <v>210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210</v>
      </c>
      <c r="G21" s="1">
        <v>-109328741</v>
      </c>
      <c r="H21" s="1">
        <v>-259712811</v>
      </c>
      <c r="I21" s="1" t="s">
        <v>210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210</v>
      </c>
      <c r="G22" s="1">
        <v>-103226109</v>
      </c>
      <c r="H22" s="1">
        <v>-375073965</v>
      </c>
      <c r="I22" s="1" t="s">
        <v>210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210</v>
      </c>
      <c r="G23" s="1">
        <v>-207582471</v>
      </c>
      <c r="H23" s="1">
        <v>-486035883</v>
      </c>
      <c r="I23" s="1" t="s">
        <v>210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210</v>
      </c>
      <c r="G24" s="1">
        <v>-118725499</v>
      </c>
      <c r="H24" s="1">
        <v>-606617170</v>
      </c>
      <c r="I24" s="1" t="s">
        <v>210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210</v>
      </c>
      <c r="G25" s="1">
        <v>-136649306</v>
      </c>
      <c r="H25" s="1">
        <v>-724306713</v>
      </c>
      <c r="I25" s="1" t="s">
        <v>210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210</v>
      </c>
      <c r="G26" s="1">
        <v>-200403407</v>
      </c>
      <c r="H26" s="1">
        <v>-834870467</v>
      </c>
      <c r="I26" s="1" t="s">
        <v>210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210</v>
      </c>
      <c r="G27" s="1">
        <v>-121393337</v>
      </c>
      <c r="H27" s="1">
        <v>-883857886</v>
      </c>
      <c r="I27" s="1" t="s">
        <v>210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210</v>
      </c>
      <c r="G28" s="1">
        <v>-104367371</v>
      </c>
      <c r="H28" s="1">
        <v>-839775571</v>
      </c>
      <c r="I28" s="1" t="s">
        <v>210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210</v>
      </c>
      <c r="G29" s="1">
        <v>-205339090</v>
      </c>
      <c r="H29" s="1">
        <v>-853443804</v>
      </c>
      <c r="I29" s="1" t="s">
        <v>210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210</v>
      </c>
      <c r="G30" s="1">
        <v>-193635344</v>
      </c>
      <c r="H30" s="1">
        <v>-842881320</v>
      </c>
      <c r="I30" s="1" t="s">
        <v>210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210</v>
      </c>
      <c r="G31" s="1">
        <v>-108074943</v>
      </c>
      <c r="H31" s="1">
        <v>-824551404</v>
      </c>
      <c r="I31" s="1" t="s">
        <v>210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210</v>
      </c>
      <c r="G32" s="1">
        <v>-111908507</v>
      </c>
      <c r="H32" s="1">
        <v>-817742975</v>
      </c>
      <c r="I32" s="1" t="s">
        <v>210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210</v>
      </c>
      <c r="G33" s="1">
        <v>-119825172</v>
      </c>
      <c r="H33" s="1">
        <v>-835072299</v>
      </c>
      <c r="I33" s="1" t="s">
        <v>210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210</v>
      </c>
      <c r="G34" s="1">
        <v>-108411328</v>
      </c>
      <c r="H34" s="1">
        <v>-845576068</v>
      </c>
      <c r="I34" s="1" t="s">
        <v>210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210</v>
      </c>
      <c r="G35" s="1">
        <v>-118154256</v>
      </c>
      <c r="H35" s="1">
        <v>-842336987</v>
      </c>
      <c r="I35" s="1" t="s">
        <v>210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210</v>
      </c>
      <c r="G36" s="1">
        <v>-108153229</v>
      </c>
      <c r="H36" s="1">
        <v>-950490216</v>
      </c>
      <c r="I36" s="1" t="s">
        <v>210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210</v>
      </c>
      <c r="G37" s="1">
        <v>-185925403</v>
      </c>
      <c r="H37" s="1">
        <v>-1028262390</v>
      </c>
      <c r="I37" s="1" t="s">
        <v>210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210</v>
      </c>
      <c r="G38" s="1">
        <v>-122792698</v>
      </c>
      <c r="H38" s="1">
        <v>-1058391463</v>
      </c>
      <c r="I38" s="1" t="s">
        <v>210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210</v>
      </c>
      <c r="G39" s="1">
        <v>-226352745</v>
      </c>
      <c r="H39" s="1">
        <v>-1053876567</v>
      </c>
      <c r="I39" s="1" t="s">
        <v>210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4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4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4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4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4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4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4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4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4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6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4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6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4">
        <v>43692</v>
      </c>
      <c r="X59">
        <v>-206125619</v>
      </c>
      <c r="Y59">
        <v>8849143</v>
      </c>
      <c r="Z59">
        <v>72358387</v>
      </c>
    </row>
    <row r="60" spans="23:26">
      <c r="W60" s="4">
        <v>43693</v>
      </c>
      <c r="X60">
        <v>-184749891</v>
      </c>
      <c r="Y60">
        <v>13818416</v>
      </c>
      <c r="Z60">
        <v>74679534</v>
      </c>
    </row>
    <row r="61" spans="23:26">
      <c r="W61" t="s">
        <v>211</v>
      </c>
      <c r="X61">
        <v>-8702677763</v>
      </c>
      <c r="Y61" t="e">
        <v>#VALUE!</v>
      </c>
      <c r="Z61">
        <v>-15074894081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1"/>
  <sheetViews>
    <sheetView zoomScale="130" zoomScaleNormal="130" workbookViewId="0">
      <pane ySplit="3" topLeftCell="A57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240</v>
      </c>
    </row>
    <row r="2" ht="174" customHeight="1"/>
    <row r="3" ht="40.5" spans="1:27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214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22</v>
      </c>
      <c r="U3" s="3" t="s">
        <v>23</v>
      </c>
      <c r="V3" s="3" t="s">
        <v>24</v>
      </c>
      <c r="X3" t="s">
        <v>2</v>
      </c>
      <c r="Y3" t="s">
        <v>241</v>
      </c>
      <c r="Z3" t="s">
        <v>242</v>
      </c>
      <c r="AA3" t="s">
        <v>243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3" t="s">
        <v>289</v>
      </c>
      <c r="N4" s="4">
        <v>43634</v>
      </c>
      <c r="O4" s="5">
        <v>0.817361111111111</v>
      </c>
      <c r="P4" s="8" t="s">
        <v>283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209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3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0" si="0">F6+G6</f>
        <v>3151765</v>
      </c>
      <c r="M6" s="13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3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3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3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3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3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3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3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3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3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3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210</v>
      </c>
      <c r="G20" s="1">
        <v>-65550651</v>
      </c>
      <c r="H20" s="1">
        <v>-14542274</v>
      </c>
      <c r="I20" s="1" t="s">
        <v>210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210</v>
      </c>
      <c r="G21" s="1">
        <v>-48912519</v>
      </c>
      <c r="H21" s="1">
        <v>-64599777</v>
      </c>
      <c r="I21" s="1" t="s">
        <v>210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210</v>
      </c>
      <c r="G22" s="1">
        <v>-42298345</v>
      </c>
      <c r="H22" s="1">
        <v>-107525110</v>
      </c>
      <c r="I22" s="1" t="s">
        <v>210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210</v>
      </c>
      <c r="G23" s="1">
        <v>-39937289</v>
      </c>
      <c r="H23" s="1">
        <v>-147961874</v>
      </c>
      <c r="I23" s="1" t="s">
        <v>210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210</v>
      </c>
      <c r="G24" s="1">
        <v>-80311863</v>
      </c>
      <c r="H24" s="1">
        <v>-192786793</v>
      </c>
      <c r="I24" s="1" t="s">
        <v>210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210</v>
      </c>
      <c r="G25" s="1">
        <v>-45933867</v>
      </c>
      <c r="H25" s="1">
        <v>-237672217</v>
      </c>
      <c r="I25" s="1" t="s">
        <v>210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210</v>
      </c>
      <c r="G26" s="1">
        <v>-52868434</v>
      </c>
      <c r="H26" s="1">
        <v>-284161084</v>
      </c>
      <c r="I26" s="1" t="s">
        <v>210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210</v>
      </c>
      <c r="G27" s="1">
        <v>-77534345</v>
      </c>
      <c r="H27" s="1">
        <v>-323004163</v>
      </c>
      <c r="I27" s="1" t="s">
        <v>210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210</v>
      </c>
      <c r="G28" s="1">
        <v>-46966032</v>
      </c>
      <c r="H28" s="1">
        <v>-341956971</v>
      </c>
      <c r="I28" s="1" t="s">
        <v>210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210</v>
      </c>
      <c r="G29" s="1">
        <v>-40378834</v>
      </c>
      <c r="H29" s="1">
        <v>-324901905</v>
      </c>
      <c r="I29" s="1" t="s">
        <v>210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210</v>
      </c>
      <c r="G30" s="1">
        <v>-79443919</v>
      </c>
      <c r="H30" s="1">
        <v>-330190026</v>
      </c>
      <c r="I30" s="1" t="s">
        <v>210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210</v>
      </c>
      <c r="G31" s="1">
        <v>-74915840</v>
      </c>
      <c r="H31" s="1">
        <v>-326103492</v>
      </c>
      <c r="I31" s="1" t="s">
        <v>210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210</v>
      </c>
      <c r="G32" s="1">
        <v>-41812787</v>
      </c>
      <c r="H32" s="1">
        <v>-319011333</v>
      </c>
      <c r="I32" s="1" t="s">
        <v>210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210</v>
      </c>
      <c r="G33" s="1">
        <v>-43295960</v>
      </c>
      <c r="H33" s="1">
        <v>-316377212</v>
      </c>
      <c r="I33" s="1" t="s">
        <v>210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210</v>
      </c>
      <c r="G34" s="1">
        <v>-46359323</v>
      </c>
      <c r="H34" s="1">
        <v>-323081778</v>
      </c>
      <c r="I34" s="1" t="s">
        <v>210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210</v>
      </c>
      <c r="G35" s="1">
        <v>-41942932</v>
      </c>
      <c r="H35" s="1">
        <v>-327145122</v>
      </c>
      <c r="I35" s="1" t="s">
        <v>210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210</v>
      </c>
      <c r="G36" s="1">
        <v>-45712860</v>
      </c>
      <c r="H36" s="1">
        <v>-325891950</v>
      </c>
      <c r="I36" s="1" t="s">
        <v>210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210</v>
      </c>
      <c r="G37" s="1">
        <v>-41843549</v>
      </c>
      <c r="H37" s="1">
        <v>-367735499</v>
      </c>
      <c r="I37" s="1" t="s">
        <v>210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210</v>
      </c>
      <c r="G38" s="1">
        <v>-71932931</v>
      </c>
      <c r="H38" s="1">
        <v>-397824881</v>
      </c>
      <c r="I38" s="1" t="s">
        <v>210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210</v>
      </c>
      <c r="G39" s="1">
        <v>-47506960</v>
      </c>
      <c r="H39" s="1">
        <v>-409481086</v>
      </c>
      <c r="I39" s="1" t="s">
        <v>210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210</v>
      </c>
      <c r="G40" s="1">
        <v>-87573447</v>
      </c>
      <c r="H40" s="1">
        <v>-447734786</v>
      </c>
      <c r="I40" s="1" t="s">
        <v>210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4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4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4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4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4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4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4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4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4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6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4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6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4">
        <v>43693</v>
      </c>
      <c r="Y60">
        <v>-71478608</v>
      </c>
      <c r="Z60">
        <v>4462194</v>
      </c>
      <c r="AA60">
        <v>27684804</v>
      </c>
    </row>
    <row r="61" spans="24:27">
      <c r="X61" t="s">
        <v>211</v>
      </c>
      <c r="Y61">
        <v>-3447170015</v>
      </c>
      <c r="Z61" t="e">
        <v>#VALUE!</v>
      </c>
      <c r="AA61">
        <v>-4336122008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9"/>
  <sheetViews>
    <sheetView workbookViewId="0">
      <pane ySplit="3" topLeftCell="A52" activePane="bottomLeft" state="frozen"/>
      <selection/>
      <selection pane="bottomLeft" activeCell="A57" sqref="A5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240</v>
      </c>
    </row>
    <row r="2" ht="228" customHeight="1"/>
    <row r="3" ht="40.5" spans="1:27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215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22</v>
      </c>
      <c r="U3" s="3" t="s">
        <v>23</v>
      </c>
      <c r="V3" s="3" t="s">
        <v>24</v>
      </c>
      <c r="X3" t="s">
        <v>2</v>
      </c>
      <c r="Y3" t="s">
        <v>241</v>
      </c>
      <c r="Z3" t="s">
        <v>242</v>
      </c>
      <c r="AA3" t="s">
        <v>243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57" si="0">F4+G4</f>
        <v>70948315</v>
      </c>
      <c r="M4" s="13" t="s">
        <v>84</v>
      </c>
      <c r="N4" s="4">
        <v>43637</v>
      </c>
      <c r="O4" s="5">
        <v>0.0277777777777778</v>
      </c>
      <c r="P4" s="8" t="s">
        <v>283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209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3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3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3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3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3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3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3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3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3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3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3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3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210</v>
      </c>
      <c r="G17" s="1">
        <v>-65550651</v>
      </c>
      <c r="H17" s="1">
        <v>-1323319</v>
      </c>
      <c r="I17" s="1" t="s">
        <v>210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210</v>
      </c>
      <c r="G18" s="1">
        <v>-48912519</v>
      </c>
      <c r="H18" s="1">
        <v>-56431922</v>
      </c>
      <c r="I18" s="1" t="s">
        <v>210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210</v>
      </c>
      <c r="G19" s="1">
        <v>-42298345</v>
      </c>
      <c r="H19" s="1">
        <v>-100912980</v>
      </c>
      <c r="I19" s="1" t="s">
        <v>210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210</v>
      </c>
      <c r="G20" s="1">
        <v>-39937289</v>
      </c>
      <c r="H20" s="1">
        <v>-144776843</v>
      </c>
      <c r="I20" s="1" t="s">
        <v>210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210</v>
      </c>
      <c r="G21" s="1">
        <v>-80311863</v>
      </c>
      <c r="H21" s="1">
        <v>-185355240</v>
      </c>
      <c r="I21" s="1" t="s">
        <v>210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210</v>
      </c>
      <c r="G22" s="1">
        <v>-45933867</v>
      </c>
      <c r="H22" s="1">
        <v>-235123457</v>
      </c>
      <c r="I22" s="1" t="s">
        <v>210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210</v>
      </c>
      <c r="G23" s="1">
        <v>-52868434</v>
      </c>
      <c r="H23" s="1">
        <v>-279677316</v>
      </c>
      <c r="I23" s="1" t="s">
        <v>210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210</v>
      </c>
      <c r="G24" s="1">
        <v>-77534345</v>
      </c>
      <c r="H24" s="1">
        <v>-323004163</v>
      </c>
      <c r="I24" s="1" t="s">
        <v>210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210</v>
      </c>
      <c r="G25" s="1">
        <v>-46966032</v>
      </c>
      <c r="H25" s="1">
        <v>-341956971</v>
      </c>
      <c r="I25" s="1" t="s">
        <v>210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210</v>
      </c>
      <c r="G26" s="1">
        <v>-40378834</v>
      </c>
      <c r="H26" s="1">
        <v>-324901905</v>
      </c>
      <c r="I26" s="1" t="s">
        <v>210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210</v>
      </c>
      <c r="G27" s="1">
        <v>-79443919</v>
      </c>
      <c r="H27" s="1">
        <v>-330190026</v>
      </c>
      <c r="I27" s="1" t="s">
        <v>210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210</v>
      </c>
      <c r="G28" s="1">
        <v>-74915840</v>
      </c>
      <c r="H28" s="1">
        <v>-326103492</v>
      </c>
      <c r="I28" s="1" t="s">
        <v>210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210</v>
      </c>
      <c r="G29" s="1">
        <v>-41812787</v>
      </c>
      <c r="H29" s="1">
        <v>-319011333</v>
      </c>
      <c r="I29" s="1" t="s">
        <v>210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210</v>
      </c>
      <c r="G30" s="1">
        <v>-43295960</v>
      </c>
      <c r="H30" s="1">
        <v>-316377212</v>
      </c>
      <c r="I30" s="1" t="s">
        <v>210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210</v>
      </c>
      <c r="G31" s="1">
        <v>-46359323</v>
      </c>
      <c r="H31" s="1">
        <v>-323081778</v>
      </c>
      <c r="I31" s="1" t="s">
        <v>210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210</v>
      </c>
      <c r="G32" s="1">
        <v>-41942932</v>
      </c>
      <c r="H32" s="1">
        <v>-327145122</v>
      </c>
      <c r="I32" s="1" t="s">
        <v>210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210</v>
      </c>
      <c r="G33" s="1">
        <v>-45712860</v>
      </c>
      <c r="H33" s="1">
        <v>-325891950</v>
      </c>
      <c r="I33" s="1" t="s">
        <v>210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210</v>
      </c>
      <c r="G34" s="1">
        <v>-41843549</v>
      </c>
      <c r="H34" s="1">
        <v>-367735499</v>
      </c>
      <c r="I34" s="1" t="s">
        <v>210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210</v>
      </c>
      <c r="G35" s="1">
        <v>-71932931</v>
      </c>
      <c r="H35" s="1">
        <v>-397824881</v>
      </c>
      <c r="I35" s="1" t="s">
        <v>210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210</v>
      </c>
      <c r="G36" s="1">
        <v>-47507433</v>
      </c>
      <c r="H36" s="1">
        <v>-409481559</v>
      </c>
      <c r="I36" s="1" t="s">
        <v>210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210</v>
      </c>
      <c r="G37" s="1">
        <v>-87573920</v>
      </c>
      <c r="H37" s="1">
        <v>-407735259</v>
      </c>
      <c r="I37" s="1" t="s">
        <v>210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4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4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4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4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4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4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4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4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4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6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4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6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4">
        <v>43692</v>
      </c>
      <c r="Y57">
        <v>-79748219</v>
      </c>
      <c r="Z57">
        <v>1398589</v>
      </c>
      <c r="AA57">
        <v>20448808</v>
      </c>
    </row>
    <row r="58" spans="24:27">
      <c r="X58" s="4">
        <v>43693</v>
      </c>
      <c r="Y58">
        <v>-71478135</v>
      </c>
      <c r="Z58">
        <v>2336295</v>
      </c>
      <c r="AA58">
        <v>19799118</v>
      </c>
    </row>
    <row r="59" spans="24:27">
      <c r="X59" t="s">
        <v>211</v>
      </c>
      <c r="Y59">
        <v>-3243813903</v>
      </c>
      <c r="Z59" t="e">
        <v>#VALUE!</v>
      </c>
      <c r="AA59">
        <v>-4363603626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7"/>
  <sheetViews>
    <sheetView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240</v>
      </c>
    </row>
    <row r="2" ht="226" customHeight="1"/>
    <row r="3" ht="54" spans="1:29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290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241</v>
      </c>
      <c r="AB3" t="s">
        <v>242</v>
      </c>
      <c r="AC3" t="s">
        <v>243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55" si="0">F4+G4</f>
        <v>662528578</v>
      </c>
      <c r="M4" s="13" t="s">
        <v>291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209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3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3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3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3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3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3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3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3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3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3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210</v>
      </c>
      <c r="G15" s="1">
        <v>-198734428</v>
      </c>
      <c r="H15" s="1">
        <v>-20796397</v>
      </c>
      <c r="I15" s="1" t="s">
        <v>210</v>
      </c>
      <c r="J15" s="1">
        <v>123966000</v>
      </c>
      <c r="K15" s="1">
        <v>95850328</v>
      </c>
      <c r="L15" s="1" t="e">
        <f t="shared" si="0"/>
        <v>#VALUE!</v>
      </c>
      <c r="M15" s="13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210</v>
      </c>
      <c r="G16" s="1">
        <v>-148291457</v>
      </c>
      <c r="H16" s="1">
        <v>-178556785</v>
      </c>
      <c r="I16" s="1" t="s">
        <v>210</v>
      </c>
      <c r="J16" s="1">
        <v>123966000</v>
      </c>
      <c r="K16" s="1">
        <v>95850328</v>
      </c>
      <c r="L16" s="1" t="e">
        <f t="shared" si="0"/>
        <v>#VALUE!</v>
      </c>
      <c r="M16" s="13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210</v>
      </c>
      <c r="G17" s="1">
        <v>-128238808</v>
      </c>
      <c r="H17" s="1">
        <v>-304363801</v>
      </c>
      <c r="I17" s="1" t="s">
        <v>210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210</v>
      </c>
      <c r="G18" s="1">
        <v>-121079199</v>
      </c>
      <c r="H18" s="1">
        <v>-438952056</v>
      </c>
      <c r="I18" s="1" t="s">
        <v>210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210</v>
      </c>
      <c r="G19" s="1">
        <v>-243485580</v>
      </c>
      <c r="H19" s="1">
        <v>-561489458</v>
      </c>
      <c r="I19" s="1" t="s">
        <v>210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210</v>
      </c>
      <c r="G20" s="1">
        <v>-139260878</v>
      </c>
      <c r="H20" s="1">
        <v>-712978456</v>
      </c>
      <c r="I20" s="1" t="s">
        <v>210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210</v>
      </c>
      <c r="G21" s="1">
        <v>-160284881</v>
      </c>
      <c r="H21" s="1">
        <v>-859956364</v>
      </c>
      <c r="I21" s="1" t="s">
        <v>210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210</v>
      </c>
      <c r="G22" s="1">
        <v>-235066222</v>
      </c>
      <c r="H22" s="1">
        <v>-979272468</v>
      </c>
      <c r="I22" s="1" t="s">
        <v>210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210</v>
      </c>
      <c r="G23" s="1">
        <v>-142390159</v>
      </c>
      <c r="H23" s="1">
        <v>-1036733104</v>
      </c>
      <c r="I23" s="1" t="s">
        <v>210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210</v>
      </c>
      <c r="G24" s="1">
        <v>-122419294</v>
      </c>
      <c r="H24" s="1">
        <v>-987026083</v>
      </c>
      <c r="I24" s="1" t="s">
        <v>210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210</v>
      </c>
      <c r="G25" s="1">
        <v>-240855606</v>
      </c>
      <c r="H25" s="1">
        <v>-1001058445</v>
      </c>
      <c r="I25" s="1" t="s">
        <v>210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210</v>
      </c>
      <c r="G26" s="1">
        <v>-227127519</v>
      </c>
      <c r="H26" s="1">
        <v>-988670453</v>
      </c>
      <c r="I26" s="1" t="s">
        <v>210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210</v>
      </c>
      <c r="G27" s="1">
        <v>-126766712</v>
      </c>
      <c r="H27" s="1">
        <v>-967168665</v>
      </c>
      <c r="I27" s="1" t="s">
        <v>210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210</v>
      </c>
      <c r="G28" s="1">
        <v>-131263349</v>
      </c>
      <c r="H28" s="1">
        <v>-959182614</v>
      </c>
      <c r="I28" s="1" t="s">
        <v>210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210</v>
      </c>
      <c r="G29" s="1">
        <v>-140550756</v>
      </c>
      <c r="H29" s="1">
        <v>-979509307</v>
      </c>
      <c r="I29" s="1" t="s">
        <v>210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210</v>
      </c>
      <c r="G30" s="1">
        <v>-127161281</v>
      </c>
      <c r="H30" s="1">
        <v>-991828429</v>
      </c>
      <c r="I30" s="1" t="s">
        <v>210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210</v>
      </c>
      <c r="G31" s="1">
        <v>-138590831</v>
      </c>
      <c r="H31" s="1">
        <v>-988029101</v>
      </c>
      <c r="I31" s="1" t="s">
        <v>210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210</v>
      </c>
      <c r="G32" s="1">
        <v>-126859974</v>
      </c>
      <c r="H32" s="1">
        <v>-1114889075</v>
      </c>
      <c r="I32" s="1" t="s">
        <v>210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210</v>
      </c>
      <c r="G33" s="1">
        <v>-218084028</v>
      </c>
      <c r="H33" s="1">
        <v>-1206113129</v>
      </c>
      <c r="I33" s="1" t="s">
        <v>210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210</v>
      </c>
      <c r="G34" s="1">
        <v>-144030126</v>
      </c>
      <c r="H34" s="1">
        <v>-1241452048</v>
      </c>
      <c r="I34" s="1" t="s">
        <v>210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210</v>
      </c>
      <c r="G35" s="1">
        <v>-265502458</v>
      </c>
      <c r="H35" s="1">
        <v>-1236157668</v>
      </c>
      <c r="I35" s="1" t="s">
        <v>210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4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4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4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4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4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4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4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4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4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6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4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6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4">
        <v>43692</v>
      </c>
      <c r="AA55">
        <v>-241779612</v>
      </c>
      <c r="AB55">
        <v>7231464</v>
      </c>
      <c r="AC55">
        <v>65941146</v>
      </c>
    </row>
    <row r="56" spans="26:29">
      <c r="Z56" s="4">
        <v>43693</v>
      </c>
      <c r="AA56">
        <v>-216708062</v>
      </c>
      <c r="AB56">
        <v>10293271</v>
      </c>
      <c r="AC56">
        <v>52128465</v>
      </c>
    </row>
    <row r="57" spans="26:29">
      <c r="Z57" t="s">
        <v>211</v>
      </c>
      <c r="AA57">
        <v>-9100076304</v>
      </c>
      <c r="AB57" t="e">
        <v>#VALUE!</v>
      </c>
      <c r="AC57">
        <v>-16373541185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7"/>
  <sheetViews>
    <sheetView zoomScale="115" zoomScaleNormal="115" workbookViewId="0">
      <pane ySplit="3" topLeftCell="A53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240</v>
      </c>
    </row>
    <row r="2" ht="217" customHeight="1"/>
    <row r="3" ht="40.5" spans="1:29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218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241</v>
      </c>
      <c r="AB3" t="s">
        <v>242</v>
      </c>
      <c r="AC3" t="s">
        <v>243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55" si="0">F4+G4</f>
        <v>333539108</v>
      </c>
      <c r="M4" s="13" t="s">
        <v>292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209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3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3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3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3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3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3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3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3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3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3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210</v>
      </c>
      <c r="G15" s="1">
        <v>-132266516</v>
      </c>
      <c r="H15" s="1">
        <v>5132675</v>
      </c>
      <c r="I15" s="1" t="s">
        <v>210</v>
      </c>
      <c r="J15" s="1">
        <v>877711000</v>
      </c>
      <c r="K15" s="1">
        <v>63792421</v>
      </c>
      <c r="L15" s="1" t="e">
        <f t="shared" si="0"/>
        <v>#VALUE!</v>
      </c>
      <c r="M15" s="13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210</v>
      </c>
      <c r="G16" s="1">
        <v>-98694497</v>
      </c>
      <c r="H16" s="1">
        <v>-103188562</v>
      </c>
      <c r="I16" s="1" t="s">
        <v>210</v>
      </c>
      <c r="J16" s="1">
        <v>877711000</v>
      </c>
      <c r="K16" s="1">
        <v>63792421</v>
      </c>
      <c r="L16" s="1" t="e">
        <f t="shared" si="0"/>
        <v>#VALUE!</v>
      </c>
      <c r="M16" s="13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210</v>
      </c>
      <c r="G17" s="1">
        <v>-85348576</v>
      </c>
      <c r="H17" s="1">
        <v>-188264918</v>
      </c>
      <c r="I17" s="1" t="s">
        <v>210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210</v>
      </c>
      <c r="G18" s="1">
        <v>-80584495</v>
      </c>
      <c r="H18" s="1">
        <v>-273335362</v>
      </c>
      <c r="I18" s="1" t="s">
        <v>210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210</v>
      </c>
      <c r="G19" s="1">
        <v>-162051334</v>
      </c>
      <c r="H19" s="1">
        <v>-360391583</v>
      </c>
      <c r="I19" s="1" t="s">
        <v>210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210</v>
      </c>
      <c r="G20" s="1">
        <v>-92684249</v>
      </c>
      <c r="H20" s="1">
        <v>-464831167</v>
      </c>
      <c r="I20" s="1" t="s">
        <v>210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210</v>
      </c>
      <c r="G21" s="1">
        <v>-106676649</v>
      </c>
      <c r="H21" s="1">
        <v>-561595827</v>
      </c>
      <c r="I21" s="1" t="s">
        <v>210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210</v>
      </c>
      <c r="G22" s="1">
        <v>-156446926</v>
      </c>
      <c r="H22" s="1">
        <v>-651749987</v>
      </c>
      <c r="I22" s="1" t="s">
        <v>210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210</v>
      </c>
      <c r="G23" s="1">
        <v>-94766923</v>
      </c>
      <c r="H23" s="1">
        <v>-689992505</v>
      </c>
      <c r="I23" s="1" t="s">
        <v>210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210</v>
      </c>
      <c r="G24" s="1">
        <v>-81475433</v>
      </c>
      <c r="H24" s="1">
        <v>-655579205</v>
      </c>
      <c r="I24" s="1" t="s">
        <v>210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210</v>
      </c>
      <c r="G25" s="1">
        <v>-160300016</v>
      </c>
      <c r="H25" s="1">
        <v>-666249448</v>
      </c>
      <c r="I25" s="1" t="s">
        <v>210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210</v>
      </c>
      <c r="G26" s="1">
        <v>-151163369</v>
      </c>
      <c r="H26" s="1">
        <v>-658003739</v>
      </c>
      <c r="I26" s="1" t="s">
        <v>210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210</v>
      </c>
      <c r="G27" s="1">
        <v>-84368831</v>
      </c>
      <c r="H27" s="1">
        <v>-643693351</v>
      </c>
      <c r="I27" s="1" t="s">
        <v>210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210</v>
      </c>
      <c r="G28" s="1">
        <v>-87361541</v>
      </c>
      <c r="H28" s="1">
        <v>-638378283</v>
      </c>
      <c r="I28" s="1" t="s">
        <v>210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210</v>
      </c>
      <c r="G29" s="1">
        <v>-93542720</v>
      </c>
      <c r="H29" s="1">
        <v>-651906593</v>
      </c>
      <c r="I29" s="1" t="s">
        <v>210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210</v>
      </c>
      <c r="G30" s="1">
        <v>-84631434</v>
      </c>
      <c r="H30" s="1">
        <v>-660105511</v>
      </c>
      <c r="I30" s="1" t="s">
        <v>210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210</v>
      </c>
      <c r="G31" s="1">
        <v>-92238303</v>
      </c>
      <c r="H31" s="1">
        <v>-657576891</v>
      </c>
      <c r="I31" s="1" t="s">
        <v>210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210</v>
      </c>
      <c r="G32" s="1">
        <v>-84430901</v>
      </c>
      <c r="H32" s="1">
        <v>-742007792</v>
      </c>
      <c r="I32" s="1" t="s">
        <v>210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210</v>
      </c>
      <c r="G33" s="1">
        <v>-145144527</v>
      </c>
      <c r="H33" s="1">
        <v>-802721418</v>
      </c>
      <c r="I33" s="1" t="s">
        <v>210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210</v>
      </c>
      <c r="G34" s="1">
        <v>-95858394</v>
      </c>
      <c r="H34" s="1">
        <v>-826241026</v>
      </c>
      <c r="I34" s="1" t="s">
        <v>210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210</v>
      </c>
      <c r="G35" s="1">
        <v>-80845188</v>
      </c>
      <c r="H35" s="1">
        <v>-822717383</v>
      </c>
      <c r="I35" s="1" t="s">
        <v>210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4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4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4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4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4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4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4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4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4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6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4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6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4">
        <v>43692</v>
      </c>
      <c r="AA55">
        <v>-160914027</v>
      </c>
      <c r="AB55">
        <v>12771995</v>
      </c>
      <c r="AC55">
        <v>60569942</v>
      </c>
    </row>
    <row r="56" spans="26:29">
      <c r="Z56" s="4">
        <v>43693</v>
      </c>
      <c r="AA56">
        <v>-144227807</v>
      </c>
      <c r="AB56">
        <v>11640979</v>
      </c>
      <c r="AC56">
        <v>59754988</v>
      </c>
    </row>
    <row r="57" spans="26:29">
      <c r="Z57" t="s">
        <v>211</v>
      </c>
      <c r="AA57">
        <v>-5904873199</v>
      </c>
      <c r="AB57" t="e">
        <v>#VALUE!</v>
      </c>
      <c r="AC57">
        <v>-10731867378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9"/>
  <sheetViews>
    <sheetView workbookViewId="0">
      <pane ySplit="3" topLeftCell="A32" activePane="bottomLeft" state="frozen"/>
      <selection/>
      <selection pane="bottomLeft" activeCell="A36" sqref="A3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240</v>
      </c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293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210</v>
      </c>
      <c r="G4" s="1">
        <v>-116233976</v>
      </c>
      <c r="H4" s="1">
        <v>-298588781</v>
      </c>
      <c r="I4" s="1" t="s">
        <v>210</v>
      </c>
      <c r="J4" s="1">
        <v>105686000</v>
      </c>
      <c r="K4" s="1">
        <v>47394796</v>
      </c>
      <c r="L4" s="1" t="e">
        <f t="shared" ref="L4:L37" si="0">F4+G4</f>
        <v>#VALUE!</v>
      </c>
      <c r="M4" s="13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209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210</v>
      </c>
      <c r="G5" s="1">
        <v>-70408135</v>
      </c>
      <c r="H5" s="1">
        <v>-368996916</v>
      </c>
      <c r="I5" s="1" t="s">
        <v>210</v>
      </c>
      <c r="J5" s="1">
        <v>105686000</v>
      </c>
      <c r="K5" s="1">
        <v>47394796</v>
      </c>
      <c r="L5" s="1" t="e">
        <f t="shared" si="0"/>
        <v>#VALUE!</v>
      </c>
      <c r="M5" s="13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210</v>
      </c>
      <c r="G6" s="1">
        <v>-60533075</v>
      </c>
      <c r="H6" s="1">
        <v>-429529991</v>
      </c>
      <c r="I6" s="1" t="s">
        <v>210</v>
      </c>
      <c r="J6" s="1">
        <v>105686000</v>
      </c>
      <c r="K6" s="1">
        <v>47394796</v>
      </c>
      <c r="L6" s="1" t="e">
        <f t="shared" si="0"/>
        <v>#VALUE!</v>
      </c>
      <c r="M6" s="13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210</v>
      </c>
      <c r="G7" s="1">
        <v>-119096672</v>
      </c>
      <c r="H7" s="1">
        <v>-488093588</v>
      </c>
      <c r="I7" s="1" t="s">
        <v>210</v>
      </c>
      <c r="J7" s="1">
        <v>105686000</v>
      </c>
      <c r="K7" s="1">
        <v>47394796</v>
      </c>
      <c r="L7" s="1" t="e">
        <f t="shared" si="0"/>
        <v>#VALUE!</v>
      </c>
      <c r="M7" s="13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210</v>
      </c>
      <c r="G8" s="1">
        <v>-112308499</v>
      </c>
      <c r="H8" s="1">
        <v>-488871163</v>
      </c>
      <c r="I8" s="1" t="s">
        <v>210</v>
      </c>
      <c r="J8" s="1">
        <v>105686000</v>
      </c>
      <c r="K8" s="1">
        <v>47394796</v>
      </c>
      <c r="L8" s="1" t="e">
        <f t="shared" si="0"/>
        <v>#VALUE!</v>
      </c>
      <c r="M8" s="13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210</v>
      </c>
      <c r="G9" s="1">
        <v>-62682757</v>
      </c>
      <c r="H9" s="1">
        <v>-478239102</v>
      </c>
      <c r="I9" s="1" t="s">
        <v>210</v>
      </c>
      <c r="J9" s="1">
        <v>105686000</v>
      </c>
      <c r="K9" s="1">
        <v>47394796</v>
      </c>
      <c r="L9" s="1" t="e">
        <f t="shared" si="0"/>
        <v>#VALUE!</v>
      </c>
      <c r="M9" s="13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210</v>
      </c>
      <c r="G10" s="1">
        <v>-64906224</v>
      </c>
      <c r="H10" s="1">
        <v>-474290214</v>
      </c>
      <c r="I10" s="1" t="s">
        <v>210</v>
      </c>
      <c r="J10" s="1">
        <v>105686000</v>
      </c>
      <c r="K10" s="1">
        <v>47394796</v>
      </c>
      <c r="L10" s="1" t="e">
        <f t="shared" si="0"/>
        <v>#VALUE!</v>
      </c>
      <c r="M10" s="13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210</v>
      </c>
      <c r="G11" s="1">
        <v>-69498599</v>
      </c>
      <c r="H11" s="1">
        <v>-484341221</v>
      </c>
      <c r="I11" s="1" t="s">
        <v>210</v>
      </c>
      <c r="J11" s="1">
        <v>105686000</v>
      </c>
      <c r="K11" s="1">
        <v>47394796</v>
      </c>
      <c r="L11" s="1" t="e">
        <f t="shared" si="0"/>
        <v>#VALUE!</v>
      </c>
      <c r="M11" s="13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210</v>
      </c>
      <c r="G12" s="1">
        <v>-62877861</v>
      </c>
      <c r="H12" s="1">
        <v>-490432698</v>
      </c>
      <c r="I12" s="1" t="s">
        <v>210</v>
      </c>
      <c r="J12" s="1">
        <v>105686000</v>
      </c>
      <c r="K12" s="1">
        <v>47394796</v>
      </c>
      <c r="L12" s="1" t="e">
        <f t="shared" si="0"/>
        <v>#VALUE!</v>
      </c>
      <c r="M12" s="13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210</v>
      </c>
      <c r="G13" s="1">
        <v>-68529469</v>
      </c>
      <c r="H13" s="1">
        <v>-488554032</v>
      </c>
      <c r="I13" s="1" t="s">
        <v>210</v>
      </c>
      <c r="J13" s="1">
        <v>105686000</v>
      </c>
      <c r="K13" s="1">
        <v>47394796</v>
      </c>
      <c r="L13" s="1" t="e">
        <f t="shared" si="0"/>
        <v>#VALUE!</v>
      </c>
      <c r="M13" s="13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210</v>
      </c>
      <c r="G14" s="1">
        <v>-62728873</v>
      </c>
      <c r="H14" s="1">
        <v>-551282905</v>
      </c>
      <c r="I14" s="1" t="s">
        <v>210</v>
      </c>
      <c r="J14" s="1">
        <v>105686000</v>
      </c>
      <c r="K14" s="1">
        <v>47394796</v>
      </c>
      <c r="L14" s="1" t="e">
        <f t="shared" si="0"/>
        <v>#VALUE!</v>
      </c>
      <c r="M14" s="13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210</v>
      </c>
      <c r="G15" s="1">
        <v>-107836734</v>
      </c>
      <c r="H15" s="1">
        <v>-596390766</v>
      </c>
      <c r="I15" s="1" t="s">
        <v>210</v>
      </c>
      <c r="J15" s="1">
        <v>105686000</v>
      </c>
      <c r="K15" s="1">
        <v>47394796</v>
      </c>
      <c r="L15" s="1" t="e">
        <f t="shared" si="0"/>
        <v>#VALUE!</v>
      </c>
      <c r="M15" s="13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210</v>
      </c>
      <c r="G16" s="1">
        <v>-71219055</v>
      </c>
      <c r="H16" s="1">
        <v>-613864919</v>
      </c>
      <c r="I16" s="1" t="s">
        <v>210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210</v>
      </c>
      <c r="G17" s="1">
        <v>-60064827</v>
      </c>
      <c r="H17" s="1">
        <v>-611246989</v>
      </c>
      <c r="I17" s="1" t="s">
        <v>210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4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4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4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4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4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4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4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4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4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6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4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6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4">
        <v>43692</v>
      </c>
      <c r="AB37">
        <v>-119552858</v>
      </c>
      <c r="AC37">
        <v>13892485</v>
      </c>
      <c r="AD37">
        <v>47584949</v>
      </c>
    </row>
    <row r="38" spans="27:30">
      <c r="AA38" s="4">
        <v>43693</v>
      </c>
      <c r="AB38">
        <v>-107155646</v>
      </c>
      <c r="AC38">
        <v>10735940</v>
      </c>
      <c r="AD38">
        <v>44701754</v>
      </c>
    </row>
    <row r="39" spans="27:30">
      <c r="AA39" t="s">
        <v>211</v>
      </c>
      <c r="AB39">
        <v>-2808817111</v>
      </c>
      <c r="AC39" t="e">
        <v>#VALUE!</v>
      </c>
      <c r="AD39">
        <v>-6663067581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7"/>
  <sheetViews>
    <sheetView workbookViewId="0">
      <pane ySplit="3" topLeftCell="A32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240</v>
      </c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294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210</v>
      </c>
      <c r="G4" s="1">
        <v>-109585443</v>
      </c>
      <c r="H4" s="1">
        <v>-552535554</v>
      </c>
      <c r="I4" s="1" t="s">
        <v>210</v>
      </c>
      <c r="J4" s="1">
        <v>110970000</v>
      </c>
      <c r="K4" s="1">
        <v>85801874</v>
      </c>
      <c r="L4" s="1" t="e">
        <f>F4+G4</f>
        <v>#VALUE!</v>
      </c>
      <c r="M4" s="13" t="s">
        <v>295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209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210</v>
      </c>
      <c r="G5" s="1">
        <v>-215605461</v>
      </c>
      <c r="H5" s="1">
        <v>-658555572</v>
      </c>
      <c r="I5" s="1" t="s">
        <v>210</v>
      </c>
      <c r="J5" s="1">
        <v>110970000</v>
      </c>
      <c r="K5" s="1">
        <v>85801874</v>
      </c>
      <c r="L5" s="1" t="e">
        <f>F5+G5</f>
        <v>#VALUE!</v>
      </c>
      <c r="M5" s="13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210</v>
      </c>
      <c r="G6" s="1">
        <v>-203316561</v>
      </c>
      <c r="H6" s="1">
        <v>-755852115</v>
      </c>
      <c r="I6" s="1" t="s">
        <v>210</v>
      </c>
      <c r="J6" s="1">
        <v>110970000</v>
      </c>
      <c r="K6" s="1">
        <v>85801874</v>
      </c>
      <c r="L6" s="1" t="e">
        <f t="shared" ref="L6:L35" si="0">F6+G6</f>
        <v>#VALUE!</v>
      </c>
      <c r="M6" s="13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210</v>
      </c>
      <c r="G7" s="1">
        <v>-113477099</v>
      </c>
      <c r="H7" s="1">
        <v>-869329214</v>
      </c>
      <c r="I7" s="1" t="s">
        <v>210</v>
      </c>
      <c r="J7" s="1">
        <v>110970000</v>
      </c>
      <c r="K7" s="1">
        <v>85801874</v>
      </c>
      <c r="L7" s="1" t="e">
        <f t="shared" si="0"/>
        <v>#VALUE!</v>
      </c>
      <c r="M7" s="13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210</v>
      </c>
      <c r="G8" s="1">
        <v>-117502330</v>
      </c>
      <c r="H8" s="1">
        <v>-858626517</v>
      </c>
      <c r="I8" s="1" t="s">
        <v>210</v>
      </c>
      <c r="J8" s="1">
        <v>110970000</v>
      </c>
      <c r="K8" s="1">
        <v>85801874</v>
      </c>
      <c r="L8" s="1" t="e">
        <f t="shared" si="0"/>
        <v>#VALUE!</v>
      </c>
      <c r="M8" s="13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210</v>
      </c>
      <c r="G9" s="1">
        <v>-125816090</v>
      </c>
      <c r="H9" s="1">
        <v>-876822257</v>
      </c>
      <c r="I9" s="1" t="s">
        <v>210</v>
      </c>
      <c r="J9" s="1">
        <v>110970000</v>
      </c>
      <c r="K9" s="1">
        <v>85801874</v>
      </c>
      <c r="L9" s="1" t="e">
        <f t="shared" si="0"/>
        <v>#VALUE!</v>
      </c>
      <c r="M9" s="13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210</v>
      </c>
      <c r="G10" s="1">
        <v>-113830303</v>
      </c>
      <c r="H10" s="1">
        <v>-887849901</v>
      </c>
      <c r="I10" s="1" t="s">
        <v>210</v>
      </c>
      <c r="J10" s="1">
        <v>110970000</v>
      </c>
      <c r="K10" s="1">
        <v>85801874</v>
      </c>
      <c r="L10" s="1" t="e">
        <f t="shared" si="0"/>
        <v>#VALUE!</v>
      </c>
      <c r="M10" s="13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210</v>
      </c>
      <c r="G11" s="1">
        <v>-124061634</v>
      </c>
      <c r="H11" s="1">
        <v>-884448876</v>
      </c>
      <c r="I11" s="1" t="s">
        <v>210</v>
      </c>
      <c r="J11" s="1">
        <v>110970000</v>
      </c>
      <c r="K11" s="1">
        <v>85801874</v>
      </c>
      <c r="L11" s="1" t="e">
        <f t="shared" si="0"/>
        <v>#VALUE!</v>
      </c>
      <c r="M11" s="13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210</v>
      </c>
      <c r="G12" s="1">
        <v>-113560584</v>
      </c>
      <c r="H12" s="1">
        <v>-998009460</v>
      </c>
      <c r="I12" s="1" t="s">
        <v>210</v>
      </c>
      <c r="J12" s="1">
        <v>110970000</v>
      </c>
      <c r="K12" s="1">
        <v>85801874</v>
      </c>
      <c r="L12" s="1" t="e">
        <f t="shared" si="0"/>
        <v>#VALUE!</v>
      </c>
      <c r="M12" s="13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210</v>
      </c>
      <c r="G13" s="1">
        <v>-195221146</v>
      </c>
      <c r="H13" s="1">
        <v>-1079670022</v>
      </c>
      <c r="I13" s="1" t="s">
        <v>210</v>
      </c>
      <c r="J13" s="1">
        <v>110970000</v>
      </c>
      <c r="K13" s="1">
        <v>85801874</v>
      </c>
      <c r="L13" s="1" t="e">
        <f t="shared" si="0"/>
        <v>#VALUE!</v>
      </c>
      <c r="M13" s="13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210</v>
      </c>
      <c r="G14" s="1">
        <v>-128931984</v>
      </c>
      <c r="H14" s="1">
        <v>-1111305463</v>
      </c>
      <c r="I14" s="1" t="s">
        <v>210</v>
      </c>
      <c r="J14" s="1">
        <v>110970000</v>
      </c>
      <c r="K14" s="1">
        <v>85801874</v>
      </c>
      <c r="L14" s="1" t="e">
        <f t="shared" si="0"/>
        <v>#VALUE!</v>
      </c>
      <c r="M14" s="13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210</v>
      </c>
      <c r="G15" s="1">
        <v>-108737756</v>
      </c>
      <c r="H15" s="1">
        <v>-1106566120</v>
      </c>
      <c r="I15" s="1" t="s">
        <v>210</v>
      </c>
      <c r="J15" s="1">
        <v>110970000</v>
      </c>
      <c r="K15" s="1">
        <v>85801874</v>
      </c>
      <c r="L15" s="1" t="e">
        <f t="shared" si="0"/>
        <v>#VALUE!</v>
      </c>
      <c r="M15" s="13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4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4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4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4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4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4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4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4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4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6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4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6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4">
        <v>43692</v>
      </c>
      <c r="AB35">
        <v>-216431315</v>
      </c>
      <c r="AC35">
        <v>34937298</v>
      </c>
      <c r="AD35">
        <v>127079889</v>
      </c>
    </row>
    <row r="36" spans="27:30">
      <c r="AA36" s="4">
        <v>43693</v>
      </c>
      <c r="AB36">
        <v>-193986862</v>
      </c>
      <c r="AC36">
        <v>14719292</v>
      </c>
      <c r="AD36">
        <v>107559284</v>
      </c>
    </row>
    <row r="37" spans="27:30">
      <c r="AA37" t="s">
        <v>211</v>
      </c>
      <c r="AB37">
        <v>-4747491995</v>
      </c>
      <c r="AC37" t="e">
        <v>#VALUE!</v>
      </c>
      <c r="AD37">
        <v>-11997570828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33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240</v>
      </c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296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210</v>
      </c>
      <c r="G4" s="1">
        <v>-104367371</v>
      </c>
      <c r="H4" s="1">
        <v>-525933411</v>
      </c>
      <c r="I4" s="1" t="s">
        <v>210</v>
      </c>
      <c r="J4" s="1">
        <v>105686000</v>
      </c>
      <c r="K4" s="1">
        <v>81715165</v>
      </c>
      <c r="L4" s="1" t="e">
        <f t="shared" ref="L4:L35" si="0">F4+G4</f>
        <v>#VALUE!</v>
      </c>
      <c r="M4" s="13" t="s">
        <v>297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209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210</v>
      </c>
      <c r="G5" s="1">
        <v>-205339090</v>
      </c>
      <c r="H5" s="1">
        <v>-626905130</v>
      </c>
      <c r="I5" s="1" t="s">
        <v>210</v>
      </c>
      <c r="J5" s="1">
        <v>105686000</v>
      </c>
      <c r="K5" s="1">
        <v>81715165</v>
      </c>
      <c r="L5" s="1" t="e">
        <f t="shared" si="0"/>
        <v>#VALUE!</v>
      </c>
      <c r="M5" s="13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210</v>
      </c>
      <c r="G6" s="1">
        <v>-193635344</v>
      </c>
      <c r="H6" s="1">
        <v>-719568755</v>
      </c>
      <c r="I6" s="1" t="s">
        <v>210</v>
      </c>
      <c r="J6" s="1">
        <v>105686000</v>
      </c>
      <c r="K6" s="1">
        <v>81715165</v>
      </c>
      <c r="L6" s="1" t="e">
        <f t="shared" si="0"/>
        <v>#VALUE!</v>
      </c>
      <c r="M6" s="13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210</v>
      </c>
      <c r="G7" s="1">
        <v>-108074943</v>
      </c>
      <c r="H7" s="1">
        <v>-827643698</v>
      </c>
      <c r="I7" s="1" t="s">
        <v>210</v>
      </c>
      <c r="J7" s="1">
        <v>105686000</v>
      </c>
      <c r="K7" s="1">
        <v>81715165</v>
      </c>
      <c r="L7" s="1" t="e">
        <f t="shared" si="0"/>
        <v>#VALUE!</v>
      </c>
      <c r="M7" s="13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210</v>
      </c>
      <c r="G8" s="1">
        <v>-111908507</v>
      </c>
      <c r="H8" s="1">
        <v>-817742975</v>
      </c>
      <c r="I8" s="1" t="s">
        <v>210</v>
      </c>
      <c r="J8" s="1">
        <v>105686000</v>
      </c>
      <c r="K8" s="1">
        <v>81715165</v>
      </c>
      <c r="L8" s="1" t="e">
        <f t="shared" si="0"/>
        <v>#VALUE!</v>
      </c>
      <c r="M8" s="13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210</v>
      </c>
      <c r="G9" s="1">
        <v>-119825172</v>
      </c>
      <c r="H9" s="1">
        <v>-835072299</v>
      </c>
      <c r="I9" s="1" t="s">
        <v>210</v>
      </c>
      <c r="J9" s="1">
        <v>105686000</v>
      </c>
      <c r="K9" s="1">
        <v>81715165</v>
      </c>
      <c r="L9" s="1" t="e">
        <f t="shared" si="0"/>
        <v>#VALUE!</v>
      </c>
      <c r="M9" s="13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210</v>
      </c>
      <c r="G10" s="1">
        <v>-108411328</v>
      </c>
      <c r="H10" s="1">
        <v>-845576068</v>
      </c>
      <c r="I10" s="1" t="s">
        <v>210</v>
      </c>
      <c r="J10" s="1">
        <v>105686000</v>
      </c>
      <c r="K10" s="1">
        <v>81715165</v>
      </c>
      <c r="L10" s="1" t="e">
        <f t="shared" si="0"/>
        <v>#VALUE!</v>
      </c>
      <c r="M10" s="13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210</v>
      </c>
      <c r="G11" s="1">
        <v>-118154256</v>
      </c>
      <c r="H11" s="1">
        <v>-842336987</v>
      </c>
      <c r="I11" s="1" t="s">
        <v>210</v>
      </c>
      <c r="J11" s="1">
        <v>105686000</v>
      </c>
      <c r="K11" s="1">
        <v>81715165</v>
      </c>
      <c r="L11" s="1" t="e">
        <f t="shared" si="0"/>
        <v>#VALUE!</v>
      </c>
      <c r="M11" s="13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210</v>
      </c>
      <c r="G12" s="1">
        <v>-108153229</v>
      </c>
      <c r="H12" s="1">
        <v>-950490216</v>
      </c>
      <c r="I12" s="1" t="s">
        <v>210</v>
      </c>
      <c r="J12" s="1">
        <v>105686000</v>
      </c>
      <c r="K12" s="1">
        <v>81715165</v>
      </c>
      <c r="L12" s="1" t="e">
        <f t="shared" si="0"/>
        <v>#VALUE!</v>
      </c>
      <c r="M12" s="13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210</v>
      </c>
      <c r="G13" s="1">
        <v>-185925403</v>
      </c>
      <c r="H13" s="1">
        <v>-1028262390</v>
      </c>
      <c r="I13" s="1" t="s">
        <v>210</v>
      </c>
      <c r="J13" s="1">
        <v>105686000</v>
      </c>
      <c r="K13" s="1">
        <v>81715165</v>
      </c>
      <c r="L13" s="1" t="e">
        <f t="shared" si="0"/>
        <v>#VALUE!</v>
      </c>
      <c r="M13" s="13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210</v>
      </c>
      <c r="G14" s="1">
        <v>-122792698</v>
      </c>
      <c r="H14" s="1">
        <v>-1058391463</v>
      </c>
      <c r="I14" s="1" t="s">
        <v>210</v>
      </c>
      <c r="J14" s="1">
        <v>105686000</v>
      </c>
      <c r="K14" s="1">
        <v>81715165</v>
      </c>
      <c r="L14" s="1" t="e">
        <f t="shared" si="0"/>
        <v>#VALUE!</v>
      </c>
      <c r="M14" s="13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210</v>
      </c>
      <c r="G15" s="1">
        <v>-103560047</v>
      </c>
      <c r="H15" s="1">
        <v>-1053876567</v>
      </c>
      <c r="I15" s="1" t="s">
        <v>210</v>
      </c>
      <c r="J15" s="1">
        <v>105686000</v>
      </c>
      <c r="K15" s="1">
        <v>81715165</v>
      </c>
      <c r="L15" s="1" t="e">
        <f t="shared" si="0"/>
        <v>#VALUE!</v>
      </c>
      <c r="M15" s="13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4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4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4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4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4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4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4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4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4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6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4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6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4">
        <v>43692</v>
      </c>
      <c r="AB35">
        <v>-206125619</v>
      </c>
      <c r="AC35">
        <v>15983303</v>
      </c>
      <c r="AD35">
        <v>71325843</v>
      </c>
    </row>
    <row r="36" spans="27:30">
      <c r="AA36" s="4">
        <v>43693</v>
      </c>
      <c r="AB36">
        <v>-184751115</v>
      </c>
      <c r="AC36">
        <v>6524911</v>
      </c>
      <c r="AD36">
        <v>72958235</v>
      </c>
    </row>
    <row r="37" spans="27:30">
      <c r="AA37" t="s">
        <v>211</v>
      </c>
      <c r="AB37">
        <v>-4520995067</v>
      </c>
      <c r="AC37" t="e">
        <v>#VALUE!</v>
      </c>
      <c r="AD37">
        <v>-11149255907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zoomScale="115" zoomScaleNormal="115" workbookViewId="0">
      <pane ySplit="3" topLeftCell="A33" activePane="bottomLeft" state="frozen"/>
      <selection/>
      <selection pane="bottomLeft" activeCell="A34" sqref="A3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240</v>
      </c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117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210</v>
      </c>
      <c r="G4" s="1">
        <v>-34201876</v>
      </c>
      <c r="H4" s="1">
        <v>-139211842</v>
      </c>
      <c r="I4" s="1" t="s">
        <v>210</v>
      </c>
      <c r="J4" s="1">
        <v>34634000</v>
      </c>
      <c r="K4" s="1">
        <v>26778900</v>
      </c>
      <c r="L4" s="1" t="e">
        <f t="shared" ref="L4:L34" si="0">F4+G4</f>
        <v>#VALUE!</v>
      </c>
      <c r="M4" s="13" t="s">
        <v>298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209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210</v>
      </c>
      <c r="G5" s="1">
        <v>-67290975</v>
      </c>
      <c r="H5" s="1">
        <v>-172300941</v>
      </c>
      <c r="I5" s="1" t="s">
        <v>210</v>
      </c>
      <c r="J5" s="1">
        <v>34634000</v>
      </c>
      <c r="K5" s="1">
        <v>26778900</v>
      </c>
      <c r="L5" s="1" t="e">
        <f t="shared" si="0"/>
        <v>#VALUE!</v>
      </c>
      <c r="M5" s="13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210</v>
      </c>
      <c r="G6" s="1">
        <v>-63455580</v>
      </c>
      <c r="H6" s="1">
        <v>-202667422</v>
      </c>
      <c r="I6" s="1" t="s">
        <v>210</v>
      </c>
      <c r="J6" s="1">
        <v>34634000</v>
      </c>
      <c r="K6" s="1">
        <v>26778900</v>
      </c>
      <c r="L6" s="1" t="e">
        <f t="shared" si="0"/>
        <v>#VALUE!</v>
      </c>
      <c r="M6" s="13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210</v>
      </c>
      <c r="G7" s="1">
        <v>-35416872</v>
      </c>
      <c r="H7" s="1">
        <v>-238084294</v>
      </c>
      <c r="I7" s="1" t="s">
        <v>210</v>
      </c>
      <c r="J7" s="1">
        <v>34634000</v>
      </c>
      <c r="K7" s="1">
        <v>26778900</v>
      </c>
      <c r="L7" s="1" t="e">
        <f t="shared" si="0"/>
        <v>#VALUE!</v>
      </c>
      <c r="M7" s="13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210</v>
      </c>
      <c r="G8" s="1">
        <v>-36673156</v>
      </c>
      <c r="H8" s="1">
        <v>-267534818</v>
      </c>
      <c r="I8" s="1" t="s">
        <v>210</v>
      </c>
      <c r="J8" s="1">
        <v>34634000</v>
      </c>
      <c r="K8" s="1">
        <v>26778900</v>
      </c>
      <c r="L8" s="1" t="e">
        <f t="shared" si="0"/>
        <v>#VALUE!</v>
      </c>
      <c r="M8" s="13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210</v>
      </c>
      <c r="G9" s="1">
        <v>-39267500</v>
      </c>
      <c r="H9" s="1">
        <v>-273658703</v>
      </c>
      <c r="I9" s="1" t="s">
        <v>210</v>
      </c>
      <c r="J9" s="1">
        <v>34634000</v>
      </c>
      <c r="K9" s="1">
        <v>26778900</v>
      </c>
      <c r="L9" s="1" t="e">
        <f t="shared" si="0"/>
        <v>#VALUE!</v>
      </c>
      <c r="M9" s="13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210</v>
      </c>
      <c r="G10" s="1">
        <v>-35527108</v>
      </c>
      <c r="H10" s="1">
        <v>-277100858</v>
      </c>
      <c r="I10" s="1" t="s">
        <v>210</v>
      </c>
      <c r="J10" s="1">
        <v>34634000</v>
      </c>
      <c r="K10" s="1">
        <v>26778900</v>
      </c>
      <c r="L10" s="1" t="e">
        <f t="shared" si="0"/>
        <v>#VALUE!</v>
      </c>
      <c r="M10" s="13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210</v>
      </c>
      <c r="G11" s="1">
        <v>-38719930</v>
      </c>
      <c r="H11" s="1">
        <v>-276039390</v>
      </c>
      <c r="I11" s="1" t="s">
        <v>210</v>
      </c>
      <c r="J11" s="1">
        <v>34634000</v>
      </c>
      <c r="K11" s="1">
        <v>26778900</v>
      </c>
      <c r="L11" s="1" t="e">
        <f t="shared" si="0"/>
        <v>#VALUE!</v>
      </c>
      <c r="M11" s="13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210</v>
      </c>
      <c r="G12" s="1">
        <v>-60928982</v>
      </c>
      <c r="H12" s="1">
        <v>-336968372</v>
      </c>
      <c r="I12" s="1" t="s">
        <v>210</v>
      </c>
      <c r="J12" s="1">
        <v>34634000</v>
      </c>
      <c r="K12" s="1">
        <v>26778900</v>
      </c>
      <c r="L12" s="1" t="e">
        <f t="shared" si="0"/>
        <v>#VALUE!</v>
      </c>
      <c r="M12" s="13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210</v>
      </c>
      <c r="G13" s="1">
        <v>-40239977</v>
      </c>
      <c r="H13" s="1">
        <v>-346841868</v>
      </c>
      <c r="I13" s="1" t="s">
        <v>210</v>
      </c>
      <c r="J13" s="1">
        <v>34634000</v>
      </c>
      <c r="K13" s="1">
        <v>26778900</v>
      </c>
      <c r="L13" s="1" t="e">
        <f t="shared" si="0"/>
        <v>#VALUE!</v>
      </c>
      <c r="M13" s="13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210</v>
      </c>
      <c r="G14" s="1">
        <v>-33937311</v>
      </c>
      <c r="H14" s="1">
        <v>-345362307</v>
      </c>
      <c r="I14" s="1" t="s">
        <v>210</v>
      </c>
      <c r="J14" s="1">
        <v>34634000</v>
      </c>
      <c r="K14" s="1">
        <v>26778900</v>
      </c>
      <c r="L14" s="1" t="e">
        <f t="shared" si="0"/>
        <v>#VALUE!</v>
      </c>
      <c r="M14" s="13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3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6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6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27:30">
      <c r="AA35" s="4">
        <v>43693</v>
      </c>
      <c r="AB35">
        <v>-60543758</v>
      </c>
      <c r="AC35">
        <v>3251701</v>
      </c>
      <c r="AD35">
        <v>13628209</v>
      </c>
    </row>
    <row r="36" spans="27:30">
      <c r="AA36" t="s">
        <v>211</v>
      </c>
      <c r="AB36">
        <v>-1446116989</v>
      </c>
      <c r="AC36" t="e">
        <v>#VALUE!</v>
      </c>
      <c r="AD36">
        <v>-1947102916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6"/>
  <sheetViews>
    <sheetView zoomScale="130" zoomScaleNormal="130" workbookViewId="0">
      <pane ySplit="3" topLeftCell="A92" activePane="bottomLeft" state="frozen"/>
      <selection/>
      <selection pane="bottomLeft" activeCell="A94" sqref="A94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240</v>
      </c>
    </row>
    <row r="2" ht="180" customHeight="1"/>
    <row r="3" ht="40.5" spans="1:17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t="s">
        <v>2</v>
      </c>
      <c r="O3" t="s">
        <v>241</v>
      </c>
      <c r="P3" t="s">
        <v>242</v>
      </c>
      <c r="Q3" t="s">
        <v>243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209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210</v>
      </c>
      <c r="G31" s="1">
        <v>-137</v>
      </c>
      <c r="H31" s="1">
        <v>2057</v>
      </c>
      <c r="I31" s="1" t="s">
        <v>210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210</v>
      </c>
      <c r="G32" s="1">
        <v>-189</v>
      </c>
      <c r="H32" s="1">
        <v>1539</v>
      </c>
      <c r="I32" s="1" t="s">
        <v>210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210</v>
      </c>
      <c r="G33" s="1">
        <v>-312</v>
      </c>
      <c r="H33" s="1">
        <v>1193</v>
      </c>
      <c r="I33" s="1" t="s">
        <v>210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210</v>
      </c>
      <c r="G34" s="1">
        <v>-156</v>
      </c>
      <c r="H34" s="1">
        <v>682</v>
      </c>
      <c r="I34" s="1" t="s">
        <v>210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210</v>
      </c>
      <c r="G35" s="1">
        <v>-201</v>
      </c>
      <c r="H35" s="1">
        <v>154</v>
      </c>
      <c r="I35" s="1" t="s">
        <v>210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210</v>
      </c>
      <c r="G36" s="1">
        <v>-155</v>
      </c>
      <c r="H36" s="1">
        <v>-294</v>
      </c>
      <c r="I36" s="1" t="s">
        <v>210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210</v>
      </c>
      <c r="G37" s="1">
        <v>-179</v>
      </c>
      <c r="H37" s="1">
        <v>-772</v>
      </c>
      <c r="I37" s="1" t="s">
        <v>210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210</v>
      </c>
      <c r="G38" s="1">
        <v>-298</v>
      </c>
      <c r="H38" s="1">
        <v>-16</v>
      </c>
      <c r="I38" s="1" t="s">
        <v>210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210</v>
      </c>
      <c r="G54" s="1">
        <v>-239</v>
      </c>
      <c r="H54" s="1">
        <v>-2</v>
      </c>
      <c r="I54" s="1" t="s">
        <v>210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210</v>
      </c>
      <c r="G55" s="1">
        <v>-179</v>
      </c>
      <c r="H55" s="1">
        <v>-192</v>
      </c>
      <c r="I55" s="1" t="s">
        <v>210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210</v>
      </c>
      <c r="G56" s="1">
        <v>-155</v>
      </c>
      <c r="H56" s="1">
        <v>-363</v>
      </c>
      <c r="I56" s="1" t="s">
        <v>210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210</v>
      </c>
      <c r="G57" s="1">
        <v>-146</v>
      </c>
      <c r="H57" s="1">
        <v>-526</v>
      </c>
      <c r="I57" s="1" t="s">
        <v>210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210</v>
      </c>
      <c r="G58" s="1">
        <v>-294</v>
      </c>
      <c r="H58" s="1">
        <v>-689</v>
      </c>
      <c r="I58" s="1" t="s">
        <v>210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210</v>
      </c>
      <c r="G59" s="1">
        <v>-120</v>
      </c>
      <c r="H59" s="1">
        <v>-821</v>
      </c>
      <c r="I59" s="1" t="s">
        <v>210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210</v>
      </c>
      <c r="G60" s="1">
        <v>-193</v>
      </c>
      <c r="H60" s="1">
        <v>-1027</v>
      </c>
      <c r="I60" s="1" t="s">
        <v>210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210</v>
      </c>
      <c r="G61" s="1">
        <v>-331</v>
      </c>
      <c r="H61" s="1">
        <v>-1181</v>
      </c>
      <c r="I61" s="1" t="s">
        <v>210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210</v>
      </c>
      <c r="G62" s="1">
        <v>-172</v>
      </c>
      <c r="H62" s="1">
        <v>-1251</v>
      </c>
      <c r="I62" s="1" t="s">
        <v>210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210</v>
      </c>
      <c r="G63" s="1">
        <v>-148</v>
      </c>
      <c r="H63" s="1">
        <v>-1220</v>
      </c>
      <c r="I63" s="1" t="s">
        <v>210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210</v>
      </c>
      <c r="G64" s="1">
        <v>-291</v>
      </c>
      <c r="H64" s="1">
        <v>-1208</v>
      </c>
      <c r="I64" s="1" t="s">
        <v>210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210</v>
      </c>
      <c r="G65" s="1">
        <v>-131660</v>
      </c>
      <c r="H65" s="1">
        <v>-132579</v>
      </c>
      <c r="I65" s="1" t="s">
        <v>210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210</v>
      </c>
      <c r="G66" s="1">
        <v>-153388</v>
      </c>
      <c r="H66" s="1">
        <v>-285819</v>
      </c>
      <c r="I66" s="1" t="s">
        <v>210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210</v>
      </c>
      <c r="G67" s="1">
        <v>-158829</v>
      </c>
      <c r="H67" s="1">
        <v>-413249</v>
      </c>
      <c r="I67" s="1" t="s">
        <v>210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210</v>
      </c>
      <c r="G68" s="1">
        <v>-170067</v>
      </c>
      <c r="H68" s="1">
        <v>-583123</v>
      </c>
      <c r="I68" s="1" t="s">
        <v>210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210</v>
      </c>
      <c r="G69" s="1">
        <v>-153866</v>
      </c>
      <c r="H69" s="1">
        <v>-736851</v>
      </c>
      <c r="I69" s="1" t="s">
        <v>210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210</v>
      </c>
      <c r="G70" s="1">
        <v>-167696</v>
      </c>
      <c r="H70" s="1">
        <v>-904375</v>
      </c>
      <c r="I70" s="1" t="s">
        <v>210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210</v>
      </c>
      <c r="G71" s="1">
        <v>-153501</v>
      </c>
      <c r="H71" s="1">
        <v>-1057876</v>
      </c>
      <c r="I71" s="1" t="s">
        <v>210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210</v>
      </c>
      <c r="G72" s="1">
        <v>-263882</v>
      </c>
      <c r="H72" s="1">
        <v>-1168257</v>
      </c>
      <c r="I72" s="1" t="s">
        <v>210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210</v>
      </c>
      <c r="G73" s="1">
        <v>-174277</v>
      </c>
      <c r="H73" s="1">
        <v>-1211017</v>
      </c>
      <c r="I73" s="1" t="s">
        <v>210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210</v>
      </c>
      <c r="G74" s="1">
        <v>-146982</v>
      </c>
      <c r="H74" s="1">
        <v>-1204611</v>
      </c>
      <c r="I74" s="1" t="s">
        <v>210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4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4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4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4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4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4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4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4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4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4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6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>F94+G94</f>
        <v>23972</v>
      </c>
      <c r="N94" s="4">
        <v>43692</v>
      </c>
      <c r="O94">
        <v>-292554</v>
      </c>
      <c r="P94">
        <v>25807</v>
      </c>
      <c r="Q94">
        <v>116158</v>
      </c>
    </row>
    <row r="95" spans="14:17">
      <c r="N95" s="4">
        <v>43693</v>
      </c>
      <c r="O95">
        <v>-262218</v>
      </c>
      <c r="P95">
        <v>23972</v>
      </c>
      <c r="Q95">
        <v>130529</v>
      </c>
    </row>
    <row r="96" spans="14:17">
      <c r="N96" t="s">
        <v>211</v>
      </c>
      <c r="O96">
        <v>-5880122</v>
      </c>
      <c r="P96" t="e">
        <v>#VALUE!</v>
      </c>
      <c r="Q96">
        <v>-2010093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96"/>
  <sheetViews>
    <sheetView zoomScale="115" zoomScaleNormal="115" workbookViewId="0">
      <pane ySplit="3" topLeftCell="A91" activePane="bottomLeft" state="frozen"/>
      <selection/>
      <selection pane="bottomLeft" activeCell="A94" sqref="A9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240</v>
      </c>
    </row>
    <row r="2" ht="208" customHeight="1"/>
    <row r="3" ht="40.5" spans="1:24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253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241</v>
      </c>
      <c r="W3" t="s">
        <v>242</v>
      </c>
      <c r="X3" t="s">
        <v>243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209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210</v>
      </c>
      <c r="G31" s="1">
        <v>-137</v>
      </c>
      <c r="H31" s="1">
        <v>2054</v>
      </c>
      <c r="I31" s="1" t="s">
        <v>210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210</v>
      </c>
      <c r="G32" s="1">
        <v>-189</v>
      </c>
      <c r="H32" s="1">
        <v>1550</v>
      </c>
      <c r="I32" s="1" t="s">
        <v>210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210</v>
      </c>
      <c r="G33" s="1">
        <v>-312</v>
      </c>
      <c r="H33" s="1">
        <v>1213</v>
      </c>
      <c r="I33" s="1" t="s">
        <v>210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210</v>
      </c>
      <c r="G34" s="1">
        <v>-156</v>
      </c>
      <c r="H34" s="1">
        <v>736</v>
      </c>
      <c r="I34" s="1" t="s">
        <v>210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210</v>
      </c>
      <c r="G35" s="1">
        <v>-201</v>
      </c>
      <c r="H35" s="1">
        <v>131</v>
      </c>
      <c r="I35" s="1" t="s">
        <v>210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210</v>
      </c>
      <c r="G36" s="1">
        <v>-155</v>
      </c>
      <c r="H36" s="1">
        <v>-289</v>
      </c>
      <c r="I36" s="1" t="s">
        <v>210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210</v>
      </c>
      <c r="G37" s="1">
        <v>-179</v>
      </c>
      <c r="H37" s="1">
        <v>-761</v>
      </c>
      <c r="I37" s="1" t="s">
        <v>210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210</v>
      </c>
      <c r="G38" s="1">
        <v>-298</v>
      </c>
      <c r="H38" s="1">
        <v>-157</v>
      </c>
      <c r="I38" s="1" t="s">
        <v>210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210</v>
      </c>
      <c r="G54" s="1">
        <v>-239</v>
      </c>
      <c r="H54" s="1">
        <v>-23</v>
      </c>
      <c r="I54" s="1" t="s">
        <v>210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210</v>
      </c>
      <c r="G55" s="1">
        <v>-179</v>
      </c>
      <c r="H55" s="1">
        <v>-212</v>
      </c>
      <c r="I55" s="1" t="s">
        <v>210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210</v>
      </c>
      <c r="G56" s="1">
        <v>-155</v>
      </c>
      <c r="H56" s="1">
        <v>-372</v>
      </c>
      <c r="I56" s="1" t="s">
        <v>210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210</v>
      </c>
      <c r="G57" s="1">
        <v>-146</v>
      </c>
      <c r="H57" s="1">
        <v>-526</v>
      </c>
      <c r="I57" s="1" t="s">
        <v>210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210</v>
      </c>
      <c r="G58" s="1">
        <v>-294</v>
      </c>
      <c r="H58" s="1">
        <v>-690</v>
      </c>
      <c r="I58" s="1" t="s">
        <v>210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210</v>
      </c>
      <c r="G59" s="1">
        <v>-120</v>
      </c>
      <c r="H59" s="1">
        <v>-820</v>
      </c>
      <c r="I59" s="1" t="s">
        <v>210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210</v>
      </c>
      <c r="G60" s="1">
        <v>-193</v>
      </c>
      <c r="H60" s="1">
        <v>-1030</v>
      </c>
      <c r="I60" s="1" t="s">
        <v>210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210</v>
      </c>
      <c r="G61" s="1">
        <v>-331</v>
      </c>
      <c r="H61" s="1">
        <v>-1181</v>
      </c>
      <c r="I61" s="1" t="s">
        <v>210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210</v>
      </c>
      <c r="G62" s="1">
        <v>-172</v>
      </c>
      <c r="H62" s="1">
        <v>-1251</v>
      </c>
      <c r="I62" s="1" t="s">
        <v>210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210</v>
      </c>
      <c r="G63" s="1">
        <v>-148</v>
      </c>
      <c r="H63" s="1">
        <v>-1220</v>
      </c>
      <c r="I63" s="1" t="s">
        <v>210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210</v>
      </c>
      <c r="G64" s="1">
        <v>-291</v>
      </c>
      <c r="H64" s="1">
        <v>-1208</v>
      </c>
      <c r="I64" s="1" t="s">
        <v>210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210</v>
      </c>
      <c r="G65" s="1">
        <v>-131660</v>
      </c>
      <c r="H65" s="1">
        <v>-132579</v>
      </c>
      <c r="I65" s="1" t="s">
        <v>210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210</v>
      </c>
      <c r="G66" s="1">
        <v>-153388</v>
      </c>
      <c r="H66" s="1">
        <v>-285819</v>
      </c>
      <c r="I66" s="1" t="s">
        <v>210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210</v>
      </c>
      <c r="G67" s="1">
        <v>-158829</v>
      </c>
      <c r="H67" s="1">
        <v>-413249</v>
      </c>
      <c r="I67" s="1" t="s">
        <v>210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210</v>
      </c>
      <c r="G68" s="1">
        <v>-170067</v>
      </c>
      <c r="H68" s="1">
        <v>-583123</v>
      </c>
      <c r="I68" s="1" t="s">
        <v>210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210</v>
      </c>
      <c r="G69" s="1">
        <v>-153866</v>
      </c>
      <c r="H69" s="1">
        <v>-736851</v>
      </c>
      <c r="I69" s="1" t="s">
        <v>210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210</v>
      </c>
      <c r="G70" s="1">
        <v>-167696</v>
      </c>
      <c r="H70" s="1">
        <v>-904375</v>
      </c>
      <c r="I70" s="1" t="s">
        <v>210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210</v>
      </c>
      <c r="G71" s="1">
        <v>-153501</v>
      </c>
      <c r="H71" s="1">
        <v>-1057876</v>
      </c>
      <c r="I71" s="1" t="s">
        <v>210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210</v>
      </c>
      <c r="G72" s="1">
        <v>-263882</v>
      </c>
      <c r="H72" s="1">
        <v>-1168257</v>
      </c>
      <c r="I72" s="1" t="s">
        <v>210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210</v>
      </c>
      <c r="G73" s="1">
        <v>-174279</v>
      </c>
      <c r="H73" s="1">
        <v>-1211019</v>
      </c>
      <c r="I73" s="1" t="s">
        <v>210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210</v>
      </c>
      <c r="G74" s="1">
        <v>-146982</v>
      </c>
      <c r="H74" s="1">
        <v>-1204613</v>
      </c>
      <c r="I74" s="1" t="s">
        <v>210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4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4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4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4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4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4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4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4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4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4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6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>F94+G94</f>
        <v>23749</v>
      </c>
      <c r="U94" s="4">
        <v>43692</v>
      </c>
      <c r="V94">
        <v>-292552</v>
      </c>
      <c r="W94">
        <v>37824</v>
      </c>
      <c r="X94">
        <v>115981</v>
      </c>
    </row>
    <row r="95" spans="21:24">
      <c r="U95" s="4">
        <v>43693</v>
      </c>
      <c r="V95">
        <v>-262214</v>
      </c>
      <c r="W95">
        <v>23749</v>
      </c>
      <c r="X95">
        <v>91937</v>
      </c>
    </row>
    <row r="96" spans="21:24">
      <c r="U96" t="s">
        <v>211</v>
      </c>
      <c r="V96">
        <v>-5880137</v>
      </c>
      <c r="W96" t="e">
        <v>#VALUE!</v>
      </c>
      <c r="X96">
        <v>-1927596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0"/>
  <sheetViews>
    <sheetView zoomScale="190" zoomScaleNormal="190" workbookViewId="0">
      <pane ySplit="3" topLeftCell="A76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240</v>
      </c>
    </row>
    <row r="2" ht="103" customHeight="1"/>
    <row r="3" ht="40.5" spans="1:31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241</v>
      </c>
      <c r="AD3" t="s">
        <v>242</v>
      </c>
      <c r="AE3" t="s">
        <v>243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251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209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210</v>
      </c>
      <c r="G15" s="1">
        <v>-327</v>
      </c>
      <c r="H15" s="1">
        <v>4702</v>
      </c>
      <c r="I15" s="1" t="s">
        <v>210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210</v>
      </c>
      <c r="G16" s="1">
        <v>-340</v>
      </c>
      <c r="H16" s="1">
        <v>3530</v>
      </c>
      <c r="I16" s="1" t="s">
        <v>210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210</v>
      </c>
      <c r="G17" s="1">
        <v>-630</v>
      </c>
      <c r="H17" s="1">
        <v>2659</v>
      </c>
      <c r="I17" s="1" t="s">
        <v>210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210</v>
      </c>
      <c r="G18" s="1">
        <v>-367</v>
      </c>
      <c r="H18" s="1">
        <v>1540</v>
      </c>
      <c r="I18" s="1" t="s">
        <v>210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210</v>
      </c>
      <c r="G19" s="1">
        <v>-475</v>
      </c>
      <c r="H19" s="1">
        <v>296</v>
      </c>
      <c r="I19" s="1" t="s">
        <v>210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210</v>
      </c>
      <c r="G20" s="1">
        <v>-366</v>
      </c>
      <c r="H20" s="1">
        <v>-731</v>
      </c>
      <c r="I20" s="1" t="s">
        <v>210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210</v>
      </c>
      <c r="G21" s="1">
        <v>-422</v>
      </c>
      <c r="H21" s="1">
        <v>-1936</v>
      </c>
      <c r="I21" s="1" t="s">
        <v>210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210</v>
      </c>
      <c r="G22" s="1">
        <v>-702</v>
      </c>
      <c r="H22" s="1">
        <v>-156</v>
      </c>
      <c r="I22" s="1" t="s">
        <v>210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210</v>
      </c>
      <c r="G38" s="1">
        <v>-544</v>
      </c>
      <c r="H38" s="1">
        <v>-16</v>
      </c>
      <c r="I38" s="1" t="s">
        <v>210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210</v>
      </c>
      <c r="G39" s="1">
        <v>-406</v>
      </c>
      <c r="H39" s="1">
        <v>-413</v>
      </c>
      <c r="I39" s="1" t="s">
        <v>210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210</v>
      </c>
      <c r="G40" s="1">
        <v>-351</v>
      </c>
      <c r="H40" s="1">
        <v>-780</v>
      </c>
      <c r="I40" s="1" t="s">
        <v>210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210</v>
      </c>
      <c r="G41" s="1">
        <v>-332</v>
      </c>
      <c r="H41" s="1">
        <v>-1141</v>
      </c>
      <c r="I41" s="1" t="s">
        <v>210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210</v>
      </c>
      <c r="G42" s="1">
        <v>-667</v>
      </c>
      <c r="H42" s="1">
        <v>-1516</v>
      </c>
      <c r="I42" s="1" t="s">
        <v>210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210</v>
      </c>
      <c r="G43" s="1">
        <v>-381</v>
      </c>
      <c r="H43" s="1">
        <v>-1927</v>
      </c>
      <c r="I43" s="1" t="s">
        <v>210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210</v>
      </c>
      <c r="G44" s="1">
        <v>-438</v>
      </c>
      <c r="H44" s="1">
        <v>-2343</v>
      </c>
      <c r="I44" s="1" t="s">
        <v>210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210</v>
      </c>
      <c r="G45" s="1">
        <v>-643</v>
      </c>
      <c r="H45" s="1">
        <v>-2680</v>
      </c>
      <c r="I45" s="1" t="s">
        <v>210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210</v>
      </c>
      <c r="G46" s="1">
        <v>-390</v>
      </c>
      <c r="H46" s="1">
        <v>-2838</v>
      </c>
      <c r="I46" s="1" t="s">
        <v>210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210</v>
      </c>
      <c r="G47" s="1">
        <v>-335</v>
      </c>
      <c r="H47" s="1">
        <v>-2767</v>
      </c>
      <c r="I47" s="1" t="s">
        <v>210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210</v>
      </c>
      <c r="G48" s="1">
        <v>-659</v>
      </c>
      <c r="H48" s="1">
        <v>-2740</v>
      </c>
      <c r="I48" s="1" t="s">
        <v>210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210</v>
      </c>
      <c r="G49" s="1">
        <v>-622</v>
      </c>
      <c r="H49" s="1">
        <v>-2706</v>
      </c>
      <c r="I49" s="1" t="s">
        <v>210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210</v>
      </c>
      <c r="G50" s="1">
        <v>-34768</v>
      </c>
      <c r="H50" s="1">
        <v>-37139</v>
      </c>
      <c r="I50" s="1" t="s">
        <v>210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210</v>
      </c>
      <c r="G51" s="1">
        <v>-36001</v>
      </c>
      <c r="H51" s="1">
        <v>-65669</v>
      </c>
      <c r="I51" s="1" t="s">
        <v>210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210</v>
      </c>
      <c r="G52" s="1">
        <v>-38548</v>
      </c>
      <c r="H52" s="1">
        <v>-103888</v>
      </c>
      <c r="I52" s="1" t="s">
        <v>210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210</v>
      </c>
      <c r="G53" s="1">
        <v>-34876</v>
      </c>
      <c r="H53" s="1">
        <v>-138450</v>
      </c>
      <c r="I53" s="1" t="s">
        <v>210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210</v>
      </c>
      <c r="G54" s="1">
        <v>-38011</v>
      </c>
      <c r="H54" s="1">
        <v>-176071</v>
      </c>
      <c r="I54" s="1" t="s">
        <v>210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210</v>
      </c>
      <c r="G55" s="1">
        <v>-34793</v>
      </c>
      <c r="H55" s="1">
        <v>-210864</v>
      </c>
      <c r="I55" s="1" t="s">
        <v>210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210</v>
      </c>
      <c r="G56" s="1">
        <v>-59812</v>
      </c>
      <c r="H56" s="1">
        <v>-235883</v>
      </c>
      <c r="I56" s="1" t="s">
        <v>210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210</v>
      </c>
      <c r="G57" s="1">
        <v>-39503</v>
      </c>
      <c r="H57" s="1">
        <v>-275088</v>
      </c>
      <c r="I57" s="1" t="s">
        <v>210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210</v>
      </c>
      <c r="G58" s="1">
        <v>-33316</v>
      </c>
      <c r="H58" s="1">
        <v>-273636</v>
      </c>
      <c r="I58" s="1" t="s">
        <v>210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4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4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4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4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4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4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4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4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4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6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4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6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>F78+G78</f>
        <v>5824</v>
      </c>
      <c r="AB78" s="4">
        <v>43692</v>
      </c>
      <c r="AC78">
        <v>-66311</v>
      </c>
      <c r="AD78">
        <v>8687</v>
      </c>
      <c r="AE78">
        <v>23817</v>
      </c>
    </row>
    <row r="79" spans="28:31">
      <c r="AB79" s="4">
        <v>43693</v>
      </c>
      <c r="AC79">
        <v>-59435</v>
      </c>
      <c r="AD79">
        <v>5824</v>
      </c>
      <c r="AE79">
        <v>25567</v>
      </c>
    </row>
    <row r="80" spans="28:31">
      <c r="AB80" t="s">
        <v>211</v>
      </c>
      <c r="AC80">
        <v>-1323322</v>
      </c>
      <c r="AD80" t="e">
        <v>#VALUE!</v>
      </c>
      <c r="AE80">
        <v>93506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9"/>
  <sheetViews>
    <sheetView zoomScale="145" zoomScaleNormal="145" workbookViewId="0">
      <pane ySplit="3" topLeftCell="A83" activePane="bottomLeft" state="frozen"/>
      <selection/>
      <selection pane="bottomLeft" activeCell="A87" sqref="A87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240</v>
      </c>
    </row>
    <row r="2" ht="145" customHeight="1"/>
    <row r="3" ht="40.5" spans="1:31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241</v>
      </c>
      <c r="AD3" t="s">
        <v>242</v>
      </c>
      <c r="AE3" t="s">
        <v>243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251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209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210</v>
      </c>
      <c r="G24" s="1">
        <v>-617</v>
      </c>
      <c r="H24" s="1">
        <v>7889</v>
      </c>
      <c r="I24" s="1" t="s">
        <v>210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210</v>
      </c>
      <c r="G25" s="1">
        <v>-714</v>
      </c>
      <c r="H25" s="1">
        <v>5974</v>
      </c>
      <c r="I25" s="1" t="s">
        <v>210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210</v>
      </c>
      <c r="G26" s="1">
        <v>-948</v>
      </c>
      <c r="H26" s="1">
        <v>4509</v>
      </c>
      <c r="I26" s="1" t="s">
        <v>210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210</v>
      </c>
      <c r="G27" s="1">
        <v>-632</v>
      </c>
      <c r="H27" s="1">
        <v>2616</v>
      </c>
      <c r="I27" s="1" t="s">
        <v>210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210</v>
      </c>
      <c r="G28" s="1">
        <v>-818</v>
      </c>
      <c r="H28" s="1">
        <v>450</v>
      </c>
      <c r="I28" s="1" t="s">
        <v>210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210</v>
      </c>
      <c r="G29" s="1">
        <v>-631</v>
      </c>
      <c r="H29" s="1">
        <v>-1135</v>
      </c>
      <c r="I29" s="1" t="s">
        <v>210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210</v>
      </c>
      <c r="G30" s="1">
        <v>-727</v>
      </c>
      <c r="H30" s="1">
        <v>-3086</v>
      </c>
      <c r="I30" s="1" t="s">
        <v>210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210</v>
      </c>
      <c r="G31" s="1">
        <v>-1210</v>
      </c>
      <c r="H31" s="1">
        <v>-590</v>
      </c>
      <c r="I31" s="1" t="s">
        <v>210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210</v>
      </c>
      <c r="G47" s="1">
        <v>-864</v>
      </c>
      <c r="H47" s="1">
        <v>18</v>
      </c>
      <c r="I47" s="1" t="s">
        <v>210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210</v>
      </c>
      <c r="G48" s="1">
        <v>-645</v>
      </c>
      <c r="H48" s="1">
        <v>-721</v>
      </c>
      <c r="I48" s="1" t="s">
        <v>210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210</v>
      </c>
      <c r="G49" s="1">
        <v>-558</v>
      </c>
      <c r="H49" s="1">
        <v>-1354</v>
      </c>
      <c r="I49" s="1" t="s">
        <v>210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210</v>
      </c>
      <c r="G50" s="1">
        <v>-527</v>
      </c>
      <c r="H50" s="1">
        <v>-1900</v>
      </c>
      <c r="I50" s="1" t="s">
        <v>210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210</v>
      </c>
      <c r="G51" s="1">
        <v>-1060</v>
      </c>
      <c r="H51" s="1">
        <v>-2513</v>
      </c>
      <c r="I51" s="1" t="s">
        <v>210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210</v>
      </c>
      <c r="G52" s="1">
        <v>-605</v>
      </c>
      <c r="H52" s="1">
        <v>-3157</v>
      </c>
      <c r="I52" s="1" t="s">
        <v>210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210</v>
      </c>
      <c r="G53" s="1">
        <v>-697</v>
      </c>
      <c r="H53" s="1">
        <v>-3734</v>
      </c>
      <c r="I53" s="1" t="s">
        <v>210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210</v>
      </c>
      <c r="G54" s="1">
        <v>-1023</v>
      </c>
      <c r="H54" s="1">
        <v>-4260</v>
      </c>
      <c r="I54" s="1" t="s">
        <v>210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210</v>
      </c>
      <c r="G55" s="1">
        <v>-620</v>
      </c>
      <c r="H55" s="1">
        <v>-4511</v>
      </c>
      <c r="I55" s="1" t="s">
        <v>210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210</v>
      </c>
      <c r="G56" s="1">
        <v>-533</v>
      </c>
      <c r="H56" s="1">
        <v>-4287</v>
      </c>
      <c r="I56" s="1" t="s">
        <v>210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210</v>
      </c>
      <c r="G57" s="1">
        <v>-1048</v>
      </c>
      <c r="H57" s="1">
        <v>-4356</v>
      </c>
      <c r="I57" s="1" t="s">
        <v>210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210</v>
      </c>
      <c r="G58" s="1">
        <v>-988</v>
      </c>
      <c r="H58" s="1">
        <v>-4302</v>
      </c>
      <c r="I58" s="1" t="s">
        <v>210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210</v>
      </c>
      <c r="G59" s="1">
        <v>-55219</v>
      </c>
      <c r="H59" s="1">
        <v>-58876</v>
      </c>
      <c r="I59" s="1" t="s">
        <v>210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210</v>
      </c>
      <c r="G60" s="1">
        <v>-57178</v>
      </c>
      <c r="H60" s="1">
        <v>-104301</v>
      </c>
      <c r="I60" s="1" t="s">
        <v>210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210</v>
      </c>
      <c r="G61" s="1">
        <v>-61224</v>
      </c>
      <c r="H61" s="1">
        <v>-165002</v>
      </c>
      <c r="I61" s="1" t="s">
        <v>210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210</v>
      </c>
      <c r="G62" s="1">
        <v>-55391</v>
      </c>
      <c r="H62" s="1">
        <v>-219893</v>
      </c>
      <c r="I62" s="1" t="s">
        <v>210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210</v>
      </c>
      <c r="G63" s="1">
        <v>-60370</v>
      </c>
      <c r="H63" s="1">
        <v>-279643</v>
      </c>
      <c r="I63" s="1" t="s">
        <v>210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210</v>
      </c>
      <c r="G64" s="1">
        <v>-55260</v>
      </c>
      <c r="H64" s="1">
        <v>-334903</v>
      </c>
      <c r="I64" s="1" t="s">
        <v>210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210</v>
      </c>
      <c r="G65" s="1">
        <v>-94997</v>
      </c>
      <c r="H65" s="1">
        <v>-374640</v>
      </c>
      <c r="I65" s="1" t="s">
        <v>210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210</v>
      </c>
      <c r="G66" s="1">
        <v>-62740</v>
      </c>
      <c r="H66" s="1">
        <v>-436907</v>
      </c>
      <c r="I66" s="1" t="s">
        <v>210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210</v>
      </c>
      <c r="G67" s="1">
        <v>-52913</v>
      </c>
      <c r="H67" s="1">
        <v>-434601</v>
      </c>
      <c r="I67" s="1" t="s">
        <v>210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4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4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4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4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4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4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4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4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4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6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4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6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>F87+G87</f>
        <v>10043</v>
      </c>
      <c r="AB87" s="4">
        <v>43692</v>
      </c>
      <c r="AC87">
        <v>-105318</v>
      </c>
      <c r="AD87">
        <v>6449</v>
      </c>
      <c r="AE87">
        <v>25990</v>
      </c>
    </row>
    <row r="88" spans="28:31">
      <c r="AB88" s="4">
        <v>43693</v>
      </c>
      <c r="AC88">
        <v>-94396</v>
      </c>
      <c r="AD88">
        <v>10043</v>
      </c>
      <c r="AE88">
        <v>20914</v>
      </c>
    </row>
    <row r="89" spans="28:31">
      <c r="AB89" t="s">
        <v>211</v>
      </c>
      <c r="AC89">
        <v>-2111400</v>
      </c>
      <c r="AD89" t="e">
        <v>#VALUE!</v>
      </c>
      <c r="AE89">
        <v>-300038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115" zoomScaleNormal="115" workbookViewId="0">
      <pane ySplit="3" topLeftCell="A27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240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t="s">
        <v>133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210</v>
      </c>
      <c r="G4" s="1">
        <v>-161226885</v>
      </c>
      <c r="H4" s="1">
        <v>-161226885</v>
      </c>
      <c r="I4" s="1" t="s">
        <v>210</v>
      </c>
      <c r="L4" s="1" t="e">
        <f t="shared" ref="L4:L22" si="0">F4+G4</f>
        <v>#VALUE!</v>
      </c>
      <c r="M4" s="10" t="s">
        <v>299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209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210</v>
      </c>
      <c r="G5" s="1">
        <v>-196036310</v>
      </c>
      <c r="H5" s="1">
        <v>-318654625</v>
      </c>
      <c r="I5" s="1" t="s">
        <v>210</v>
      </c>
      <c r="L5" s="1" t="e">
        <f t="shared" si="0"/>
        <v>#VALUE!</v>
      </c>
      <c r="M5" s="10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210</v>
      </c>
      <c r="G6" s="1">
        <v>-209904368</v>
      </c>
      <c r="H6" s="1">
        <v>-528558993</v>
      </c>
      <c r="I6" s="1" t="s">
        <v>210</v>
      </c>
      <c r="L6" s="1" t="e">
        <f t="shared" si="0"/>
        <v>#VALUE!</v>
      </c>
      <c r="M6" s="10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210</v>
      </c>
      <c r="G7" s="1">
        <v>-189907966</v>
      </c>
      <c r="H7" s="1">
        <v>-718466959</v>
      </c>
      <c r="I7" s="1" t="s">
        <v>210</v>
      </c>
      <c r="L7" s="1" t="e">
        <f t="shared" si="0"/>
        <v>#VALUE!</v>
      </c>
      <c r="M7" s="10"/>
      <c r="R7" s="12" t="s">
        <v>300</v>
      </c>
      <c r="S7" s="10" t="s">
        <v>301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210</v>
      </c>
      <c r="G8" s="1">
        <v>-206977333</v>
      </c>
      <c r="H8" s="1">
        <v>-925444292</v>
      </c>
      <c r="I8" s="1" t="s">
        <v>210</v>
      </c>
      <c r="L8" s="1" t="e">
        <f t="shared" si="0"/>
        <v>#VALUE!</v>
      </c>
      <c r="M8" s="10"/>
      <c r="R8" s="12" t="s">
        <v>302</v>
      </c>
      <c r="S8" s="10" t="s">
        <v>303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210</v>
      </c>
      <c r="G9" s="1">
        <v>-189457982</v>
      </c>
      <c r="H9" s="1">
        <v>-1114902274</v>
      </c>
      <c r="I9" s="1" t="s">
        <v>210</v>
      </c>
      <c r="J9" s="1">
        <v>185136000</v>
      </c>
      <c r="K9" s="1">
        <v>143145285</v>
      </c>
      <c r="L9" s="1" t="e">
        <f t="shared" si="0"/>
        <v>#VALUE!</v>
      </c>
      <c r="M9" s="10"/>
      <c r="R9" s="12" t="s">
        <v>304</v>
      </c>
      <c r="S9" s="10" t="s">
        <v>305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210</v>
      </c>
      <c r="G10" s="1">
        <v>-325695793</v>
      </c>
      <c r="H10" s="1">
        <v>-1251140085</v>
      </c>
      <c r="I10" s="1" t="s">
        <v>210</v>
      </c>
      <c r="J10" s="1">
        <v>185136000</v>
      </c>
      <c r="K10" s="1">
        <v>143145285</v>
      </c>
      <c r="L10" s="1" t="e">
        <f t="shared" si="0"/>
        <v>#VALUE!</v>
      </c>
      <c r="M10" s="10"/>
      <c r="R10" s="12" t="s">
        <v>306</v>
      </c>
      <c r="S10" s="10" t="s">
        <v>307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210</v>
      </c>
      <c r="G11" s="1">
        <v>-215102747</v>
      </c>
      <c r="H11" s="1">
        <v>-1466242832</v>
      </c>
      <c r="I11" s="1" t="s">
        <v>210</v>
      </c>
      <c r="J11" s="1">
        <v>185136000</v>
      </c>
      <c r="K11" s="1">
        <v>143145285</v>
      </c>
      <c r="L11" s="1" t="e">
        <f t="shared" si="0"/>
        <v>#VALUE!</v>
      </c>
      <c r="M11" s="11" t="s">
        <v>308</v>
      </c>
      <c r="R11" s="12" t="s">
        <v>309</v>
      </c>
      <c r="S11" s="10" t="s">
        <v>310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210</v>
      </c>
      <c r="G12" s="1">
        <v>-181411852</v>
      </c>
      <c r="H12" s="1">
        <v>-1486427799</v>
      </c>
      <c r="I12" s="1" t="s">
        <v>210</v>
      </c>
      <c r="J12" s="1">
        <v>185136000</v>
      </c>
      <c r="K12" s="1">
        <v>143145285</v>
      </c>
      <c r="L12" s="1" t="e">
        <f t="shared" si="0"/>
        <v>#VALUE!</v>
      </c>
      <c r="M12" s="11" t="s">
        <v>311</v>
      </c>
      <c r="R12" s="12" t="s">
        <v>312</v>
      </c>
      <c r="S12" s="10" t="s">
        <v>313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1" t="s">
        <v>314</v>
      </c>
      <c r="R13" s="12" t="s">
        <v>315</v>
      </c>
      <c r="S13" s="10" t="s">
        <v>316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F22" s="1"/>
      <c r="I22" s="1">
        <v>201105000</v>
      </c>
      <c r="J22" s="1">
        <v>185136000</v>
      </c>
      <c r="K22" s="1">
        <v>143145285</v>
      </c>
      <c r="L22" s="1"/>
      <c r="AA22" s="4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32" si="1">F23+G23</f>
        <v>27805849</v>
      </c>
      <c r="AA23" s="4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4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4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4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4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4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4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4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6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4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4">
        <v>43692</v>
      </c>
      <c r="AB32">
        <v>-361081625</v>
      </c>
      <c r="AC32">
        <v>-2574257</v>
      </c>
      <c r="AD32">
        <v>123082053</v>
      </c>
    </row>
    <row r="33" spans="27:30">
      <c r="AA33" s="4">
        <v>43693</v>
      </c>
      <c r="AB33">
        <v>-323636584</v>
      </c>
      <c r="AC33">
        <v>21674109</v>
      </c>
      <c r="AD33">
        <v>110830850</v>
      </c>
    </row>
    <row r="34" spans="27:30">
      <c r="AA34" t="s">
        <v>211</v>
      </c>
      <c r="AB34">
        <v>-6839508728</v>
      </c>
      <c r="AC34" t="e">
        <v>#VALUE!</v>
      </c>
      <c r="AD34">
        <v>-9616387513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115" zoomScaleNormal="115" workbookViewId="0">
      <pane ySplit="3" topLeftCell="A29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240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10" t="s">
        <v>134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210</v>
      </c>
      <c r="G4" s="1">
        <v>0</v>
      </c>
      <c r="H4" s="1">
        <v>0</v>
      </c>
      <c r="I4" s="1" t="s">
        <v>210</v>
      </c>
      <c r="J4" s="1"/>
      <c r="K4" s="1"/>
      <c r="L4" s="1" t="e">
        <f t="shared" ref="L4:L32" si="0">F4+G4</f>
        <v>#VALUE!</v>
      </c>
      <c r="M4" s="10" t="s">
        <v>317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209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210</v>
      </c>
      <c r="G5" s="1">
        <v>-172234335</v>
      </c>
      <c r="H5" s="1">
        <v>-172234335</v>
      </c>
      <c r="I5" s="1" t="s">
        <v>210</v>
      </c>
      <c r="J5" s="1"/>
      <c r="K5" s="1"/>
      <c r="L5" s="1" t="e">
        <f t="shared" si="0"/>
        <v>#VALUE!</v>
      </c>
      <c r="M5" s="10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210</v>
      </c>
      <c r="G6" s="1">
        <v>-209904368</v>
      </c>
      <c r="H6" s="1">
        <v>-382138703</v>
      </c>
      <c r="I6" s="1" t="s">
        <v>210</v>
      </c>
      <c r="J6" s="1"/>
      <c r="K6" s="1"/>
      <c r="L6" s="1" t="e">
        <f t="shared" si="0"/>
        <v>#VALUE!</v>
      </c>
      <c r="M6" s="10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210</v>
      </c>
      <c r="G7" s="1">
        <v>-189910108</v>
      </c>
      <c r="H7" s="1">
        <v>-572048811</v>
      </c>
      <c r="I7" s="1" t="s">
        <v>210</v>
      </c>
      <c r="J7" s="1"/>
      <c r="K7" s="1"/>
      <c r="L7" s="1" t="e">
        <f t="shared" si="0"/>
        <v>#VALUE!</v>
      </c>
      <c r="M7" s="10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210</v>
      </c>
      <c r="G8" s="1">
        <v>-206977333</v>
      </c>
      <c r="H8" s="1">
        <v>-779026144</v>
      </c>
      <c r="I8" s="1" t="s">
        <v>210</v>
      </c>
      <c r="J8" s="1"/>
      <c r="K8" s="1"/>
      <c r="L8" s="1" t="e">
        <f t="shared" si="0"/>
        <v>#VALUE!</v>
      </c>
      <c r="M8" s="10"/>
      <c r="S8" s="12" t="s">
        <v>300</v>
      </c>
      <c r="T8" s="10" t="s">
        <v>301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210</v>
      </c>
      <c r="G9" s="1">
        <v>-189457982</v>
      </c>
      <c r="H9" s="1">
        <v>-968484126</v>
      </c>
      <c r="I9" s="1" t="s">
        <v>210</v>
      </c>
      <c r="J9" s="1"/>
      <c r="K9" s="1"/>
      <c r="L9" s="1" t="e">
        <f t="shared" si="0"/>
        <v>#VALUE!</v>
      </c>
      <c r="M9" s="10"/>
      <c r="S9" s="12" t="s">
        <v>302</v>
      </c>
      <c r="T9" s="10" t="s">
        <v>318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210</v>
      </c>
      <c r="G10" s="1">
        <v>-325695793</v>
      </c>
      <c r="H10" s="1">
        <v>-1104721937</v>
      </c>
      <c r="I10" s="1" t="s">
        <v>210</v>
      </c>
      <c r="J10" s="1">
        <v>185136000</v>
      </c>
      <c r="K10" s="1">
        <v>143145285</v>
      </c>
      <c r="L10" s="1" t="e">
        <f t="shared" si="0"/>
        <v>#VALUE!</v>
      </c>
      <c r="M10" s="10"/>
      <c r="S10" s="12" t="s">
        <v>304</v>
      </c>
      <c r="T10" s="10" t="s">
        <v>319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210</v>
      </c>
      <c r="G11" s="1">
        <v>-215102747</v>
      </c>
      <c r="H11" s="1">
        <v>-1319824684</v>
      </c>
      <c r="I11" s="1" t="s">
        <v>210</v>
      </c>
      <c r="J11" s="1">
        <v>185136000</v>
      </c>
      <c r="K11" s="1">
        <v>143145285</v>
      </c>
      <c r="L11" s="1" t="e">
        <f t="shared" si="0"/>
        <v>#VALUE!</v>
      </c>
      <c r="M11" s="11" t="s">
        <v>320</v>
      </c>
      <c r="S11" s="12" t="s">
        <v>306</v>
      </c>
      <c r="T11" s="10" t="s">
        <v>321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210</v>
      </c>
      <c r="G12" s="1">
        <v>-181411852</v>
      </c>
      <c r="H12" s="1">
        <v>-1501236536</v>
      </c>
      <c r="I12" s="1" t="s">
        <v>210</v>
      </c>
      <c r="J12" s="1">
        <v>185136000</v>
      </c>
      <c r="K12" s="1">
        <v>143145285</v>
      </c>
      <c r="L12" s="1" t="e">
        <f t="shared" si="0"/>
        <v>#VALUE!</v>
      </c>
      <c r="M12" s="11" t="s">
        <v>322</v>
      </c>
      <c r="S12" s="12" t="s">
        <v>309</v>
      </c>
      <c r="T12" s="10" t="s">
        <v>323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1" t="s">
        <v>324</v>
      </c>
      <c r="S13" s="12" t="s">
        <v>312</v>
      </c>
      <c r="T13" s="10" t="s">
        <v>325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2" t="s">
        <v>315</v>
      </c>
      <c r="T14" s="10" t="s">
        <v>326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4">
        <v>43682</v>
      </c>
      <c r="AB22">
        <v>-327722861</v>
      </c>
      <c r="AC22">
        <v>22084163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4">
        <v>43683</v>
      </c>
      <c r="AB23">
        <v>-209377244</v>
      </c>
      <c r="AC23">
        <v>-35149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4">
        <v>43684</v>
      </c>
      <c r="AB24">
        <v>-209381530</v>
      </c>
      <c r="AC24">
        <v>16324788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4">
        <v>43685</v>
      </c>
      <c r="AB25">
        <v>-197476257</v>
      </c>
      <c r="AC25">
        <v>19833825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4">
        <v>43686</v>
      </c>
      <c r="AB26">
        <v>-160159782</v>
      </c>
      <c r="AC26">
        <v>29817928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4">
        <v>43687</v>
      </c>
      <c r="AB27">
        <v>-241889610</v>
      </c>
      <c r="AC27">
        <v>-71246564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4">
        <v>43688</v>
      </c>
      <c r="AB28">
        <v>-265166605</v>
      </c>
      <c r="AC28">
        <v>13431030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4">
        <v>43689</v>
      </c>
      <c r="AB29">
        <v>-273169881</v>
      </c>
      <c r="AC29">
        <v>115683911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4">
        <v>43690</v>
      </c>
      <c r="AB30">
        <v>-230147189</v>
      </c>
      <c r="AC30">
        <v>16451775</v>
      </c>
      <c r="AD30">
        <v>124988862</v>
      </c>
    </row>
    <row r="31" spans="1:30">
      <c r="A31" s="4">
        <v>43692</v>
      </c>
      <c r="B31" s="5">
        <v>0.624305555555556</v>
      </c>
      <c r="C31" s="6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4">
        <v>43691</v>
      </c>
      <c r="AB31">
        <v>-194799927</v>
      </c>
      <c r="AC31">
        <v>21764559</v>
      </c>
      <c r="AD31">
        <v>145944248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4">
        <v>43692</v>
      </c>
      <c r="AB32">
        <v>-361081625</v>
      </c>
      <c r="AC32">
        <v>40850385</v>
      </c>
      <c r="AD32">
        <v>151391260</v>
      </c>
    </row>
    <row r="33" spans="27:30">
      <c r="AA33" s="4">
        <v>43693</v>
      </c>
      <c r="AB33">
        <v>-323638726</v>
      </c>
      <c r="AC33">
        <v>29371353</v>
      </c>
      <c r="AD33">
        <v>141842962</v>
      </c>
    </row>
    <row r="34" spans="27:30">
      <c r="AA34" t="s">
        <v>211</v>
      </c>
      <c r="AB34">
        <v>-6860185582</v>
      </c>
      <c r="AC34" t="e">
        <v>#VALUE!</v>
      </c>
      <c r="AD34">
        <v>-8462366364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23"/>
  <sheetViews>
    <sheetView zoomScale="115" zoomScaleNormal="115" workbookViewId="0">
      <pane ySplit="3" topLeftCell="A20" activePane="bottomLeft" state="frozen"/>
      <selection/>
      <selection pane="bottomLeft" activeCell="A21" sqref="A2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240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241</v>
      </c>
      <c r="AL3" t="s">
        <v>242</v>
      </c>
      <c r="AM3" t="s">
        <v>243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209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spans="1:39">
      <c r="A20" s="4">
        <v>43692</v>
      </c>
      <c r="B20" s="5">
        <v>0.625</v>
      </c>
      <c r="C20" s="6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6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AJ21" s="4">
        <v>43692</v>
      </c>
      <c r="AK21">
        <v>-24455011</v>
      </c>
      <c r="AL21">
        <v>2460350</v>
      </c>
      <c r="AM21">
        <v>9369416</v>
      </c>
    </row>
    <row r="22" spans="36:39"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t="s">
        <v>211</v>
      </c>
      <c r="AK23">
        <v>-302413129</v>
      </c>
      <c r="AL23">
        <v>16552681</v>
      </c>
      <c r="AM23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zoomScale="115" zoomScaleNormal="115" workbookViewId="0">
      <pane ySplit="3" topLeftCell="A6" activePane="bottomLeft" state="frozen"/>
      <selection/>
      <selection pane="bottomLeft" activeCell="A8" sqref="A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240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242</v>
      </c>
      <c r="AC3" t="s">
        <v>243</v>
      </c>
      <c r="AD3" t="s">
        <v>241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7" si="0">F4+G4</f>
        <v>-117838836</v>
      </c>
      <c r="N4" s="4">
        <v>43689</v>
      </c>
      <c r="O4" s="5">
        <v>0.596527777777778</v>
      </c>
      <c r="P4" s="8">
        <v>1</v>
      </c>
      <c r="Q4" s="8">
        <v>0.097</v>
      </c>
      <c r="R4" s="8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209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4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6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4">
        <v>43691</v>
      </c>
      <c r="AB6">
        <v>-116762531</v>
      </c>
      <c r="AC6">
        <v>-234601367</v>
      </c>
      <c r="AD6">
        <v>-116762531</v>
      </c>
    </row>
    <row r="7" spans="1:30">
      <c r="A7" s="4">
        <v>43693</v>
      </c>
      <c r="B7" s="5">
        <v>0.580555555555556</v>
      </c>
      <c r="C7" s="6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4">
        <v>43692</v>
      </c>
      <c r="AB7">
        <v>-216431315</v>
      </c>
      <c r="AC7">
        <v>-334270151</v>
      </c>
      <c r="AD7">
        <v>-216431315</v>
      </c>
    </row>
    <row r="8" spans="27:30">
      <c r="AA8" s="4">
        <v>43693</v>
      </c>
      <c r="AB8">
        <v>-193986862</v>
      </c>
      <c r="AC8">
        <v>-428588229</v>
      </c>
      <c r="AD8">
        <v>-193986862</v>
      </c>
    </row>
    <row r="9" spans="27:30">
      <c r="AA9" t="s">
        <v>211</v>
      </c>
      <c r="AB9">
        <v>-645019544</v>
      </c>
      <c r="AC9">
        <v>-1115298583</v>
      </c>
      <c r="AD9">
        <v>-645019544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selection activeCell="A7" sqref="A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240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7" si="0">F4+G4</f>
        <v>-111817988</v>
      </c>
      <c r="N4" s="4">
        <v>43689</v>
      </c>
      <c r="O4" s="5">
        <v>0.601388888888889</v>
      </c>
      <c r="P4" s="8">
        <v>1</v>
      </c>
      <c r="Q4" s="8">
        <v>0.097</v>
      </c>
      <c r="R4" s="8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209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4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6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4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6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4">
        <v>43692</v>
      </c>
      <c r="AB7">
        <v>-206125619</v>
      </c>
      <c r="AC7">
        <v>-206125619</v>
      </c>
      <c r="AD7">
        <v>-317943607</v>
      </c>
    </row>
    <row r="8" spans="27:30">
      <c r="AA8" s="4">
        <v>43693</v>
      </c>
      <c r="AB8">
        <v>-184749891</v>
      </c>
      <c r="AC8">
        <v>-184749891</v>
      </c>
      <c r="AD8">
        <v>-407770590</v>
      </c>
    </row>
    <row r="9" spans="27:30">
      <c r="AA9" t="s">
        <v>211</v>
      </c>
      <c r="AB9">
        <v>-613896209</v>
      </c>
      <c r="AC9">
        <v>-613896209</v>
      </c>
      <c r="AD9">
        <v>-1060552884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selection activeCell="A6" sqref="A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240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7" si="0">F4+G4</f>
        <v>-41001983</v>
      </c>
      <c r="N4" s="4">
        <v>43689</v>
      </c>
      <c r="O4" s="5">
        <v>0.610416666666667</v>
      </c>
      <c r="P4" s="8">
        <v>0.37</v>
      </c>
      <c r="Q4" s="8">
        <v>0.097</v>
      </c>
      <c r="R4" s="8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209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4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6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4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6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4">
        <v>43692</v>
      </c>
      <c r="AB7">
        <v>-76266479</v>
      </c>
      <c r="AC7">
        <v>-76266479</v>
      </c>
      <c r="AD7">
        <v>-117268462</v>
      </c>
    </row>
    <row r="8" spans="27:30">
      <c r="AA8" s="4">
        <v>43693</v>
      </c>
      <c r="AB8">
        <v>-68357460</v>
      </c>
      <c r="AC8">
        <v>93100455</v>
      </c>
      <c r="AD8">
        <v>10953469</v>
      </c>
    </row>
    <row r="9" spans="27:30">
      <c r="AA9" t="s">
        <v>211</v>
      </c>
      <c r="AB9">
        <v>-226770925</v>
      </c>
      <c r="AC9">
        <v>-65313010</v>
      </c>
      <c r="AD9">
        <v>-229463962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A7" sqref="A7"/>
    </sheetView>
  </sheetViews>
  <sheetFormatPr defaultColWidth="9" defaultRowHeight="13.5" outlineLevelRow="7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240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231</v>
      </c>
      <c r="D3" s="3" t="s">
        <v>232</v>
      </c>
      <c r="E3" s="3" t="s">
        <v>233</v>
      </c>
      <c r="F3" s="3" t="s">
        <v>234</v>
      </c>
      <c r="G3" s="3" t="s">
        <v>235</v>
      </c>
      <c r="H3" s="3" t="s">
        <v>236</v>
      </c>
      <c r="I3" s="3" t="s">
        <v>22</v>
      </c>
      <c r="J3" s="3" t="s">
        <v>237</v>
      </c>
      <c r="K3" s="3" t="s">
        <v>238</v>
      </c>
      <c r="L3" s="3" t="s">
        <v>239</v>
      </c>
      <c r="M3" s="7" t="s">
        <v>240</v>
      </c>
      <c r="N3" s="2" t="s">
        <v>2</v>
      </c>
      <c r="O3" s="2" t="s">
        <v>3</v>
      </c>
      <c r="P3" s="2" t="s">
        <v>253</v>
      </c>
      <c r="Q3" s="9" t="s">
        <v>11</v>
      </c>
      <c r="R3" s="9" t="s">
        <v>20</v>
      </c>
      <c r="S3" s="3" t="s">
        <v>270</v>
      </c>
      <c r="T3" s="3" t="s">
        <v>271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241</v>
      </c>
      <c r="AC3" t="s">
        <v>242</v>
      </c>
      <c r="AD3" t="s">
        <v>243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" si="0">F4+G4</f>
        <v>-100842703</v>
      </c>
      <c r="N4" s="4">
        <v>43690</v>
      </c>
      <c r="O4" s="5">
        <v>0.802777777777778</v>
      </c>
      <c r="P4" s="8">
        <v>1</v>
      </c>
      <c r="Q4" s="8">
        <v>0.097</v>
      </c>
      <c r="R4" s="8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209</v>
      </c>
    </row>
    <row r="5" spans="1:30">
      <c r="A5" s="4">
        <v>43692</v>
      </c>
      <c r="B5" s="5">
        <v>0.627083333333333</v>
      </c>
      <c r="C5" s="6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AA5" s="4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6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4">
        <v>43692</v>
      </c>
      <c r="AB6">
        <v>-200511487</v>
      </c>
      <c r="AC6">
        <v>-200511487</v>
      </c>
      <c r="AD6">
        <v>-200511487</v>
      </c>
    </row>
    <row r="7" spans="27:30">
      <c r="AA7" s="4">
        <v>43693</v>
      </c>
      <c r="AB7">
        <v>-193986862</v>
      </c>
      <c r="AC7">
        <v>-193986862</v>
      </c>
      <c r="AD7">
        <v>-294829565</v>
      </c>
    </row>
    <row r="8" spans="27:30">
      <c r="AA8" t="s">
        <v>211</v>
      </c>
      <c r="AB8">
        <v>-495341052</v>
      </c>
      <c r="AC8">
        <v>-495341052</v>
      </c>
      <c r="AD8">
        <v>-596183755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58</vt:i4>
      </vt:variant>
    </vt:vector>
  </HeadingPairs>
  <TitlesOfParts>
    <vt:vector size="5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湖泉列岛</vt:lpstr>
      <vt:lpstr>Lambertisland</vt:lpstr>
      <vt:lpstr>米亚塔曼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珲春防川风景名胜区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印度共和国</vt:lpstr>
      <vt:lpstr>螺洲岛</vt:lpstr>
      <vt:lpstr>果州群岛</vt:lpstr>
      <vt:lpstr>外伶仃岛</vt:lpstr>
      <vt:lpstr>庙湾岛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2019-08-16T06:46:04Z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