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75.xml" ContentType="application/vnd.openxmlformats-officedocument.spreadsheetml.pivotCacheDefinition+xml"/>
  <Override PartName="/xl/pivotCache/pivotCacheDefinition76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75.xml" ContentType="application/vnd.openxmlformats-officedocument.spreadsheetml.pivotCacheRecords+xml"/>
  <Override PartName="/xl/pivotCache/pivotCacheRecords76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Height="13230" tabRatio="808" firstSheet="3" activeTab="3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希望不要心情不高兴" sheetId="103" r:id="rId73"/>
    <sheet name="Lambertisland" sheetId="40" r:id="rId74"/>
    <sheet name="Nakhiloo岛" sheetId="72" r:id="rId75"/>
    <sheet name="高岛" sheetId="66" r:id="rId76"/>
    <sheet name="斯壮结" sheetId="48" r:id="rId77"/>
    <sheet name="小槌岛" sheetId="64" r:id="rId78"/>
    <sheet name="岛田岛" sheetId="63" r:id="rId79"/>
    <sheet name="果州群岛" sheetId="56" r:id="rId80"/>
    <sheet name="向岛" sheetId="62" r:id="rId81"/>
    <sheet name="ISLASANTAY" sheetId="44" r:id="rId82"/>
    <sheet name="甘尼森岛" sheetId="47" r:id="rId83"/>
    <sheet name="Kugluktuk" sheetId="53" r:id="rId84"/>
    <sheet name="螺洲岛" sheetId="55" r:id="rId85"/>
    <sheet name="庙湾岛" sheetId="58" r:id="rId86"/>
    <sheet name="平郡岛" sheetId="67" r:id="rId87"/>
    <sheet name="狗骨岛" sheetId="69" r:id="rId88"/>
    <sheet name="普拉兰岛" sheetId="70" r:id="rId89"/>
    <sheet name="法伊拉卡岛" sheetId="71" r:id="rId90"/>
    <sheet name="巴赫达尔机场" sheetId="73" r:id="rId91"/>
    <sheet name="丹戎乌班市" sheetId="86" r:id="rId92"/>
    <sheet name="霍马利格岛" sheetId="91" r:id="rId93"/>
    <sheet name="卡尔尼科巴机场" sheetId="93" r:id="rId94"/>
    <sheet name="锡纳邦机场" sheetId="94" r:id="rId95"/>
    <sheet name="五结乡" sheetId="95" r:id="rId96"/>
    <sheet name="阿勒格尼县机场" sheetId="96" r:id="rId97"/>
    <sheet name="伊维桑" sheetId="97" r:id="rId98"/>
    <sheet name="菲利宾BCCM" sheetId="98" r:id="rId99"/>
    <sheet name="池田町" sheetId="99" r:id="rId100"/>
    <sheet name="切列波维茨机场" sheetId="100" r:id="rId101"/>
    <sheet name="麦迪逊市" sheetId="101" r:id="rId102"/>
    <sheet name="佩里哈圣何塞" sheetId="102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  <sheet name="Glumovo" sheetId="109" r:id="rId109"/>
    <sheet name="HookerCreek机场" sheetId="110" r:id="rId110"/>
    <sheet name="米灵吉姆彼机场" sheetId="111" r:id="rId111"/>
    <sheet name="基特曼斯胡普机场" sheetId="112" r:id="rId112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8"/>
    <pivotCache cacheId="1" r:id="rId119"/>
    <pivotCache cacheId="2" r:id="rId120"/>
    <pivotCache cacheId="3" r:id="rId121"/>
    <pivotCache cacheId="4" r:id="rId122"/>
    <pivotCache cacheId="5" r:id="rId123"/>
    <pivotCache cacheId="6" r:id="rId124"/>
    <pivotCache cacheId="7" r:id="rId125"/>
    <pivotCache cacheId="8" r:id="rId126"/>
    <pivotCache cacheId="9" r:id="rId127"/>
    <pivotCache cacheId="10" r:id="rId128"/>
    <pivotCache cacheId="11" r:id="rId129"/>
    <pivotCache cacheId="12" r:id="rId130"/>
    <pivotCache cacheId="13" r:id="rId131"/>
    <pivotCache cacheId="14" r:id="rId132"/>
    <pivotCache cacheId="15" r:id="rId133"/>
    <pivotCache cacheId="16" r:id="rId134"/>
    <pivotCache cacheId="17" r:id="rId135"/>
    <pivotCache cacheId="18" r:id="rId136"/>
    <pivotCache cacheId="19" r:id="rId137"/>
    <pivotCache cacheId="20" r:id="rId138"/>
    <pivotCache cacheId="21" r:id="rId139"/>
    <pivotCache cacheId="22" r:id="rId140"/>
    <pivotCache cacheId="23" r:id="rId141"/>
    <pivotCache cacheId="24" r:id="rId142"/>
    <pivotCache cacheId="25" r:id="rId143"/>
    <pivotCache cacheId="26" r:id="rId144"/>
    <pivotCache cacheId="27" r:id="rId145"/>
    <pivotCache cacheId="28" r:id="rId146"/>
    <pivotCache cacheId="29" r:id="rId147"/>
    <pivotCache cacheId="30" r:id="rId148"/>
    <pivotCache cacheId="31" r:id="rId149"/>
    <pivotCache cacheId="32" r:id="rId150"/>
    <pivotCache cacheId="33" r:id="rId151"/>
    <pivotCache cacheId="34" r:id="rId152"/>
    <pivotCache cacheId="35" r:id="rId153"/>
    <pivotCache cacheId="36" r:id="rId154"/>
    <pivotCache cacheId="37" r:id="rId155"/>
    <pivotCache cacheId="38" r:id="rId156"/>
    <pivotCache cacheId="39" r:id="rId157"/>
    <pivotCache cacheId="40" r:id="rId158"/>
    <pivotCache cacheId="41" r:id="rId159"/>
    <pivotCache cacheId="42" r:id="rId160"/>
    <pivotCache cacheId="43" r:id="rId161"/>
    <pivotCache cacheId="44" r:id="rId162"/>
    <pivotCache cacheId="45" r:id="rId163"/>
    <pivotCache cacheId="46" r:id="rId164"/>
    <pivotCache cacheId="47" r:id="rId165"/>
    <pivotCache cacheId="48" r:id="rId166"/>
    <pivotCache cacheId="49" r:id="rId167"/>
    <pivotCache cacheId="50" r:id="rId168"/>
    <pivotCache cacheId="51" r:id="rId169"/>
    <pivotCache cacheId="52" r:id="rId170"/>
    <pivotCache cacheId="53" r:id="rId171"/>
    <pivotCache cacheId="54" r:id="rId172"/>
    <pivotCache cacheId="55" r:id="rId173"/>
    <pivotCache cacheId="56" r:id="rId174"/>
    <pivotCache cacheId="57" r:id="rId175"/>
    <pivotCache cacheId="58" r:id="rId176"/>
    <pivotCache cacheId="59" r:id="rId177"/>
    <pivotCache cacheId="60" r:id="rId178"/>
    <pivotCache cacheId="61" r:id="rId179"/>
    <pivotCache cacheId="62" r:id="rId180"/>
    <pivotCache cacheId="63" r:id="rId181"/>
    <pivotCache cacheId="64" r:id="rId182"/>
    <pivotCache cacheId="65" r:id="rId183"/>
    <pivotCache cacheId="66" r:id="rId184"/>
    <pivotCache cacheId="67" r:id="rId185"/>
    <pivotCache cacheId="68" r:id="rId186"/>
    <pivotCache cacheId="69" r:id="rId187"/>
    <pivotCache cacheId="70" r:id="rId188"/>
    <pivotCache cacheId="71" r:id="rId189"/>
    <pivotCache cacheId="72" r:id="rId190"/>
    <pivotCache cacheId="73" r:id="rId191"/>
    <pivotCache cacheId="74" r:id="rId192"/>
    <pivotCache cacheId="75" r:id="rId193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<sst xmlns="http://schemas.openxmlformats.org/spreadsheetml/2006/main" count="7320" uniqueCount="492">
  <si>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</si>
  <si>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</si>
  <si>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</si>
  <si>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</si>
  <si>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</si>
  <si>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</si>
  <si>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</si>
  <si>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</si>
  <si>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</si>
  <si>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</si>
  <si>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</si>
  <si>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</si>
  <si>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</si>
  <si>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</si>
  <si>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</si>
  <si>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</si>
  <si>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</si>
  <si>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</si>
  <si>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</si>
  <si>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</si>
  <si>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</si>
  <si>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</si>
  <si>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</si>
  <si>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</si>
  <si>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</si>
  <si>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</si>
  <si>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</si>
  <si>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</si>
  <si>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</si>
  <si>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</si>
  <si>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</si>
  <si>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</si>
  <si>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</si>
  <si>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</si>
  <si>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</si>
  <si>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</si>
  <si>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</si>
  <si>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</si>
  <si>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</si>
  <si>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</si>
  <si>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</si>
  <si>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</si>
  <si>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</si>
  <si>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</si>
  <si>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</si>
  <si>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</si>
  <si>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</si>
  <si>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</si>
  <si>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</si>
  <si>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</si>
  <si>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</si>
  <si>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</si>
  <si>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</si>
  <si>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</si>
  <si>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</si>
  <si>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</si>
  <si>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</si>
  <si>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</si>
  <si>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</si>
  <si>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</si>
  <si>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</si>
  <si>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</si>
  <si>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</si>
  <si>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</si>
  <si>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</si>
  <si>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</si>
  <si>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</si>
  <si>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</si>
  <si>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</si>
  <si>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</si>
  <si>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</si>
  <si>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</si>
  <si>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</si>
  <si>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</si>
  <si>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</si>
  <si>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</si>
  <si>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</si>
  <si>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</si>
  <si>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</si>
  <si>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</si>
  <si>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</si>
  <si>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</si>
  <si>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</si>
  <si>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</si>
  <si>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</si>
  <si>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</si>
  <si>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</si>
  <si>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</si>
  <si>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</si>
  <si>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</si>
  <si>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</si>
  <si>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</si>
  <si>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</si>
  <si>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</si>
  <si>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</si>
  <si>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</si>
  <si>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</si>
  <si>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</si>
  <si>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</si>
  <si>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</si>
  <si>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</si>
  <si>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</si>
  <si>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</si>
  <si>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</si>
  <si>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</si>
  <si>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</si>
  <si>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</si>
  <si>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</si>
  <si>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</si>
  <si>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</si>
  <si>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</si>
  <si>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</si>
  <si>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</si>
  <si>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</si>
  <si>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</si>
  <si>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</si>
  <si>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</si>
  <si>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</si>
  <si>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</si>
  <si>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</si>
  <si>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</si>
  <si>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</si>
  <si>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</si>
  <si>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</si>
  <si>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</si>
  <si>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</si>
  <si>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</si>
  <si>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</si>
  <si>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</si>
  <si>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</si>
  <si>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</si>
  <si>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</si>
  <si>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</si>
  <si>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</si>
  <si>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</si>
  <si>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</si>
  <si>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</si>
  <si>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</si>
  <si>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</si>
  <si>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</si>
  <si>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</si>
  <si>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</si>
  <si>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</si>
  <si>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</si>
  <si>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</si>
  <si>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</si>
  <si>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</si>
  <si>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</si>
  <si>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</si>
  <si>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</si>
  <si>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</si>
  <si>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</si>
  <si>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</si>
  <si>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</si>
  <si>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</si>
  <si>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</si>
  <si>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</si>
  <si>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</si>
  <si>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</si>
  <si>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</si>
  <si>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</si>
  <si>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</si>
  <si>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</si>
  <si>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</si>
  <si>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</si>
  <si>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</si>
  <si>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</si>
  <si>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</si>
  <si>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</si>
  <si>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</si>
  <si>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</si>
  <si>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</si>
  <si>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</si>
  <si>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</si>
  <si>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</si>
  <si>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</si>
  <si>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</si>
  <si>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</si>
  <si>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</si>
  <si>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</si>
  <si>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</si>
  <si>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</si>
  <si>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</si>
  <si>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</si>
  <si>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</si>
  <si>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</si>
  <si>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</si>
  <si>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</si>
  <si>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</si>
  <si>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</si>
  <si>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</si>
  <si>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</si>
  <si>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</si>
  <si>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</si>
  <si>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</si>
  <si>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</si>
  <si>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</si>
  <si>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</si>
  <si>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</si>
  <si>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</si>
  <si>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</si>
  <si>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</si>
  <si>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</si>
  <si>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</si>
  <si>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</si>
  <si>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</si>
  <si>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</si>
  <si>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</si>
  <si>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</si>
  <si>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</si>
  <si>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</si>
  <si>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</si>
  <si>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</si>
  <si>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</si>
  <si>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</si>
  <si>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</si>
  <si>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</si>
  <si>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</si>
  <si>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</si>
  <si>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</si>
  <si>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</si>
  <si>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</si>
  <si>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</si>
  <si>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</si>
  <si>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</si>
  <si>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</si>
  <si>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</si>
  <si>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</si>
  <si>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</si>
  <si>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</si>
  <si>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</si>
  <si>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</si>
  <si>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</si>
  <si>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</si>
  <si>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</si>
  <si>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</si>
  <si>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</si>
  <si>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</si>
  <si>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</si>
  <si>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</si>
  <si>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</si>
  <si>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</si>
  <si>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</si>
  <si>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</si>
  <si>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</si>
  <si>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</si>
  <si>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</si>
  <si>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</si>
  <si>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</si>
  <si>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</si>
  <si>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</si>
  <si>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</si>
  <si>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</si>
  <si>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</si>
  <si>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</si>
  <si>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</si>
  <si>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</si>
  <si>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</si>
  <si>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</si>
  <si>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</si>
  <si>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</si>
  <si>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</si>
  <si>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</si>
  <si>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</si>
  <si>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</si>
  <si>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</si>
  <si>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</si>
  <si>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</si>
  <si>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</si>
  <si>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</si>
  <si>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</si>
  <si>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</si>
  <si>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Lambert岛</t>
  </si>
  <si>
    <t>Nakhiloo岛</t>
  </si>
  <si>
    <t>斯壮结</t>
  </si>
  <si>
    <t>果州群岛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</si>
  <si>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</si>
  <si>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</si>
  <si>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</si>
  <si>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</si>
  <si>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</si>
  <si>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</si>
  <si>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</si>
  <si>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</si>
  <si>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</si>
  <si>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</si>
  <si>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</si>
  <si>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</si>
  <si>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</si>
  <si>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</si>
  <si>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</si>
  <si>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</si>
  <si>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</si>
  <si>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</si>
  <si>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</si>
  <si>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</si>
  <si>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</si>
  <si>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</si>
  <si>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</si>
  <si>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</si>
  <si>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</si>
  <si>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</si>
  <si>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</si>
  <si>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升序排列，从低价的开始卖出</t>
  </si>
  <si>
    <t>求和项:价值</t>
  </si>
  <si>
    <t>求和项:7天赢利能力</t>
  </si>
  <si>
    <t>IslaSantay</t>
  </si>
  <si>
    <t>北京超图软件</t>
  </si>
  <si>
    <t>九十九里町</t>
  </si>
  <si>
    <t>甘尼森岛</t>
  </si>
  <si>
    <t>法伊拉卡岛</t>
  </si>
  <si>
    <t>Kugluktuk机场</t>
  </si>
  <si>
    <t>螺洲岛</t>
  </si>
  <si>
    <t>狗骨岛</t>
  </si>
  <si>
    <t>普拉兰岛</t>
  </si>
  <si>
    <t>巴赫达尔机场</t>
  </si>
  <si>
    <t>阿勒格尼县机场</t>
  </si>
  <si>
    <t>丹戎乌班市</t>
  </si>
  <si>
    <t>hasbahce</t>
  </si>
  <si>
    <t>霍马利格岛</t>
  </si>
  <si>
    <t>卡尔尼科巴机场</t>
  </si>
  <si>
    <t>Melodica</t>
  </si>
  <si>
    <t>锡纳邦机场</t>
  </si>
  <si>
    <t>MUGHALGARDENS</t>
  </si>
  <si>
    <t>基特曼斯胡普机场</t>
  </si>
  <si>
    <t>五结乡</t>
  </si>
  <si>
    <t>假伊斯坦布尔机场</t>
  </si>
  <si>
    <t>秦山核电站方家山堆场</t>
  </si>
  <si>
    <t>伊维桑</t>
  </si>
  <si>
    <t>米灵吉姆彼机场</t>
  </si>
  <si>
    <t>菲利宾BCCM</t>
  </si>
  <si>
    <t>基苏木Ndogo</t>
  </si>
  <si>
    <t>切列波维茨机场</t>
  </si>
  <si>
    <t>麦迪逊市</t>
  </si>
  <si>
    <t>PuertoQuito</t>
  </si>
  <si>
    <t>佩里哈圣何塞</t>
  </si>
  <si>
    <t>鹿谷乡</t>
  </si>
  <si>
    <t>Glumovo</t>
  </si>
  <si>
    <t>CrocodileIsland</t>
  </si>
  <si>
    <t>Ghana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</si>
  <si>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</si>
  <si>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</si>
  <si>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</si>
  <si>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</si>
  <si>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</si>
  <si>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</si>
  <si>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</si>
  <si>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</si>
  <si>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</si>
  <si>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</si>
  <si>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</si>
  <si>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</si>
  <si>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</si>
  <si>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</si>
  <si>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希望不要心情不高兴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</si>
  <si>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</si>
  <si>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</si>
  <si>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</si>
  <si>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</si>
  <si>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</si>
  <si>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</si>
  <si>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</si>
  <si>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</si>
  <si>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</si>
  <si>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</si>
  <si>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</si>
  <si>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</si>
  <si>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</si>
  <si>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</si>
  <si>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</si>
  <si>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</si>
  <si>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</si>
  <si>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</si>
  <si>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</si>
  <si>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</si>
  <si>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</si>
  <si>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</si>
  <si>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</si>
  <si>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</si>
  <si>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</si>
  <si>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</si>
  <si>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</si>
  <si>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</si>
  <si>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</si>
  <si>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</si>
  <si>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</si>
  <si>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</si>
  <si>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</si>
  <si>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</si>
  <si>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</si>
  <si>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</si>
  <si>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</si>
  <si>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</si>
  <si>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</si>
  <si>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</si>
  <si>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</si>
  <si>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</si>
  <si>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</si>
  <si>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</si>
  <si>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</si>
  <si>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</si>
  <si>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</si>
  <si>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</si>
  <si>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</si>
  <si>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</si>
  <si>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</si>
  <si>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</si>
  <si>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</si>
  <si>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</si>
  <si>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</si>
  <si>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</si>
  <si>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</si>
  <si>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</si>
  <si>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</si>
  <si>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</si>
  <si>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</si>
  <si>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</si>
  <si>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</si>
  <si>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</si>
  <si>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</si>
  <si>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</si>
  <si>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</si>
  <si>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</si>
  <si>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</si>
  <si>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</si>
  <si>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</si>
  <si>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</si>
  <si>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</si>
  <si>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</si>
  <si>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</si>
  <si>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</si>
  <si>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</si>
  <si>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</si>
  <si>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</si>
  <si>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</si>
  <si>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</si>
  <si>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</si>
  <si>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</si>
  <si>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</si>
  <si>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</si>
  <si>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</si>
  <si>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</si>
  <si>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</si>
  <si>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</si>
  <si>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</si>
  <si>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</si>
  <si>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</si>
  <si>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</si>
  <si>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</si>
  <si>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希望不要心情不高兴，北京的一个地方</t>
  </si>
  <si>
    <t>位于北美忽必利尔湖北侧加拿大境内的一个小小的岛</t>
  </si>
  <si>
    <t>伊朗代耶尔港外一个海洋公园岛</t>
  </si>
  <si>
    <t>斯壮结，Strongs Knob</t>
  </si>
  <si>
    <t>并未找到中文正式叫法，美国犹他州大盐湖岸一个小村子</t>
  </si>
  <si>
    <t>日本濑户内海里的两个岛，一个大槌岛一个小槌岛，可惜大槌岛被别人买了去</t>
  </si>
  <si>
    <t>日本濑户内海里的一个小岛，隔着尾道水道与尾道相望。</t>
  </si>
  <si>
    <t>http://murakami-kaizoku.com/zh-cn/islands/mukaishima/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</si>
  <si>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</si>
  <si>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</si>
  <si>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</si>
  <si>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</si>
  <si>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</si>
  <si>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</si>
  <si>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</si>
  <si>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</si>
  <si>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</si>
  <si>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</si>
  <si>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</si>
  <si>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</si>
  <si>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</si>
  <si>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</si>
  <si>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</si>
  <si>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</si>
  <si>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</si>
  <si>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</si>
  <si>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</si>
  <si>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</si>
  <si>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</si>
  <si>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</si>
  <si>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</si>
  <si>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</si>
  <si>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</si>
  <si>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</si>
  <si>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</si>
  <si>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</si>
  <si>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</si>
  <si>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</si>
  <si>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</si>
  <si>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</si>
  <si>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</si>
  <si>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</si>
  <si>
    <t>纳米比亚KeetManshoop机场KMP基特曼斯胡普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</si>
</sst>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26" formatCode="\$#,##0.00_);[Red]\(\$#,##0.00\)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b/>
      <sz val="11"/>
      <color rgb="FF000000"/>
      <name val="宋体"/>
      <charset val="134"/>
    </font>
    <font>
      <u/>
      <sz val="11"/>
      <color rgb="FF0000FF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rgb="FF00610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11" fillId="0" borderId="0" applyFont="0" applyFill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13" fillId="9" borderId="10" applyNumberFormat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6" fillId="0" borderId="0">
      <alignment vertical="top"/>
      <protection locked="0"/>
    </xf>
    <xf numFmtId="9" fontId="1" fillId="0" borderId="0">
      <alignment vertical="top"/>
      <protection locked="0"/>
    </xf>
    <xf numFmtId="0" fontId="17" fillId="0" borderId="0" applyNumberFormat="0" applyFill="0" applyBorder="0" applyAlignment="0" applyProtection="0">
      <alignment vertical="center"/>
    </xf>
    <xf numFmtId="0" fontId="11" fillId="8" borderId="9" applyNumberFormat="0" applyFont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4" fillId="0" borderId="12" applyNumberFormat="0" applyFill="0" applyAlignment="0" applyProtection="0">
      <alignment vertical="center"/>
    </xf>
    <xf numFmtId="0" fontId="19" fillId="0" borderId="12" applyNumberFormat="0" applyFill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16" fillId="0" borderId="16" applyNumberFormat="0" applyFill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8" fillId="6" borderId="15" applyNumberFormat="0" applyAlignment="0" applyProtection="0">
      <alignment vertical="center"/>
    </xf>
    <xf numFmtId="0" fontId="12" fillId="6" borderId="10" applyNumberFormat="0" applyAlignment="0" applyProtection="0">
      <alignment vertical="center"/>
    </xf>
    <xf numFmtId="0" fontId="18" fillId="11" borderId="11" applyNumberFormat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2" fillId="0" borderId="13" applyNumberFormat="0" applyFill="0" applyAlignment="0" applyProtection="0">
      <alignment vertical="center"/>
    </xf>
    <xf numFmtId="0" fontId="23" fillId="0" borderId="14" applyNumberFormat="0" applyFill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1" fillId="36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6" fillId="0" borderId="0" xfId="10" applyAlignment="1" applyProtection="1">
      <alignment vertical="center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6" Type="http://schemas.openxmlformats.org/officeDocument/2006/relationships/sharedStrings" Target="sharedStrings.xml"/><Relationship Id="rId195" Type="http://schemas.openxmlformats.org/officeDocument/2006/relationships/styles" Target="styles.xml"/><Relationship Id="rId194" Type="http://schemas.openxmlformats.org/officeDocument/2006/relationships/theme" Target="theme/theme1.xml"/><Relationship Id="rId193" Type="http://schemas.openxmlformats.org/officeDocument/2006/relationships/pivotCacheDefinition" Target="pivotCache/pivotCacheDefinition76.xml"/><Relationship Id="rId192" Type="http://schemas.openxmlformats.org/officeDocument/2006/relationships/pivotCacheDefinition" Target="pivotCache/pivotCacheDefinition75.xml"/><Relationship Id="rId191" Type="http://schemas.openxmlformats.org/officeDocument/2006/relationships/pivotCacheDefinition" Target="pivotCache/pivotCacheDefinition74.xml"/><Relationship Id="rId190" Type="http://schemas.openxmlformats.org/officeDocument/2006/relationships/pivotCacheDefinition" Target="pivotCache/pivotCacheDefinition73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72.xml"/><Relationship Id="rId188" Type="http://schemas.openxmlformats.org/officeDocument/2006/relationships/pivotCacheDefinition" Target="pivotCache/pivotCacheDefinition71.xml"/><Relationship Id="rId187" Type="http://schemas.openxmlformats.org/officeDocument/2006/relationships/pivotCacheDefinition" Target="pivotCache/pivotCacheDefinition70.xml"/><Relationship Id="rId186" Type="http://schemas.openxmlformats.org/officeDocument/2006/relationships/pivotCacheDefinition" Target="pivotCache/pivotCacheDefinition69.xml"/><Relationship Id="rId185" Type="http://schemas.openxmlformats.org/officeDocument/2006/relationships/pivotCacheDefinition" Target="pivotCache/pivotCacheDefinition68.xml"/><Relationship Id="rId184" Type="http://schemas.openxmlformats.org/officeDocument/2006/relationships/pivotCacheDefinition" Target="pivotCache/pivotCacheDefinition67.xml"/><Relationship Id="rId183" Type="http://schemas.openxmlformats.org/officeDocument/2006/relationships/pivotCacheDefinition" Target="pivotCache/pivotCacheDefinition66.xml"/><Relationship Id="rId182" Type="http://schemas.openxmlformats.org/officeDocument/2006/relationships/pivotCacheDefinition" Target="pivotCache/pivotCacheDefinition65.xml"/><Relationship Id="rId181" Type="http://schemas.openxmlformats.org/officeDocument/2006/relationships/pivotCacheDefinition" Target="pivotCache/pivotCacheDefinition64.xml"/><Relationship Id="rId180" Type="http://schemas.openxmlformats.org/officeDocument/2006/relationships/pivotCacheDefinition" Target="pivotCache/pivotCacheDefinition63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2.xml"/><Relationship Id="rId178" Type="http://schemas.openxmlformats.org/officeDocument/2006/relationships/pivotCacheDefinition" Target="pivotCache/pivotCacheDefinition61.xml"/><Relationship Id="rId177" Type="http://schemas.openxmlformats.org/officeDocument/2006/relationships/pivotCacheDefinition" Target="pivotCache/pivotCacheDefinition60.xml"/><Relationship Id="rId176" Type="http://schemas.openxmlformats.org/officeDocument/2006/relationships/pivotCacheDefinition" Target="pivotCache/pivotCacheDefinition59.xml"/><Relationship Id="rId175" Type="http://schemas.openxmlformats.org/officeDocument/2006/relationships/pivotCacheDefinition" Target="pivotCache/pivotCacheDefinition58.xml"/><Relationship Id="rId174" Type="http://schemas.openxmlformats.org/officeDocument/2006/relationships/pivotCacheDefinition" Target="pivotCache/pivotCacheDefinition57.xml"/><Relationship Id="rId173" Type="http://schemas.openxmlformats.org/officeDocument/2006/relationships/pivotCacheDefinition" Target="pivotCache/pivotCacheDefinition56.xml"/><Relationship Id="rId172" Type="http://schemas.openxmlformats.org/officeDocument/2006/relationships/pivotCacheDefinition" Target="pivotCache/pivotCacheDefinition55.xml"/><Relationship Id="rId171" Type="http://schemas.openxmlformats.org/officeDocument/2006/relationships/pivotCacheDefinition" Target="pivotCache/pivotCacheDefinition54.xml"/><Relationship Id="rId170" Type="http://schemas.openxmlformats.org/officeDocument/2006/relationships/pivotCacheDefinition" Target="pivotCache/pivotCacheDefinition53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2.xml"/><Relationship Id="rId168" Type="http://schemas.openxmlformats.org/officeDocument/2006/relationships/pivotCacheDefinition" Target="pivotCache/pivotCacheDefinition51.xml"/><Relationship Id="rId167" Type="http://schemas.openxmlformats.org/officeDocument/2006/relationships/pivotCacheDefinition" Target="pivotCache/pivotCacheDefinition50.xml"/><Relationship Id="rId166" Type="http://schemas.openxmlformats.org/officeDocument/2006/relationships/pivotCacheDefinition" Target="pivotCache/pivotCacheDefinition49.xml"/><Relationship Id="rId165" Type="http://schemas.openxmlformats.org/officeDocument/2006/relationships/pivotCacheDefinition" Target="pivotCache/pivotCacheDefinition48.xml"/><Relationship Id="rId164" Type="http://schemas.openxmlformats.org/officeDocument/2006/relationships/pivotCacheDefinition" Target="pivotCache/pivotCacheDefinition47.xml"/><Relationship Id="rId163" Type="http://schemas.openxmlformats.org/officeDocument/2006/relationships/pivotCacheDefinition" Target="pivotCache/pivotCacheDefinition46.xml"/><Relationship Id="rId162" Type="http://schemas.openxmlformats.org/officeDocument/2006/relationships/pivotCacheDefinition" Target="pivotCache/pivotCacheDefinition45.xml"/><Relationship Id="rId161" Type="http://schemas.openxmlformats.org/officeDocument/2006/relationships/pivotCacheDefinition" Target="pivotCache/pivotCacheDefinition44.xml"/><Relationship Id="rId160" Type="http://schemas.openxmlformats.org/officeDocument/2006/relationships/pivotCacheDefinition" Target="pivotCache/pivotCacheDefinition43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2.xml"/><Relationship Id="rId158" Type="http://schemas.openxmlformats.org/officeDocument/2006/relationships/pivotCacheDefinition" Target="pivotCache/pivotCacheDefinition41.xml"/><Relationship Id="rId157" Type="http://schemas.openxmlformats.org/officeDocument/2006/relationships/pivotCacheDefinition" Target="pivotCache/pivotCacheDefinition40.xml"/><Relationship Id="rId156" Type="http://schemas.openxmlformats.org/officeDocument/2006/relationships/pivotCacheDefinition" Target="pivotCache/pivotCacheDefinition39.xml"/><Relationship Id="rId155" Type="http://schemas.openxmlformats.org/officeDocument/2006/relationships/pivotCacheDefinition" Target="pivotCache/pivotCacheDefinition38.xml"/><Relationship Id="rId154" Type="http://schemas.openxmlformats.org/officeDocument/2006/relationships/pivotCacheDefinition" Target="pivotCache/pivotCacheDefinition37.xml"/><Relationship Id="rId153" Type="http://schemas.openxmlformats.org/officeDocument/2006/relationships/pivotCacheDefinition" Target="pivotCache/pivotCacheDefinition36.xml"/><Relationship Id="rId152" Type="http://schemas.openxmlformats.org/officeDocument/2006/relationships/pivotCacheDefinition" Target="pivotCache/pivotCacheDefinition35.xml"/><Relationship Id="rId151" Type="http://schemas.openxmlformats.org/officeDocument/2006/relationships/pivotCacheDefinition" Target="pivotCache/pivotCacheDefinition34.xml"/><Relationship Id="rId150" Type="http://schemas.openxmlformats.org/officeDocument/2006/relationships/pivotCacheDefinition" Target="pivotCache/pivotCacheDefinition33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2.xml"/><Relationship Id="rId148" Type="http://schemas.openxmlformats.org/officeDocument/2006/relationships/pivotCacheDefinition" Target="pivotCache/pivotCacheDefinition31.xml"/><Relationship Id="rId147" Type="http://schemas.openxmlformats.org/officeDocument/2006/relationships/pivotCacheDefinition" Target="pivotCache/pivotCacheDefinition30.xml"/><Relationship Id="rId146" Type="http://schemas.openxmlformats.org/officeDocument/2006/relationships/pivotCacheDefinition" Target="pivotCache/pivotCacheDefinition29.xml"/><Relationship Id="rId145" Type="http://schemas.openxmlformats.org/officeDocument/2006/relationships/pivotCacheDefinition" Target="pivotCache/pivotCacheDefinition28.xml"/><Relationship Id="rId144" Type="http://schemas.openxmlformats.org/officeDocument/2006/relationships/pivotCacheDefinition" Target="pivotCache/pivotCacheDefinition27.xml"/><Relationship Id="rId143" Type="http://schemas.openxmlformats.org/officeDocument/2006/relationships/pivotCacheDefinition" Target="pivotCache/pivotCacheDefinition26.xml"/><Relationship Id="rId142" Type="http://schemas.openxmlformats.org/officeDocument/2006/relationships/pivotCacheDefinition" Target="pivotCache/pivotCacheDefinition25.xml"/><Relationship Id="rId141" Type="http://schemas.openxmlformats.org/officeDocument/2006/relationships/pivotCacheDefinition" Target="pivotCache/pivotCacheDefinition24.xml"/><Relationship Id="rId140" Type="http://schemas.openxmlformats.org/officeDocument/2006/relationships/pivotCacheDefinition" Target="pivotCache/pivotCacheDefinition23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2.xml"/><Relationship Id="rId138" Type="http://schemas.openxmlformats.org/officeDocument/2006/relationships/pivotCacheDefinition" Target="pivotCache/pivotCacheDefinition21.xml"/><Relationship Id="rId137" Type="http://schemas.openxmlformats.org/officeDocument/2006/relationships/pivotCacheDefinition" Target="pivotCache/pivotCacheDefinition20.xml"/><Relationship Id="rId136" Type="http://schemas.openxmlformats.org/officeDocument/2006/relationships/pivotCacheDefinition" Target="pivotCache/pivotCacheDefinition19.xml"/><Relationship Id="rId135" Type="http://schemas.openxmlformats.org/officeDocument/2006/relationships/pivotCacheDefinition" Target="pivotCache/pivotCacheDefinition18.xml"/><Relationship Id="rId134" Type="http://schemas.openxmlformats.org/officeDocument/2006/relationships/pivotCacheDefinition" Target="pivotCache/pivotCacheDefinition17.xml"/><Relationship Id="rId133" Type="http://schemas.openxmlformats.org/officeDocument/2006/relationships/pivotCacheDefinition" Target="pivotCache/pivotCacheDefinition16.xml"/><Relationship Id="rId132" Type="http://schemas.openxmlformats.org/officeDocument/2006/relationships/pivotCacheDefinition" Target="pivotCache/pivotCacheDefinition15.xml"/><Relationship Id="rId131" Type="http://schemas.openxmlformats.org/officeDocument/2006/relationships/pivotCacheDefinition" Target="pivotCache/pivotCacheDefinition14.xml"/><Relationship Id="rId130" Type="http://schemas.openxmlformats.org/officeDocument/2006/relationships/pivotCacheDefinition" Target="pivotCache/pivotCacheDefinition13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2.xml"/><Relationship Id="rId128" Type="http://schemas.openxmlformats.org/officeDocument/2006/relationships/pivotCacheDefinition" Target="pivotCache/pivotCacheDefinition11.xml"/><Relationship Id="rId127" Type="http://schemas.openxmlformats.org/officeDocument/2006/relationships/pivotCacheDefinition" Target="pivotCache/pivotCacheDefinition10.xml"/><Relationship Id="rId126" Type="http://schemas.openxmlformats.org/officeDocument/2006/relationships/pivotCacheDefinition" Target="pivotCache/pivotCacheDefinition9.xml"/><Relationship Id="rId125" Type="http://schemas.openxmlformats.org/officeDocument/2006/relationships/pivotCacheDefinition" Target="pivotCache/pivotCacheDefinition8.xml"/><Relationship Id="rId124" Type="http://schemas.openxmlformats.org/officeDocument/2006/relationships/pivotCacheDefinition" Target="pivotCache/pivotCacheDefinition7.xml"/><Relationship Id="rId123" Type="http://schemas.openxmlformats.org/officeDocument/2006/relationships/pivotCacheDefinition" Target="pivotCache/pivotCacheDefinition6.xml"/><Relationship Id="rId122" Type="http://schemas.openxmlformats.org/officeDocument/2006/relationships/pivotCacheDefinition" Target="pivotCache/pivotCacheDefinition5.xml"/><Relationship Id="rId121" Type="http://schemas.openxmlformats.org/officeDocument/2006/relationships/pivotCacheDefinition" Target="pivotCache/pivotCacheDefinition4.xml"/><Relationship Id="rId120" Type="http://schemas.openxmlformats.org/officeDocument/2006/relationships/pivotCacheDefinition" Target="pivotCache/pivotCacheDefinition3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2.xml"/><Relationship Id="rId118" Type="http://schemas.openxmlformats.org/officeDocument/2006/relationships/pivotCacheDefinition" Target="pivotCache/pivotCacheDefinition1.xml"/><Relationship Id="rId117" Type="http://schemas.openxmlformats.org/officeDocument/2006/relationships/customXml" Target="../customXml/item5.xml"/><Relationship Id="rId116" Type="http://schemas.openxmlformats.org/officeDocument/2006/relationships/customXml" Target="../customXml/item4.xml"/><Relationship Id="rId115" Type="http://schemas.openxmlformats.org/officeDocument/2006/relationships/customXml" Target="../customXml/item3.xml"/><Relationship Id="rId114" Type="http://schemas.openxmlformats.org/officeDocument/2006/relationships/customXml" Target="../customXml/item2.xml"/><Relationship Id="rId113" Type="http://schemas.openxmlformats.org/officeDocument/2006/relationships/customXml" Target="../customXml/item1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控制面板!$O$13:$O$303</c:f>
              <c:strCache>
                <c:ptCount val="29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</c:strCache>
            </c:strRef>
          </c:cat>
          <c:val>
            <c:numRef>
              <c:f>控制面板!$P$13:$P$303</c:f>
              <c:numCache>
                <c:formatCode>General</c:formatCode>
                <c:ptCount val="290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控制面板!$O$13:$O$303</c:f>
              <c:strCache>
                <c:ptCount val="29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</c:strCache>
            </c:strRef>
          </c:cat>
          <c:val>
            <c:numRef>
              <c:f>控制面板!$Q$13:$Q$303</c:f>
              <c:numCache>
                <c:formatCode>General</c:formatCode>
                <c:ptCount val="290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控制面板!$O$13:$O$303</c:f>
              <c:strCache>
                <c:ptCount val="29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</c:strCache>
            </c:strRef>
          </c:cat>
          <c:val>
            <c:numRef>
              <c:f>控制面板!$R$13:$R$303</c:f>
              <c:numCache>
                <c:formatCode>General</c:formatCode>
                <c:ptCount val="290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控制面板!$O$13:$O$303</c:f>
              <c:strCache>
                <c:ptCount val="29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</c:strCache>
            </c:strRef>
          </c:cat>
          <c:val>
            <c:numRef>
              <c:f>控制面板!$S$13:$S$303</c:f>
              <c:numCache>
                <c:formatCode>General</c:formatCode>
                <c:ptCount val="290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控制面板!$O$13:$O$303</c:f>
              <c:strCache>
                <c:ptCount val="29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</c:strCache>
            </c:strRef>
          </c:cat>
          <c:val>
            <c:numRef>
              <c:f>控制面板!$T$13:$T$303</c:f>
              <c:numCache>
                <c:formatCode>General</c:formatCode>
                <c:ptCount val="290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控制面板!$O$13:$O$303</c:f>
              <c:strCache>
                <c:ptCount val="29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</c:strCache>
            </c:strRef>
          </c:cat>
          <c:val>
            <c:numRef>
              <c:f>控制面板!$P$13:$P$303</c:f>
              <c:numCache>
                <c:formatCode>General</c:formatCode>
                <c:ptCount val="290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控制面板!$O$13:$O$303</c:f>
              <c:strCache>
                <c:ptCount val="29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</c:strCache>
            </c:strRef>
          </c:cat>
          <c:val>
            <c:numRef>
              <c:f>控制面板!$Q$13:$Q$303</c:f>
              <c:numCache>
                <c:formatCode>General</c:formatCode>
                <c:ptCount val="290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控制面板!$O$13:$O$303</c:f>
              <c:strCache>
                <c:ptCount val="29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</c:strCache>
            </c:strRef>
          </c:cat>
          <c:val>
            <c:numRef>
              <c:f>控制面板!$R$13:$R$303</c:f>
              <c:numCache>
                <c:formatCode>General</c:formatCode>
                <c:ptCount val="290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控制面板!$O$13:$O$303</c:f>
              <c:strCache>
                <c:ptCount val="29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</c:strCache>
            </c:strRef>
          </c:cat>
          <c:val>
            <c:numRef>
              <c:f>控制面板!$S$13:$S$303</c:f>
              <c:numCache>
                <c:formatCode>General</c:formatCode>
                <c:ptCount val="290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控制面板!$O$13:$O$303</c:f>
              <c:strCache>
                <c:ptCount val="29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</c:strCache>
            </c:strRef>
          </c:cat>
          <c:val>
            <c:numRef>
              <c:f>控制面板!$T$13:$T$303</c:f>
              <c:numCache>
                <c:formatCode>General</c:formatCode>
                <c:ptCount val="290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小计!$A$8:$A$37</c:f>
              <c:strCache>
                <c:ptCount val="30"/>
                <c:pt idx="0">
                  <c:v>IslaSantay</c:v>
                </c:pt>
                <c:pt idx="1">
                  <c:v>甘尼森岛</c:v>
                </c:pt>
                <c:pt idx="2">
                  <c:v>Kugluktuk机场</c:v>
                </c:pt>
                <c:pt idx="3" c:formatCode="0%">
                  <c:v>螺洲岛</c:v>
                </c:pt>
                <c:pt idx="4" c:formatCode="0%">
                  <c:v>庙湾岛</c:v>
                </c:pt>
                <c:pt idx="5" c:formatCode="0%">
                  <c:v>平郡岛</c:v>
                </c:pt>
                <c:pt idx="6" c:formatCode="0%">
                  <c:v>狗骨岛</c:v>
                </c:pt>
                <c:pt idx="7" c:formatCode="0%">
                  <c:v>普拉兰岛</c:v>
                </c:pt>
                <c:pt idx="8" c:formatCode="0%">
                  <c:v>法伊拉卡岛</c:v>
                </c:pt>
                <c:pt idx="9" c:formatCode="0%">
                  <c:v>巴赫达尔机场</c:v>
                </c:pt>
                <c:pt idx="10" c:formatCode="0%">
                  <c:v>丹戎乌班市</c:v>
                </c:pt>
                <c:pt idx="11" c:formatCode="0%">
                  <c:v>霍马利格岛</c:v>
                </c:pt>
                <c:pt idx="12" c:formatCode="0%">
                  <c:v>卡尔尼科巴机场</c:v>
                </c:pt>
                <c:pt idx="13" c:formatCode="0%">
                  <c:v>锡纳邦机场</c:v>
                </c:pt>
                <c:pt idx="14" c:formatCode="0%">
                  <c:v>五结乡</c:v>
                </c:pt>
                <c:pt idx="15" c:formatCode="0%">
                  <c:v>阿勒格尼县机场</c:v>
                </c:pt>
                <c:pt idx="16" c:formatCode="0%">
                  <c:v>伊维桑</c:v>
                </c:pt>
                <c:pt idx="17" c:formatCode="0%">
                  <c:v>菲利宾BCCM</c:v>
                </c:pt>
                <c:pt idx="18" c:formatCode="0%">
                  <c:v>池田町</c:v>
                </c:pt>
                <c:pt idx="19" c:formatCode="0%">
                  <c:v>切列波维茨机场</c:v>
                </c:pt>
                <c:pt idx="20" c:formatCode="0%">
                  <c:v>麦迪逊市</c:v>
                </c:pt>
                <c:pt idx="21" c:formatCode="0%">
                  <c:v>佩里哈圣何塞</c:v>
                </c:pt>
                <c:pt idx="22" c:formatCode="0%">
                  <c:v>鹿谷乡</c:v>
                </c:pt>
                <c:pt idx="23" c:formatCode="0%">
                  <c:v>假伊斯坦布尔机场</c:v>
                </c:pt>
                <c:pt idx="24" c:formatCode="0%">
                  <c:v>九十九里町</c:v>
                </c:pt>
                <c:pt idx="25" c:formatCode="0%">
                  <c:v>基苏木Ndogo</c:v>
                </c:pt>
                <c:pt idx="26" c:formatCode="0%">
                  <c:v>PuertoQuito</c:v>
                </c:pt>
                <c:pt idx="27" c:formatCode="0%">
                  <c:v>Glumovo</c:v>
                </c:pt>
                <c:pt idx="28" c:formatCode="0%">
                  <c:v>HookerCreek机场</c:v>
                </c:pt>
                <c:pt idx="29" c:formatCode="0%">
                  <c:v>米灵吉姆彼机场</c:v>
                </c:pt>
              </c:strCache>
            </c:strRef>
          </c:cat>
          <c:val>
            <c:numRef>
              <c:f>小计!$C$8:$C$37</c:f>
              <c:numCache>
                <c:formatCode>"$"#,##0.00_);[Red]\("$"#,##0.00\)</c:formatCode>
                <c:ptCount val="30"/>
                <c:pt idx="0">
                  <c:v>80161484</c:v>
                </c:pt>
                <c:pt idx="1">
                  <c:v>45702609</c:v>
                </c:pt>
                <c:pt idx="2">
                  <c:v>193293194</c:v>
                </c:pt>
                <c:pt idx="3">
                  <c:v>86115527</c:v>
                </c:pt>
                <c:pt idx="4">
                  <c:v>85817826</c:v>
                </c:pt>
                <c:pt idx="5">
                  <c:v>82181848</c:v>
                </c:pt>
                <c:pt idx="6">
                  <c:v>49332082</c:v>
                </c:pt>
                <c:pt idx="7">
                  <c:v>74920447</c:v>
                </c:pt>
                <c:pt idx="8">
                  <c:v>72350497</c:v>
                </c:pt>
                <c:pt idx="9">
                  <c:v>106298630</c:v>
                </c:pt>
                <c:pt idx="10">
                  <c:v>482059902</c:v>
                </c:pt>
                <c:pt idx="11">
                  <c:v>743046020</c:v>
                </c:pt>
                <c:pt idx="12">
                  <c:v>157824665</c:v>
                </c:pt>
                <c:pt idx="13">
                  <c:v>123121963</c:v>
                </c:pt>
                <c:pt idx="14">
                  <c:v>426760719</c:v>
                </c:pt>
                <c:pt idx="15">
                  <c:v>110091808</c:v>
                </c:pt>
                <c:pt idx="16">
                  <c:v>866310208</c:v>
                </c:pt>
                <c:pt idx="17">
                  <c:v>413293929</c:v>
                </c:pt>
                <c:pt idx="18">
                  <c:v>655968980</c:v>
                </c:pt>
                <c:pt idx="19">
                  <c:v>208412909</c:v>
                </c:pt>
                <c:pt idx="20">
                  <c:v>139949993</c:v>
                </c:pt>
                <c:pt idx="21">
                  <c:v>466505711</c:v>
                </c:pt>
                <c:pt idx="22">
                  <c:v>558544772</c:v>
                </c:pt>
                <c:pt idx="23">
                  <c:v>183337055</c:v>
                </c:pt>
                <c:pt idx="24">
                  <c:v>0</c:v>
                </c:pt>
                <c:pt idx="25">
                  <c:v>182864771</c:v>
                </c:pt>
                <c:pt idx="26">
                  <c:v>232042158</c:v>
                </c:pt>
                <c:pt idx="27">
                  <c:v>324777207</c:v>
                </c:pt>
                <c:pt idx="28">
                  <c:v>74712196</c:v>
                </c:pt>
                <c:pt idx="29">
                  <c:v>74712196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希望不要心情不高兴!$AC$4:$AC$72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  <c:pt idx="64">
                  <c:v>-6058614</c:v>
                </c:pt>
                <c:pt idx="65">
                  <c:v>-4363447</c:v>
                </c:pt>
                <c:pt idx="66">
                  <c:v>-3462366</c:v>
                </c:pt>
                <c:pt idx="6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希望不要心情不高兴!$AD$4:$AD$72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  <c:pt idx="64">
                  <c:v>248056</c:v>
                </c:pt>
                <c:pt idx="65">
                  <c:v>360577</c:v>
                </c:pt>
                <c:pt idx="66">
                  <c:v>-71805</c:v>
                </c:pt>
                <c:pt idx="67">
                  <c:v>90000000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希望不要心情不高兴!$AE$4:$AE$72</c:f>
              <c:numCache>
                <c:formatCode>General</c:formatCode>
                <c:ptCount val="6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  <c:pt idx="64">
                  <c:v>2111034</c:v>
                </c:pt>
                <c:pt idx="65">
                  <c:v>1745287</c:v>
                </c:pt>
                <c:pt idx="66">
                  <c:v>1363880</c:v>
                </c:pt>
                <c:pt idx="6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Lambertisland!$AB$4:$AB$261</c:f>
              <c:numCache>
                <c:formatCode>General</c:formatCode>
                <c:ptCount val="25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  <c:pt idx="253">
                  <c:v>-186319279</c:v>
                </c:pt>
                <c:pt idx="254">
                  <c:v>-108574016</c:v>
                </c:pt>
                <c:pt idx="255">
                  <c:v>-132091597</c:v>
                </c:pt>
                <c:pt idx="2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Lambertisland!$AC$4:$AC$261</c:f>
              <c:numCache>
                <c:formatCode>General</c:formatCode>
                <c:ptCount val="25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  <c:pt idx="253">
                  <c:v>12814820</c:v>
                </c:pt>
                <c:pt idx="254">
                  <c:v>5229689</c:v>
                </c:pt>
                <c:pt idx="255">
                  <c:v>16872163</c:v>
                </c:pt>
                <c:pt idx="256">
                  <c:v>63000000000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Lambertisland!$AD$4:$AD$261</c:f>
              <c:numCache>
                <c:formatCode>General</c:formatCode>
                <c:ptCount val="25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  <c:pt idx="253">
                  <c:v>38827165</c:v>
                </c:pt>
                <c:pt idx="254">
                  <c:v>40011315</c:v>
                </c:pt>
                <c:pt idx="255">
                  <c:v>58888567</c:v>
                </c:pt>
                <c:pt idx="2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  <c:pt idx="163">
                  <c:v>-186319279</c:v>
                </c:pt>
                <c:pt idx="164">
                  <c:v>-134188192</c:v>
                </c:pt>
                <c:pt idx="165">
                  <c:v>-106477421</c:v>
                </c:pt>
                <c:pt idx="16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Nakhiloo岛!$AE$4:$AE$171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  <c:pt idx="163">
                  <c:v>20791099</c:v>
                </c:pt>
                <c:pt idx="164">
                  <c:v>2437225</c:v>
                </c:pt>
                <c:pt idx="165">
                  <c:v>6031629</c:v>
                </c:pt>
                <c:pt idx="166">
                  <c:v>45000000001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Nakhiloo岛!$AF$4:$AF$171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  <c:pt idx="163">
                  <c:v>80861562</c:v>
                </c:pt>
                <c:pt idx="164">
                  <c:v>69304985</c:v>
                </c:pt>
                <c:pt idx="165">
                  <c:v>69309104</c:v>
                </c:pt>
                <c:pt idx="16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高岛!$AB$4:$AB$197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-186320502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高岛!$AC$4:$AC$197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  <c:pt idx="189">
                  <c:v>18253819</c:v>
                </c:pt>
                <c:pt idx="190">
                  <c:v>16296232</c:v>
                </c:pt>
                <c:pt idx="191">
                  <c:v>8640788</c:v>
                </c:pt>
                <c:pt idx="192">
                  <c:v>90000000000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高岛!$AD$4:$AD$197</c:f>
              <c:numCache>
                <c:formatCode>General</c:formatCode>
                <c:ptCount val="19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  <c:pt idx="189">
                  <c:v>56190955</c:v>
                </c:pt>
                <c:pt idx="190">
                  <c:v>67618043</c:v>
                </c:pt>
                <c:pt idx="191">
                  <c:v>72942255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斯壮结!$AB$4:$AB$235</c:f>
              <c:numCache>
                <c:formatCode>General</c:formatCode>
                <c:ptCount val="23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  <c:pt idx="227">
                  <c:v>-186319279</c:v>
                </c:pt>
                <c:pt idx="228">
                  <c:v>-134189415</c:v>
                </c:pt>
                <c:pt idx="229">
                  <c:v>-106477421</c:v>
                </c:pt>
                <c:pt idx="2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斯壮结!$AC$4:$AC$235</c:f>
              <c:numCache>
                <c:formatCode>General</c:formatCode>
                <c:ptCount val="2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  <c:pt idx="227">
                  <c:v>20931845</c:v>
                </c:pt>
                <c:pt idx="228">
                  <c:v>18699861</c:v>
                </c:pt>
                <c:pt idx="229">
                  <c:v>8996927</c:v>
                </c:pt>
                <c:pt idx="230">
                  <c:v>64000000000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斯壮结!$AD$4:$AD$235</c:f>
              <c:numCache>
                <c:formatCode>General</c:formatCode>
                <c:ptCount val="23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  <c:pt idx="227">
                  <c:v>45300770</c:v>
                </c:pt>
                <c:pt idx="228">
                  <c:v>57070530</c:v>
                </c:pt>
                <c:pt idx="229">
                  <c:v>66408336</c:v>
                </c:pt>
                <c:pt idx="2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小槌岛!$AB$4:$AB$197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  <c:pt idx="189">
                  <c:v>-186319279</c:v>
                </c:pt>
                <c:pt idx="190">
                  <c:v>-134188192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小槌岛!$AC$4:$AC$197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  <c:pt idx="189">
                  <c:v>16530928</c:v>
                </c:pt>
                <c:pt idx="190">
                  <c:v>700252</c:v>
                </c:pt>
                <c:pt idx="191">
                  <c:v>8138853</c:v>
                </c:pt>
                <c:pt idx="192">
                  <c:v>60000000000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小槌岛!$AD$4:$AD$197</c:f>
              <c:numCache>
                <c:formatCode>General</c:formatCode>
                <c:ptCount val="19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  <c:pt idx="189">
                  <c:v>94713330</c:v>
                </c:pt>
                <c:pt idx="190">
                  <c:v>70799149</c:v>
                </c:pt>
                <c:pt idx="191">
                  <c:v>80566073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岛田岛!$AB$4:$AB$197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-186319279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岛田岛!$AC$4:$AC$197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  <c:pt idx="189">
                  <c:v>11886436</c:v>
                </c:pt>
                <c:pt idx="190">
                  <c:v>11749029</c:v>
                </c:pt>
                <c:pt idx="191">
                  <c:v>19710792</c:v>
                </c:pt>
                <c:pt idx="192">
                  <c:v>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岛田岛!$AD$4:$AD$197</c:f>
              <c:numCache>
                <c:formatCode>General</c:formatCode>
                <c:ptCount val="19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  <c:pt idx="189">
                  <c:v>72559566</c:v>
                </c:pt>
                <c:pt idx="190">
                  <c:v>69566595</c:v>
                </c:pt>
                <c:pt idx="191">
                  <c:v>79726681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果州群岛!$AB$4:$AB$207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  <c:pt idx="199">
                  <c:v>-186319279</c:v>
                </c:pt>
                <c:pt idx="200">
                  <c:v>-134189415</c:v>
                </c:pt>
                <c:pt idx="201">
                  <c:v>-106477421</c:v>
                </c:pt>
                <c:pt idx="20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果州群岛!$AC$4:$AC$207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  <c:pt idx="199">
                  <c:v>11222971</c:v>
                </c:pt>
                <c:pt idx="200">
                  <c:v>3377411</c:v>
                </c:pt>
                <c:pt idx="201">
                  <c:v>16232757</c:v>
                </c:pt>
                <c:pt idx="20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果州群岛!$AD$4:$AD$207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  <c:pt idx="199">
                  <c:v>47470598</c:v>
                </c:pt>
                <c:pt idx="200">
                  <c:v>46388267</c:v>
                </c:pt>
                <c:pt idx="201">
                  <c:v>61394659</c:v>
                </c:pt>
                <c:pt idx="20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向岛!$AB$4:$AB$197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  <c:pt idx="189">
                  <c:v>-186321726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向岛!$AC$4:$AC$197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  <c:pt idx="189">
                  <c:v>8007594</c:v>
                </c:pt>
                <c:pt idx="190">
                  <c:v>-25983</c:v>
                </c:pt>
                <c:pt idx="191">
                  <c:v>584621</c:v>
                </c:pt>
                <c:pt idx="19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向岛!$AD$4:$AD$197</c:f>
              <c:numCache>
                <c:formatCode>General</c:formatCode>
                <c:ptCount val="19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  <c:pt idx="189">
                  <c:v>55239548</c:v>
                </c:pt>
                <c:pt idx="190">
                  <c:v>44764610</c:v>
                </c:pt>
                <c:pt idx="191">
                  <c:v>39116898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ISLASANTAY!$Z$4:$Z$256</c:f>
              <c:strCache>
                <c:ptCount val="25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</c:strCache>
            </c:strRef>
          </c:cat>
          <c:val>
            <c:numRef>
              <c:f>ISLASANTAY!$AA$4:$AA$256</c:f>
              <c:numCache>
                <c:formatCode>General</c:formatCode>
                <c:ptCount val="252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  <c:pt idx="247">
                  <c:v>-218548900</c:v>
                </c:pt>
                <c:pt idx="248">
                  <c:v>-157399514</c:v>
                </c:pt>
                <c:pt idx="249">
                  <c:v>-124894310</c:v>
                </c:pt>
                <c:pt idx="250">
                  <c:v>-205657298</c:v>
                </c:pt>
                <c:pt idx="251">
                  <c:v>-187280485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ISLASANTAY!$Z$4:$Z$256</c:f>
              <c:strCache>
                <c:ptCount val="25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</c:strCache>
            </c:strRef>
          </c:cat>
          <c:val>
            <c:numRef>
              <c:f>ISLASANTAY!$AB$4:$AB$256</c:f>
              <c:numCache>
                <c:formatCode>General</c:formatCode>
                <c:ptCount val="252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  <c:pt idx="247">
                  <c:v>10864576</c:v>
                </c:pt>
                <c:pt idx="248">
                  <c:v>1895489</c:v>
                </c:pt>
                <c:pt idx="249">
                  <c:v>22314382</c:v>
                </c:pt>
                <c:pt idx="250">
                  <c:v>-58448606</c:v>
                </c:pt>
                <c:pt idx="251">
                  <c:v>112313257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ISLASANTAY!$Z$4:$Z$256</c:f>
              <c:strCache>
                <c:ptCount val="25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</c:strCache>
            </c:strRef>
          </c:cat>
          <c:val>
            <c:numRef>
              <c:f>ISLASANTAY!$AC$4:$AC$256</c:f>
              <c:numCache>
                <c:formatCode>General</c:formatCode>
                <c:ptCount val="252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  <c:pt idx="247">
                  <c:v>48960630</c:v>
                </c:pt>
                <c:pt idx="248">
                  <c:v>55286118</c:v>
                </c:pt>
                <c:pt idx="249">
                  <c:v>73284752</c:v>
                </c:pt>
                <c:pt idx="250">
                  <c:v>-21854292</c:v>
                </c:pt>
                <c:pt idx="251">
                  <c:v>80161484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甘尼森岛!$AA$4:$AA$236</c:f>
              <c:strCache>
                <c:ptCount val="23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</c:strCache>
            </c:strRef>
          </c:cat>
          <c:val>
            <c:numRef>
              <c:f>甘尼森岛!$AB$4:$AB$236</c:f>
              <c:numCache>
                <c:formatCode>General</c:formatCode>
                <c:ptCount val="232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  <c:pt idx="227">
                  <c:v>-195634715</c:v>
                </c:pt>
                <c:pt idx="228">
                  <c:v>-140897221</c:v>
                </c:pt>
                <c:pt idx="229">
                  <c:v>-111800990</c:v>
                </c:pt>
                <c:pt idx="230">
                  <c:v>-184095890</c:v>
                </c:pt>
                <c:pt idx="231">
                  <c:v>-167644330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甘尼森岛!$AA$4:$AA$236</c:f>
              <c:strCache>
                <c:ptCount val="23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</c:strCache>
            </c:strRef>
          </c:cat>
          <c:val>
            <c:numRef>
              <c:f>甘尼森岛!$AC$4:$AC$236</c:f>
              <c:numCache>
                <c:formatCode>General</c:formatCode>
                <c:ptCount val="23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  <c:pt idx="227">
                  <c:v>7620588</c:v>
                </c:pt>
                <c:pt idx="228">
                  <c:v>6439651</c:v>
                </c:pt>
                <c:pt idx="229">
                  <c:v>3926164</c:v>
                </c:pt>
                <c:pt idx="230">
                  <c:v>-68368736</c:v>
                </c:pt>
                <c:pt idx="231">
                  <c:v>86014128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甘尼森岛!$AA$4:$AA$236</c:f>
              <c:strCache>
                <c:ptCount val="23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</c:strCache>
            </c:strRef>
          </c:cat>
          <c:val>
            <c:numRef>
              <c:f>甘尼森岛!$AD$4:$AD$236</c:f>
              <c:numCache>
                <c:formatCode>General</c:formatCode>
                <c:ptCount val="232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  <c:pt idx="227">
                  <c:v>68278640</c:v>
                </c:pt>
                <c:pt idx="228">
                  <c:v>56975475</c:v>
                </c:pt>
                <c:pt idx="229">
                  <c:v>59779794</c:v>
                </c:pt>
                <c:pt idx="230">
                  <c:v>-20878054</c:v>
                </c:pt>
                <c:pt idx="231">
                  <c:v>45702609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Kugluktuk!$AA$4:$AA$233</c:f>
              <c:strCache>
                <c:ptCount val="22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</c:strCache>
            </c:strRef>
          </c:cat>
          <c:val>
            <c:numRef>
              <c:f>Kugluktuk!$AB$4:$AB$233</c:f>
              <c:numCache>
                <c:formatCode>General</c:formatCode>
                <c:ptCount val="229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  <c:pt idx="224">
                  <c:v>-382385919</c:v>
                </c:pt>
                <c:pt idx="225">
                  <c:v>-275396488</c:v>
                </c:pt>
                <c:pt idx="226">
                  <c:v>-218525247</c:v>
                </c:pt>
                <c:pt idx="227">
                  <c:v>-359832231</c:v>
                </c:pt>
                <c:pt idx="228">
                  <c:v>-327676156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Kugluktuk!$AA$4:$AA$233</c:f>
              <c:strCache>
                <c:ptCount val="22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</c:strCache>
            </c:strRef>
          </c:cat>
          <c:val>
            <c:numRef>
              <c:f>Kugluktuk!$AC$4:$AC$233</c:f>
              <c:numCache>
                <c:formatCode>General</c:formatCode>
                <c:ptCount val="22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  <c:pt idx="224">
                  <c:v>55439128</c:v>
                </c:pt>
                <c:pt idx="225">
                  <c:v>-3042343</c:v>
                </c:pt>
                <c:pt idx="226">
                  <c:v>25304431</c:v>
                </c:pt>
                <c:pt idx="227">
                  <c:v>-116002553</c:v>
                </c:pt>
                <c:pt idx="228">
                  <c:v>220504101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Kugluktuk!$AA$4:$AA$233</c:f>
              <c:strCache>
                <c:ptCount val="22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</c:strCache>
            </c:strRef>
          </c:cat>
          <c:val>
            <c:numRef>
              <c:f>Kugluktuk!$AD$4:$AD$233</c:f>
              <c:numCache>
                <c:formatCode>General</c:formatCode>
                <c:ptCount val="229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  <c:pt idx="224">
                  <c:v>174525665</c:v>
                </c:pt>
                <c:pt idx="225">
                  <c:v>142449884</c:v>
                </c:pt>
                <c:pt idx="226">
                  <c:v>140321808</c:v>
                </c:pt>
                <c:pt idx="227">
                  <c:v>-21298971</c:v>
                </c:pt>
                <c:pt idx="228">
                  <c:v>193293194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螺洲岛!$AA$4:$AA$208</c:f>
              <c:strCache>
                <c:ptCount val="20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</c:strCache>
            </c:strRef>
          </c:cat>
          <c:val>
            <c:numRef>
              <c:f>螺洲岛!$AB$4:$AB$208</c:f>
              <c:numCache>
                <c:formatCode>General</c:formatCode>
                <c:ptCount val="204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  <c:pt idx="199">
                  <c:v>-195634715</c:v>
                </c:pt>
                <c:pt idx="200">
                  <c:v>-140897221</c:v>
                </c:pt>
                <c:pt idx="201">
                  <c:v>-111800990</c:v>
                </c:pt>
                <c:pt idx="202">
                  <c:v>-184097174</c:v>
                </c:pt>
                <c:pt idx="203">
                  <c:v>-167645614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螺洲岛!$AA$4:$AA$208</c:f>
              <c:strCache>
                <c:ptCount val="20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</c:strCache>
            </c:strRef>
          </c:cat>
          <c:val>
            <c:numRef>
              <c:f>螺洲岛!$AC$4:$AC$208</c:f>
              <c:numCache>
                <c:formatCode>General</c:formatCode>
                <c:ptCount val="204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  <c:pt idx="199">
                  <c:v>12488134</c:v>
                </c:pt>
                <c:pt idx="200">
                  <c:v>17325768</c:v>
                </c:pt>
                <c:pt idx="201">
                  <c:v>5302829</c:v>
                </c:pt>
                <c:pt idx="202">
                  <c:v>-66993355</c:v>
                </c:pt>
                <c:pt idx="203">
                  <c:v>105080944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螺洲岛!$AA$4:$AA$208</c:f>
              <c:strCache>
                <c:ptCount val="20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</c:strCache>
            </c:strRef>
          </c:cat>
          <c:val>
            <c:numRef>
              <c:f>螺洲岛!$AD$4:$AD$208</c:f>
              <c:numCache>
                <c:formatCode>General</c:formatCode>
                <c:ptCount val="204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  <c:pt idx="199">
                  <c:v>77756219</c:v>
                </c:pt>
                <c:pt idx="200">
                  <c:v>69833093</c:v>
                </c:pt>
                <c:pt idx="201">
                  <c:v>77503583</c:v>
                </c:pt>
                <c:pt idx="202">
                  <c:v>-2637757</c:v>
                </c:pt>
                <c:pt idx="203">
                  <c:v>86115527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庙湾岛!$AA$4:$AA$207</c:f>
              <c:strCache>
                <c:ptCount val="203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</c:strCache>
            </c:strRef>
          </c:cat>
          <c:val>
            <c:numRef>
              <c:f>庙湾岛!$AB$4:$AB$207</c:f>
              <c:numCache>
                <c:formatCode>General</c:formatCode>
                <c:ptCount val="203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  <c:pt idx="198">
                  <c:v>-195634715</c:v>
                </c:pt>
                <c:pt idx="199">
                  <c:v>-140897221</c:v>
                </c:pt>
                <c:pt idx="200">
                  <c:v>-111800990</c:v>
                </c:pt>
                <c:pt idx="201">
                  <c:v>-184095890</c:v>
                </c:pt>
                <c:pt idx="202">
                  <c:v>-167644330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庙湾岛!$AA$4:$AA$207</c:f>
              <c:strCache>
                <c:ptCount val="203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</c:strCache>
            </c:strRef>
          </c:cat>
          <c:val>
            <c:numRef>
              <c:f>庙湾岛!$AC$4:$AC$207</c:f>
              <c:numCache>
                <c:formatCode>General</c:formatCode>
                <c:ptCount val="203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  <c:pt idx="198">
                  <c:v>23381195</c:v>
                </c:pt>
                <c:pt idx="199">
                  <c:v>14384002</c:v>
                </c:pt>
                <c:pt idx="200">
                  <c:v>3928254</c:v>
                </c:pt>
                <c:pt idx="201">
                  <c:v>-68366646</c:v>
                </c:pt>
                <c:pt idx="202">
                  <c:v>104397820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庙湾岛!$AA$4:$AA$207</c:f>
              <c:strCache>
                <c:ptCount val="203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</c:strCache>
            </c:strRef>
          </c:cat>
          <c:val>
            <c:numRef>
              <c:f>庙湾岛!$AD$4:$AD$207</c:f>
              <c:numCache>
                <c:formatCode>General</c:formatCode>
                <c:ptCount val="203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  <c:pt idx="198">
                  <c:v>67469096</c:v>
                </c:pt>
                <c:pt idx="199">
                  <c:v>68500243</c:v>
                </c:pt>
                <c:pt idx="200">
                  <c:v>66205982</c:v>
                </c:pt>
                <c:pt idx="201">
                  <c:v>-15818178</c:v>
                </c:pt>
                <c:pt idx="202">
                  <c:v>85817826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平郡岛!$AA$4:$AA$189</c:f>
              <c:strCache>
                <c:ptCount val="185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</c:strCache>
            </c:strRef>
          </c:cat>
          <c:val>
            <c:numRef>
              <c:f>平郡岛!$AB$4:$AB$189</c:f>
              <c:numCache>
                <c:formatCode>General</c:formatCode>
                <c:ptCount val="185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  <c:pt idx="180">
                  <c:v>-195634715</c:v>
                </c:pt>
                <c:pt idx="181">
                  <c:v>-140897221</c:v>
                </c:pt>
                <c:pt idx="182">
                  <c:v>-111800990</c:v>
                </c:pt>
                <c:pt idx="183">
                  <c:v>-184097174</c:v>
                </c:pt>
                <c:pt idx="184">
                  <c:v>-167645614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平郡岛!$AA$4:$AA$189</c:f>
              <c:strCache>
                <c:ptCount val="185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</c:strCache>
            </c:strRef>
          </c:cat>
          <c:val>
            <c:numRef>
              <c:f>平郡岛!$AC$4:$AC$189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  <c:pt idx="180">
                  <c:v>31344163</c:v>
                </c:pt>
                <c:pt idx="181">
                  <c:v>7476119</c:v>
                </c:pt>
                <c:pt idx="182">
                  <c:v>3433421</c:v>
                </c:pt>
                <c:pt idx="183">
                  <c:v>-68862763</c:v>
                </c:pt>
                <c:pt idx="184">
                  <c:v>91865873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平郡岛!$AA$4:$AA$189</c:f>
              <c:strCache>
                <c:ptCount val="185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</c:strCache>
            </c:strRef>
          </c:cat>
          <c:val>
            <c:numRef>
              <c:f>平郡岛!$AD$4:$AD$189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  <c:pt idx="180">
                  <c:v>77089844</c:v>
                </c:pt>
                <c:pt idx="181">
                  <c:v>70485637</c:v>
                </c:pt>
                <c:pt idx="182">
                  <c:v>74470310</c:v>
                </c:pt>
                <c:pt idx="183">
                  <c:v>-9316690</c:v>
                </c:pt>
                <c:pt idx="184">
                  <c:v>82181848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狗骨岛!$AA$4:$AA$179</c:f>
              <c:strCache>
                <c:ptCount val="175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</c:strCache>
            </c:strRef>
          </c:cat>
          <c:val>
            <c:numRef>
              <c:f>狗骨岛!$AB$4:$AB$179</c:f>
              <c:numCache>
                <c:formatCode>General</c:formatCode>
                <c:ptCount val="175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  <c:pt idx="170">
                  <c:v>-224400213</c:v>
                </c:pt>
                <c:pt idx="171">
                  <c:v>-161613646</c:v>
                </c:pt>
                <c:pt idx="172">
                  <c:v>-128238164</c:v>
                </c:pt>
                <c:pt idx="173">
                  <c:v>-211163457</c:v>
                </c:pt>
                <c:pt idx="174">
                  <c:v>-192294634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狗骨岛!$AA$4:$AA$179</c:f>
              <c:strCache>
                <c:ptCount val="175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</c:strCache>
            </c:strRef>
          </c:cat>
          <c:val>
            <c:numRef>
              <c:f>狗骨岛!$AC$4:$AC$179</c:f>
              <c:numCache>
                <c:formatCode>General</c:formatCode>
                <c:ptCount val="175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  <c:pt idx="170">
                  <c:v>34043404</c:v>
                </c:pt>
                <c:pt idx="171">
                  <c:v>2097639</c:v>
                </c:pt>
                <c:pt idx="172">
                  <c:v>1039110</c:v>
                </c:pt>
                <c:pt idx="173">
                  <c:v>-81886183</c:v>
                </c:pt>
                <c:pt idx="174">
                  <c:v>82904452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狗骨岛!$AA$4:$AA$179</c:f>
              <c:strCache>
                <c:ptCount val="175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</c:strCache>
            </c:strRef>
          </c:cat>
          <c:val>
            <c:numRef>
              <c:f>狗骨岛!$AD$4:$AD$179</c:f>
              <c:numCache>
                <c:formatCode>General</c:formatCode>
                <c:ptCount val="175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  <c:pt idx="170">
                  <c:v>58157488</c:v>
                </c:pt>
                <c:pt idx="171">
                  <c:v>58466505</c:v>
                </c:pt>
                <c:pt idx="172">
                  <c:v>55558214</c:v>
                </c:pt>
                <c:pt idx="173">
                  <c:v>-35075640</c:v>
                </c:pt>
                <c:pt idx="174">
                  <c:v>49332082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普拉兰岛!$AA$4:$AA$178</c:f>
              <c:strCache>
                <c:ptCount val="174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</c:strCache>
            </c:strRef>
          </c:cat>
          <c:val>
            <c:numRef>
              <c:f>普拉兰岛!$AB$4:$AB$178</c:f>
              <c:numCache>
                <c:formatCode>General</c:formatCode>
                <c:ptCount val="174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  <c:pt idx="169">
                  <c:v>-195634715</c:v>
                </c:pt>
                <c:pt idx="170">
                  <c:v>-140898505</c:v>
                </c:pt>
                <c:pt idx="171">
                  <c:v>-111800990</c:v>
                </c:pt>
                <c:pt idx="172">
                  <c:v>-184095890</c:v>
                </c:pt>
                <c:pt idx="173">
                  <c:v>-167644330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普拉兰岛!$AA$4:$AA$178</c:f>
              <c:strCache>
                <c:ptCount val="174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</c:strCache>
            </c:strRef>
          </c:cat>
          <c:val>
            <c:numRef>
              <c:f>普拉兰岛!$AC$4:$AC$178</c:f>
              <c:numCache>
                <c:formatCode>General</c:formatCode>
                <c:ptCount val="174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  <c:pt idx="169">
                  <c:v>15557105</c:v>
                </c:pt>
                <c:pt idx="170">
                  <c:v>10092377</c:v>
                </c:pt>
                <c:pt idx="171">
                  <c:v>13521412</c:v>
                </c:pt>
                <c:pt idx="172">
                  <c:v>-58773488</c:v>
                </c:pt>
                <c:pt idx="173">
                  <c:v>82103449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普拉兰岛!$AA$4:$AA$178</c:f>
              <c:strCache>
                <c:ptCount val="174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</c:strCache>
            </c:strRef>
          </c:cat>
          <c:val>
            <c:numRef>
              <c:f>普拉兰岛!$AD$4:$AD$178</c:f>
              <c:numCache>
                <c:formatCode>General</c:formatCode>
                <c:ptCount val="174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  <c:pt idx="169">
                  <c:v>74472517</c:v>
                </c:pt>
                <c:pt idx="170">
                  <c:v>61243357</c:v>
                </c:pt>
                <c:pt idx="171">
                  <c:v>73037323</c:v>
                </c:pt>
                <c:pt idx="172">
                  <c:v>-7650268</c:v>
                </c:pt>
                <c:pt idx="173">
                  <c:v>74920447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法伊拉卡岛!$AA$4:$AA$172</c:f>
              <c:strCache>
                <c:ptCount val="16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</c:strCache>
            </c:strRef>
          </c:cat>
          <c:val>
            <c:numRef>
              <c:f>法伊拉卡岛!$AB$4:$AB$172</c:f>
              <c:numCache>
                <c:formatCode>General</c:formatCode>
                <c:ptCount val="168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  <c:pt idx="163">
                  <c:v>-195634715</c:v>
                </c:pt>
                <c:pt idx="164">
                  <c:v>-140897221</c:v>
                </c:pt>
                <c:pt idx="165">
                  <c:v>-111800990</c:v>
                </c:pt>
                <c:pt idx="166">
                  <c:v>-184095890</c:v>
                </c:pt>
                <c:pt idx="167">
                  <c:v>-167644330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法伊拉卡岛!$AA$4:$AA$172</c:f>
              <c:strCache>
                <c:ptCount val="16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</c:strCache>
            </c:strRef>
          </c:cat>
          <c:val>
            <c:numRef>
              <c:f>法伊拉卡岛!$AC$4:$AC$172</c:f>
              <c:numCache>
                <c:formatCode>General</c:formatCode>
                <c:ptCount val="168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  <c:pt idx="163">
                  <c:v>16400739</c:v>
                </c:pt>
                <c:pt idx="164">
                  <c:v>15289325</c:v>
                </c:pt>
                <c:pt idx="165">
                  <c:v>-780724</c:v>
                </c:pt>
                <c:pt idx="166">
                  <c:v>-73075624</c:v>
                </c:pt>
                <c:pt idx="167">
                  <c:v>103490350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法伊拉卡岛!$AA$4:$AA$172</c:f>
              <c:strCache>
                <c:ptCount val="16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</c:strCache>
            </c:strRef>
          </c:cat>
          <c:val>
            <c:numRef>
              <c:f>法伊拉卡岛!$AD$4:$AD$172</c:f>
              <c:numCache>
                <c:formatCode>General</c:formatCode>
                <c:ptCount val="168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  <c:pt idx="163">
                  <c:v>55702551</c:v>
                </c:pt>
                <c:pt idx="164">
                  <c:v>68937793</c:v>
                </c:pt>
                <c:pt idx="165">
                  <c:v>55040802</c:v>
                </c:pt>
                <c:pt idx="166">
                  <c:v>-29792749</c:v>
                </c:pt>
                <c:pt idx="167">
                  <c:v>72350497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巴赫达尔机场!$AA$4:$AA$169</c:f>
              <c:strCache>
                <c:ptCount val="165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</c:strCache>
            </c:strRef>
          </c:cat>
          <c:val>
            <c:numRef>
              <c:f>巴赫达尔机场!$AB$4:$AB$169</c:f>
              <c:numCache>
                <c:formatCode>General</c:formatCode>
                <c:ptCount val="165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  <c:pt idx="160">
                  <c:v>-382385919</c:v>
                </c:pt>
                <c:pt idx="161">
                  <c:v>-275396488</c:v>
                </c:pt>
                <c:pt idx="162">
                  <c:v>-218525247</c:v>
                </c:pt>
                <c:pt idx="163">
                  <c:v>-359832231</c:v>
                </c:pt>
                <c:pt idx="164">
                  <c:v>-327676156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巴赫达尔机场!$AA$4:$AA$169</c:f>
              <c:strCache>
                <c:ptCount val="165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</c:strCache>
            </c:strRef>
          </c:cat>
          <c:val>
            <c:numRef>
              <c:f>巴赫达尔机场!$AC$4:$AC$169</c:f>
              <c:numCache>
                <c:formatCode>General</c:formatCode>
                <c:ptCount val="165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  <c:pt idx="160">
                  <c:v>34913881</c:v>
                </c:pt>
                <c:pt idx="161">
                  <c:v>9306848</c:v>
                </c:pt>
                <c:pt idx="162">
                  <c:v>6428685</c:v>
                </c:pt>
                <c:pt idx="163">
                  <c:v>-134878299</c:v>
                </c:pt>
                <c:pt idx="164">
                  <c:v>192676806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巴赫达尔机场!$AA$4:$AA$169</c:f>
              <c:strCache>
                <c:ptCount val="165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</c:strCache>
            </c:strRef>
          </c:cat>
          <c:val>
            <c:numRef>
              <c:f>巴赫达尔机场!$AD$4:$AD$169</c:f>
              <c:numCache>
                <c:formatCode>General</c:formatCode>
                <c:ptCount val="165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  <c:pt idx="160">
                  <c:v>117354275</c:v>
                </c:pt>
                <c:pt idx="161">
                  <c:v>80761666</c:v>
                </c:pt>
                <c:pt idx="162">
                  <c:v>58321619</c:v>
                </c:pt>
                <c:pt idx="163">
                  <c:v>-79985181</c:v>
                </c:pt>
                <c:pt idx="164">
                  <c:v>106298630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丹戎乌班市!$AA$4:$AA$147</c:f>
              <c:strCache>
                <c:ptCount val="143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</c:strCache>
            </c:strRef>
          </c:cat>
          <c:val>
            <c:numRef>
              <c:f>丹戎乌班市!$AB$4:$AB$147</c:f>
              <c:numCache>
                <c:formatCode>General</c:formatCode>
                <c:ptCount val="143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  <c:pt idx="138">
                  <c:v>-1267362658</c:v>
                </c:pt>
                <c:pt idx="139">
                  <c:v>-912761709</c:v>
                </c:pt>
                <c:pt idx="140">
                  <c:v>-724270231</c:v>
                </c:pt>
                <c:pt idx="141">
                  <c:v>-1192620054</c:v>
                </c:pt>
                <c:pt idx="142">
                  <c:v>-1086043406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丹戎乌班市!$AA$4:$AA$147</c:f>
              <c:strCache>
                <c:ptCount val="143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</c:strCache>
            </c:strRef>
          </c:cat>
          <c:val>
            <c:numRef>
              <c:f>丹戎乌班市!$AC$4:$AC$147</c:f>
              <c:numCache>
                <c:formatCode>General</c:formatCode>
                <c:ptCount val="143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  <c:pt idx="138">
                  <c:v>66174499</c:v>
                </c:pt>
                <c:pt idx="139">
                  <c:v>13176499</c:v>
                </c:pt>
                <c:pt idx="140">
                  <c:v>90867653</c:v>
                </c:pt>
                <c:pt idx="141">
                  <c:v>-377482170</c:v>
                </c:pt>
                <c:pt idx="142">
                  <c:v>693530118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丹戎乌班市!$AA$4:$AA$147</c:f>
              <c:strCache>
                <c:ptCount val="143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</c:strCache>
            </c:strRef>
          </c:cat>
          <c:val>
            <c:numRef>
              <c:f>丹戎乌班市!$AD$4:$AD$147</c:f>
              <c:numCache>
                <c:formatCode>General</c:formatCode>
                <c:ptCount val="143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  <c:pt idx="138">
                  <c:v>412847252</c:v>
                </c:pt>
                <c:pt idx="139">
                  <c:v>267694560</c:v>
                </c:pt>
                <c:pt idx="140">
                  <c:v>350647034</c:v>
                </c:pt>
                <c:pt idx="141">
                  <c:v>-184078471</c:v>
                </c:pt>
                <c:pt idx="142">
                  <c:v>482059902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霍马利格岛!$AA$4:$AA$125</c:f>
              <c:strCache>
                <c:ptCount val="121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</c:strCache>
            </c:strRef>
          </c:cat>
          <c:val>
            <c:numRef>
              <c:f>霍马利格岛!$AB$4:$AB$125</c:f>
              <c:numCache>
                <c:formatCode>General</c:formatCode>
                <c:ptCount val="121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  <c:pt idx="116">
                  <c:v>-1473677509</c:v>
                </c:pt>
                <c:pt idx="117">
                  <c:v>-1061350826</c:v>
                </c:pt>
                <c:pt idx="118">
                  <c:v>-842174687</c:v>
                </c:pt>
                <c:pt idx="119">
                  <c:v>-1386767504</c:v>
                </c:pt>
                <c:pt idx="120">
                  <c:v>-1262831494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霍马利格岛!$AA$4:$AA$125</c:f>
              <c:strCache>
                <c:ptCount val="121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</c:strCache>
            </c:strRef>
          </c:cat>
          <c:val>
            <c:numRef>
              <c:f>霍马利格岛!$AC$4:$AC$125</c:f>
              <c:numCache>
                <c:formatCode>General</c:formatCode>
                <c:ptCount val="121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  <c:pt idx="116">
                  <c:v>193105067</c:v>
                </c:pt>
                <c:pt idx="117">
                  <c:v>90709450</c:v>
                </c:pt>
                <c:pt idx="118">
                  <c:v>136886453</c:v>
                </c:pt>
                <c:pt idx="119">
                  <c:v>-407706364</c:v>
                </c:pt>
                <c:pt idx="120">
                  <c:v>782833429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霍马利格岛!$AA$4:$AA$125</c:f>
              <c:strCache>
                <c:ptCount val="121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</c:strCache>
            </c:strRef>
          </c:cat>
          <c:val>
            <c:numRef>
              <c:f>霍马利格岛!$AD$4:$AD$125</c:f>
              <c:numCache>
                <c:formatCode>General</c:formatCode>
                <c:ptCount val="121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  <c:pt idx="116">
                  <c:v>572528131</c:v>
                </c:pt>
                <c:pt idx="117">
                  <c:v>547495264</c:v>
                </c:pt>
                <c:pt idx="118">
                  <c:v>611397159</c:v>
                </c:pt>
                <c:pt idx="119">
                  <c:v>72136714</c:v>
                </c:pt>
                <c:pt idx="120">
                  <c:v>743046020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卡尔尼科巴机场!$AA$4:$AA$118</c:f>
              <c:strCache>
                <c:ptCount val="114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</c:strCache>
            </c:strRef>
          </c:cat>
          <c:val>
            <c:numRef>
              <c:f>卡尔尼科巴机场!$AB$4:$AB$118</c:f>
              <c:numCache>
                <c:formatCode>General</c:formatCode>
                <c:ptCount val="114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  <c:pt idx="109">
                  <c:v>-382390939</c:v>
                </c:pt>
                <c:pt idx="110">
                  <c:v>-275398998</c:v>
                </c:pt>
                <c:pt idx="111">
                  <c:v>-218525247</c:v>
                </c:pt>
                <c:pt idx="112">
                  <c:v>-359834742</c:v>
                </c:pt>
                <c:pt idx="113">
                  <c:v>-327681176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卡尔尼科巴机场!$AA$4:$AA$118</c:f>
              <c:strCache>
                <c:ptCount val="114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</c:strCache>
            </c:strRef>
          </c:cat>
          <c:val>
            <c:numRef>
              <c:f>卡尔尼科巴机场!$AC$4:$AC$118</c:f>
              <c:numCache>
                <c:formatCode>General</c:formatCode>
                <c:ptCount val="114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  <c:pt idx="109">
                  <c:v>41267592</c:v>
                </c:pt>
                <c:pt idx="110">
                  <c:v>16638540</c:v>
                </c:pt>
                <c:pt idx="111">
                  <c:v>23132881</c:v>
                </c:pt>
                <c:pt idx="112">
                  <c:v>-118176614</c:v>
                </c:pt>
                <c:pt idx="113">
                  <c:v>186695382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卡尔尼科巴机场!$AA$4:$AA$118</c:f>
              <c:strCache>
                <c:ptCount val="114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</c:strCache>
            </c:strRef>
          </c:cat>
          <c:val>
            <c:numRef>
              <c:f>卡尔尼科巴机场!$AD$4:$AD$118</c:f>
              <c:numCache>
                <c:formatCode>General</c:formatCode>
                <c:ptCount val="114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  <c:pt idx="109">
                  <c:v>135351417</c:v>
                </c:pt>
                <c:pt idx="110">
                  <c:v>106449917</c:v>
                </c:pt>
                <c:pt idx="111">
                  <c:v>131264401</c:v>
                </c:pt>
                <c:pt idx="112">
                  <c:v>-7354292</c:v>
                </c:pt>
                <c:pt idx="113">
                  <c:v>157824665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锡纳邦机场!$AA$4:$AA$116</c:f>
              <c:strCache>
                <c:ptCount val="112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</c:strCache>
            </c:strRef>
          </c:cat>
          <c:val>
            <c:numRef>
              <c:f>锡纳邦机场!$AB$4:$AB$116</c:f>
              <c:numCache>
                <c:formatCode>General</c:formatCode>
                <c:ptCount val="112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  <c:pt idx="107">
                  <c:v>-412691053</c:v>
                </c:pt>
                <c:pt idx="108">
                  <c:v>-297222415</c:v>
                </c:pt>
                <c:pt idx="109">
                  <c:v>-235843973</c:v>
                </c:pt>
                <c:pt idx="110">
                  <c:v>-388352633</c:v>
                </c:pt>
                <c:pt idx="111">
                  <c:v>-353648100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锡纳邦机场!$AA$4:$AA$116</c:f>
              <c:strCache>
                <c:ptCount val="112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</c:strCache>
            </c:strRef>
          </c:cat>
          <c:val>
            <c:numRef>
              <c:f>锡纳邦机场!$AC$4:$AC$116</c:f>
              <c:numCache>
                <c:formatCode>General</c:formatCode>
                <c:ptCount val="112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  <c:pt idx="107">
                  <c:v>34455223</c:v>
                </c:pt>
                <c:pt idx="108">
                  <c:v>19744730</c:v>
                </c:pt>
                <c:pt idx="109">
                  <c:v>22835944</c:v>
                </c:pt>
                <c:pt idx="110">
                  <c:v>-129672716</c:v>
                </c:pt>
                <c:pt idx="111">
                  <c:v>177991777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锡纳邦机场!$AA$4:$AA$116</c:f>
              <c:strCache>
                <c:ptCount val="112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</c:strCache>
            </c:strRef>
          </c:cat>
          <c:val>
            <c:numRef>
              <c:f>锡纳邦机场!$AD$4:$AD$116</c:f>
              <c:numCache>
                <c:formatCode>General</c:formatCode>
                <c:ptCount val="112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  <c:pt idx="107">
                  <c:v>148485391</c:v>
                </c:pt>
                <c:pt idx="108">
                  <c:v>136992893</c:v>
                </c:pt>
                <c:pt idx="109">
                  <c:v>159659239</c:v>
                </c:pt>
                <c:pt idx="110">
                  <c:v>-5526235</c:v>
                </c:pt>
                <c:pt idx="111">
                  <c:v>123121963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五结乡!$AA$4:$AA$114</c:f>
              <c:strCache>
                <c:ptCount val="11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</c:strCache>
            </c:strRef>
          </c:cat>
          <c:val>
            <c:numRef>
              <c:f>五结乡!$AB$4:$AB$114</c:f>
              <c:numCache>
                <c:formatCode>General</c:formatCode>
                <c:ptCount val="110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  <c:pt idx="105">
                  <c:v>-996205996</c:v>
                </c:pt>
                <c:pt idx="106">
                  <c:v>-717473157</c:v>
                </c:pt>
                <c:pt idx="107">
                  <c:v>-569310088</c:v>
                </c:pt>
                <c:pt idx="108">
                  <c:v>-937454832</c:v>
                </c:pt>
                <c:pt idx="109">
                  <c:v>-853674090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五结乡!$AA$4:$AA$114</c:f>
              <c:strCache>
                <c:ptCount val="11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</c:strCache>
            </c:strRef>
          </c:cat>
          <c:val>
            <c:numRef>
              <c:f>五结乡!$AC$4:$AC$114</c:f>
              <c:numCache>
                <c:formatCode>General</c:formatCode>
                <c:ptCount val="110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  <c:pt idx="105">
                  <c:v>76610331</c:v>
                </c:pt>
                <c:pt idx="106">
                  <c:v>-11413516</c:v>
                </c:pt>
                <c:pt idx="107">
                  <c:v>58856013</c:v>
                </c:pt>
                <c:pt idx="108">
                  <c:v>-309288731</c:v>
                </c:pt>
                <c:pt idx="109">
                  <c:v>521721892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五结乡!$AA$4:$AA$114</c:f>
              <c:strCache>
                <c:ptCount val="11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</c:strCache>
            </c:strRef>
          </c:cat>
          <c:val>
            <c:numRef>
              <c:f>五结乡!$AD$4:$AD$114</c:f>
              <c:numCache>
                <c:formatCode>General</c:formatCode>
                <c:ptCount val="110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  <c:pt idx="105">
                  <c:v>499035872</c:v>
                </c:pt>
                <c:pt idx="106">
                  <c:v>407877867</c:v>
                </c:pt>
                <c:pt idx="107">
                  <c:v>413052949</c:v>
                </c:pt>
                <c:pt idx="108">
                  <c:v>14040283</c:v>
                </c:pt>
                <c:pt idx="109">
                  <c:v>426760719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阿勒格尼县机场!$AA$4:$AA$108</c:f>
              <c:strCache>
                <c:ptCount val="104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</c:strCache>
            </c:strRef>
          </c:cat>
          <c:val>
            <c:numRef>
              <c:f>阿勒格尼县机场!$AB$4:$AB$108</c:f>
              <c:numCache>
                <c:formatCode>General</c:formatCode>
                <c:ptCount val="104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  <c:pt idx="99">
                  <c:v>-351646560</c:v>
                </c:pt>
                <c:pt idx="100">
                  <c:v>-253256812</c:v>
                </c:pt>
                <c:pt idx="101">
                  <c:v>-200955732</c:v>
                </c:pt>
                <c:pt idx="102">
                  <c:v>-330903889</c:v>
                </c:pt>
                <c:pt idx="103">
                  <c:v>-301335484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阿勒格尼县机场!$AA$4:$AA$108</c:f>
              <c:strCache>
                <c:ptCount val="104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</c:strCache>
            </c:strRef>
          </c:cat>
          <c:val>
            <c:numRef>
              <c:f>阿勒格尼县机场!$AC$4:$AC$108</c:f>
              <c:numCache>
                <c:formatCode>General</c:formatCode>
                <c:ptCount val="104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  <c:pt idx="99">
                  <c:v>12980823</c:v>
                </c:pt>
                <c:pt idx="100">
                  <c:v>26163416</c:v>
                </c:pt>
                <c:pt idx="101">
                  <c:v>10817487</c:v>
                </c:pt>
                <c:pt idx="102">
                  <c:v>-119130670</c:v>
                </c:pt>
                <c:pt idx="103">
                  <c:v>167864508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阿勒格尼县机场!$AA$4:$AA$108</c:f>
              <c:strCache>
                <c:ptCount val="104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</c:strCache>
            </c:strRef>
          </c:cat>
          <c:val>
            <c:numRef>
              <c:f>阿勒格尼县机场!$AD$4:$AD$108</c:f>
              <c:numCache>
                <c:formatCode>General</c:formatCode>
                <c:ptCount val="104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  <c:pt idx="99">
                  <c:v>85162559</c:v>
                </c:pt>
                <c:pt idx="100">
                  <c:v>95509636</c:v>
                </c:pt>
                <c:pt idx="101">
                  <c:v>110050623</c:v>
                </c:pt>
                <c:pt idx="102">
                  <c:v>-35502510</c:v>
                </c:pt>
                <c:pt idx="103">
                  <c:v>110091808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伊维桑!$AA$4:$AA$104</c:f>
              <c:strCache>
                <c:ptCount val="10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</c:strCache>
            </c:strRef>
          </c:cat>
          <c:val>
            <c:numRef>
              <c:f>伊维桑!$AB$4:$AB$104</c:f>
              <c:numCache>
                <c:formatCode>General</c:formatCode>
                <c:ptCount val="100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  <c:pt idx="95">
                  <c:v>-1547371984</c:v>
                </c:pt>
                <c:pt idx="96">
                  <c:v>-1114428843</c:v>
                </c:pt>
                <c:pt idx="97">
                  <c:v>-884283673</c:v>
                </c:pt>
                <c:pt idx="98">
                  <c:v>-1456106294</c:v>
                </c:pt>
                <c:pt idx="99">
                  <c:v>-1325993764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伊维桑!$AA$4:$AA$104</c:f>
              <c:strCache>
                <c:ptCount val="10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</c:strCache>
            </c:strRef>
          </c:cat>
          <c:val>
            <c:numRef>
              <c:f>伊维桑!$AC$4:$AC$104</c:f>
              <c:numCache>
                <c:formatCode>General</c:formatCode>
                <c:ptCount val="100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  <c:pt idx="95">
                  <c:v>232749799</c:v>
                </c:pt>
                <c:pt idx="96">
                  <c:v>188255613</c:v>
                </c:pt>
                <c:pt idx="97">
                  <c:v>163018098</c:v>
                </c:pt>
                <c:pt idx="98">
                  <c:v>-408804523</c:v>
                </c:pt>
                <c:pt idx="99">
                  <c:v>779136188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伊维桑!$AA$4:$AA$104</c:f>
              <c:strCache>
                <c:ptCount val="10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</c:strCache>
            </c:strRef>
          </c:cat>
          <c:val>
            <c:numRef>
              <c:f>伊维桑!$AD$4:$AD$104</c:f>
              <c:numCache>
                <c:formatCode>General</c:formatCode>
                <c:ptCount val="100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  <c:pt idx="95">
                  <c:v>466364784</c:v>
                </c:pt>
                <c:pt idx="96">
                  <c:v>581718249</c:v>
                </c:pt>
                <c:pt idx="97">
                  <c:v>759926778</c:v>
                </c:pt>
                <c:pt idx="98">
                  <c:v>142970729</c:v>
                </c:pt>
                <c:pt idx="99">
                  <c:v>866310208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菲利宾BCCM!$AA$4:$AA$104</c:f>
              <c:strCache>
                <c:ptCount val="10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</c:strCache>
            </c:strRef>
          </c:cat>
          <c:val>
            <c:numRef>
              <c:f>菲利宾BCCM!$AB$4:$AB$104</c:f>
              <c:numCache>
                <c:formatCode>General</c:formatCode>
                <c:ptCount val="100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  <c:pt idx="95">
                  <c:v>-1473696859</c:v>
                </c:pt>
                <c:pt idx="96">
                  <c:v>-1061360501</c:v>
                </c:pt>
                <c:pt idx="97">
                  <c:v>-842174687</c:v>
                </c:pt>
                <c:pt idx="98">
                  <c:v>-1386767504</c:v>
                </c:pt>
                <c:pt idx="99">
                  <c:v>-1262850844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菲利宾BCCM!$AA$4:$AA$104</c:f>
              <c:strCache>
                <c:ptCount val="10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</c:strCache>
            </c:strRef>
          </c:cat>
          <c:val>
            <c:numRef>
              <c:f>菲利宾BCCM!$AC$4:$AC$104</c:f>
              <c:numCache>
                <c:formatCode>General</c:formatCode>
                <c:ptCount val="100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  <c:pt idx="95">
                  <c:v>74979043</c:v>
                </c:pt>
                <c:pt idx="96">
                  <c:v>47485081</c:v>
                </c:pt>
                <c:pt idx="97">
                  <c:v>46529443</c:v>
                </c:pt>
                <c:pt idx="98">
                  <c:v>-498063374</c:v>
                </c:pt>
                <c:pt idx="99">
                  <c:v>679494381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菲利宾BCCM!$AA$4:$AA$104</c:f>
              <c:strCache>
                <c:ptCount val="10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</c:strCache>
            </c:strRef>
          </c:cat>
          <c:val>
            <c:numRef>
              <c:f>菲利宾BCCM!$AD$4:$AD$104</c:f>
              <c:numCache>
                <c:formatCode>General</c:formatCode>
                <c:ptCount val="100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  <c:pt idx="95">
                  <c:v>387920860</c:v>
                </c:pt>
                <c:pt idx="96">
                  <c:v>384356307</c:v>
                </c:pt>
                <c:pt idx="97">
                  <c:v>377222957</c:v>
                </c:pt>
                <c:pt idx="98">
                  <c:v>-211270909</c:v>
                </c:pt>
                <c:pt idx="99">
                  <c:v>413293929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池田町!$AA$4:$AA$103</c:f>
              <c:strCache>
                <c:ptCount val="99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</c:strCache>
            </c:strRef>
          </c:cat>
          <c:val>
            <c:numRef>
              <c:f>池田町!$AB$4:$AB$103</c:f>
              <c:numCache>
                <c:formatCode>General</c:formatCode>
                <c:ptCount val="99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  <c:pt idx="94">
                  <c:v>-1473696859</c:v>
                </c:pt>
                <c:pt idx="95">
                  <c:v>-1064360501</c:v>
                </c:pt>
                <c:pt idx="96">
                  <c:v>-842174687</c:v>
                </c:pt>
                <c:pt idx="97">
                  <c:v>-1386767504</c:v>
                </c:pt>
                <c:pt idx="98">
                  <c:v>-1262850844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池田町!$AA$4:$AA$103</c:f>
              <c:strCache>
                <c:ptCount val="99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</c:strCache>
            </c:strRef>
          </c:cat>
          <c:val>
            <c:numRef>
              <c:f>池田町!$AC$4:$AC$103</c:f>
              <c:numCache>
                <c:formatCode>General</c:formatCode>
                <c:ptCount val="99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  <c:pt idx="94">
                  <c:v>246058141</c:v>
                </c:pt>
                <c:pt idx="95">
                  <c:v>45497943</c:v>
                </c:pt>
                <c:pt idx="96">
                  <c:v>57484959</c:v>
                </c:pt>
                <c:pt idx="97">
                  <c:v>-487107858</c:v>
                </c:pt>
                <c:pt idx="98">
                  <c:v>763200648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池田町!$AA$4:$AA$103</c:f>
              <c:strCache>
                <c:ptCount val="99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</c:strCache>
            </c:strRef>
          </c:cat>
          <c:val>
            <c:numRef>
              <c:f>池田町!$AD$4:$AD$103</c:f>
              <c:numCache>
                <c:formatCode>General</c:formatCode>
                <c:ptCount val="99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  <c:pt idx="94">
                  <c:v>794579289</c:v>
                </c:pt>
                <c:pt idx="95">
                  <c:v>667065306</c:v>
                </c:pt>
                <c:pt idx="96">
                  <c:v>608868381</c:v>
                </c:pt>
                <c:pt idx="97">
                  <c:v>-19489257</c:v>
                </c:pt>
                <c:pt idx="98">
                  <c:v>655968980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切列波维茨机场!$AA$4:$AA$100</c:f>
              <c:strCache>
                <c:ptCount val="96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</c:strCache>
            </c:strRef>
          </c:cat>
          <c:val>
            <c:numRef>
              <c:f>切列波维茨机场!$AB$4:$AB$100</c:f>
              <c:numCache>
                <c:formatCode>General</c:formatCode>
                <c:ptCount val="96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  <c:pt idx="91">
                  <c:v>-484821866</c:v>
                </c:pt>
                <c:pt idx="92">
                  <c:v>-349172324</c:v>
                </c:pt>
                <c:pt idx="93">
                  <c:v>-277063347</c:v>
                </c:pt>
                <c:pt idx="94">
                  <c:v>-456226543</c:v>
                </c:pt>
                <c:pt idx="95">
                  <c:v>-415459746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切列波维茨机场!$AA$4:$AA$100</c:f>
              <c:strCache>
                <c:ptCount val="96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</c:strCache>
            </c:strRef>
          </c:cat>
          <c:val>
            <c:numRef>
              <c:f>切列波维茨机场!$AC$4:$AC$100</c:f>
              <c:numCache>
                <c:formatCode>General</c:formatCode>
                <c:ptCount val="96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  <c:pt idx="91">
                  <c:v>32942499</c:v>
                </c:pt>
                <c:pt idx="92">
                  <c:v>50605207</c:v>
                </c:pt>
                <c:pt idx="93">
                  <c:v>31402886</c:v>
                </c:pt>
                <c:pt idx="94">
                  <c:v>-147760310</c:v>
                </c:pt>
                <c:pt idx="95">
                  <c:v>250330530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切列波维茨机场!$AA$4:$AA$100</c:f>
              <c:strCache>
                <c:ptCount val="96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</c:strCache>
            </c:strRef>
          </c:cat>
          <c:val>
            <c:numRef>
              <c:f>切列波维茨机场!$AD$4:$AD$100</c:f>
              <c:numCache>
                <c:formatCode>General</c:formatCode>
                <c:ptCount val="96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  <c:pt idx="91">
                  <c:v>119681824</c:v>
                </c:pt>
                <c:pt idx="92">
                  <c:v>159873042</c:v>
                </c:pt>
                <c:pt idx="93">
                  <c:v>190741339</c:v>
                </c:pt>
                <c:pt idx="94">
                  <c:v>-9525625</c:v>
                </c:pt>
                <c:pt idx="95">
                  <c:v>208412909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麦迪逊市!$AA$4:$AA$94</c:f>
              <c:strCache>
                <c:ptCount val="90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</c:strCache>
            </c:strRef>
          </c:cat>
          <c:val>
            <c:numRef>
              <c:f>麦迪逊市!$AB$4:$AB$94</c:f>
              <c:numCache>
                <c:formatCode>General</c:formatCode>
                <c:ptCount val="90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  <c:pt idx="85">
                  <c:v>-1227573365</c:v>
                </c:pt>
                <c:pt idx="86">
                  <c:v>-884105238</c:v>
                </c:pt>
                <c:pt idx="87">
                  <c:v>-701531514</c:v>
                </c:pt>
                <c:pt idx="88">
                  <c:v>-1155169271</c:v>
                </c:pt>
                <c:pt idx="89">
                  <c:v>-1051938635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麦迪逊市!$AA$4:$AA$94</c:f>
              <c:strCache>
                <c:ptCount val="90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</c:strCache>
            </c:strRef>
          </c:cat>
          <c:val>
            <c:numRef>
              <c:f>麦迪逊市!$AC$4:$AC$94</c:f>
              <c:numCache>
                <c:formatCode>General</c:formatCode>
                <c:ptCount val="90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  <c:pt idx="85">
                  <c:v>-11258679</c:v>
                </c:pt>
                <c:pt idx="86">
                  <c:v>56926660</c:v>
                </c:pt>
                <c:pt idx="87">
                  <c:v>1613455</c:v>
                </c:pt>
                <c:pt idx="88">
                  <c:v>-452024302</c:v>
                </c:pt>
                <c:pt idx="89">
                  <c:v>463700707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麦迪逊市!$AA$4:$AA$94</c:f>
              <c:strCache>
                <c:ptCount val="90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</c:strCache>
            </c:strRef>
          </c:cat>
          <c:val>
            <c:numRef>
              <c:f>麦迪逊市!$AD$4:$AD$94</c:f>
              <c:numCache>
                <c:formatCode>General</c:formatCode>
                <c:ptCount val="90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  <c:pt idx="85">
                  <c:v>184152564</c:v>
                </c:pt>
                <c:pt idx="86">
                  <c:v>262968220</c:v>
                </c:pt>
                <c:pt idx="87">
                  <c:v>211016296</c:v>
                </c:pt>
                <c:pt idx="88">
                  <c:v>-250996498</c:v>
                </c:pt>
                <c:pt idx="89">
                  <c:v>139949993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佩里哈圣何塞!$AA$4:$AA$75</c:f>
              <c:strCache>
                <c:ptCount val="71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</c:strCache>
            </c:strRef>
          </c:cat>
          <c:val>
            <c:numRef>
              <c:f>佩里哈圣何塞!$AB$4:$AB$75</c:f>
              <c:numCache>
                <c:formatCode>General</c:formatCode>
                <c:ptCount val="71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  <c:pt idx="66">
                  <c:v>-1473696859</c:v>
                </c:pt>
                <c:pt idx="67">
                  <c:v>-1061360501</c:v>
                </c:pt>
                <c:pt idx="68">
                  <c:v>-842174687</c:v>
                </c:pt>
                <c:pt idx="69">
                  <c:v>-1386767504</c:v>
                </c:pt>
                <c:pt idx="70">
                  <c:v>-1262850844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佩里哈圣何塞!$AA$4:$AA$75</c:f>
              <c:strCache>
                <c:ptCount val="71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</c:strCache>
            </c:strRef>
          </c:cat>
          <c:val>
            <c:numRef>
              <c:f>佩里哈圣何塞!$AC$4:$AC$75</c:f>
              <c:numCache>
                <c:formatCode>General</c:formatCode>
                <c:ptCount val="71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  <c:pt idx="66">
                  <c:v>28854202</c:v>
                </c:pt>
                <c:pt idx="67">
                  <c:v>-5604132</c:v>
                </c:pt>
                <c:pt idx="68">
                  <c:v>39325823</c:v>
                </c:pt>
                <c:pt idx="69">
                  <c:v>-505266994</c:v>
                </c:pt>
                <c:pt idx="70">
                  <c:v>797269157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佩里哈圣何塞!$AA$4:$AA$75</c:f>
              <c:strCache>
                <c:ptCount val="71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</c:strCache>
            </c:strRef>
          </c:cat>
          <c:val>
            <c:numRef>
              <c:f>佩里哈圣何塞!$AD$4:$AD$75</c:f>
              <c:numCache>
                <c:formatCode>General</c:formatCode>
                <c:ptCount val="71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  <c:pt idx="66">
                  <c:v>373685222</c:v>
                </c:pt>
                <c:pt idx="67">
                  <c:v>204570807</c:v>
                </c:pt>
                <c:pt idx="68">
                  <c:v>226187105</c:v>
                </c:pt>
                <c:pt idx="69">
                  <c:v>-313885992</c:v>
                </c:pt>
                <c:pt idx="70">
                  <c:v>466505711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鹿谷乡!$AB$4:$AB$65</c:f>
              <c:strCache>
                <c:ptCount val="61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</c:strCache>
            </c:strRef>
          </c:cat>
          <c:val>
            <c:numRef>
              <c:f>鹿谷乡!$AC$4:$AC$65</c:f>
              <c:numCache>
                <c:formatCode>General</c:formatCode>
                <c:ptCount val="61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  <c:pt idx="56">
                  <c:v>-1473677509</c:v>
                </c:pt>
                <c:pt idx="57">
                  <c:v>-1061350826</c:v>
                </c:pt>
                <c:pt idx="58">
                  <c:v>-842174687</c:v>
                </c:pt>
                <c:pt idx="59">
                  <c:v>-1386757829</c:v>
                </c:pt>
                <c:pt idx="60">
                  <c:v>-1262831494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鹿谷乡!$AB$4:$AB$65</c:f>
              <c:strCache>
                <c:ptCount val="61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</c:strCache>
            </c:strRef>
          </c:cat>
          <c:val>
            <c:numRef>
              <c:f>鹿谷乡!$AD$4:$AD$65</c:f>
              <c:numCache>
                <c:formatCode>General</c:formatCode>
                <c:ptCount val="61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  <c:pt idx="56">
                  <c:v>58393128</c:v>
                </c:pt>
                <c:pt idx="57">
                  <c:v>130359952</c:v>
                </c:pt>
                <c:pt idx="58">
                  <c:v>93642538</c:v>
                </c:pt>
                <c:pt idx="59">
                  <c:v>-450940604</c:v>
                </c:pt>
                <c:pt idx="60">
                  <c:v>692409297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鹿谷乡!$AB$4:$AB$65</c:f>
              <c:strCache>
                <c:ptCount val="61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</c:strCache>
            </c:strRef>
          </c:cat>
          <c:val>
            <c:numRef>
              <c:f>鹿谷乡!$AE$4:$AE$65</c:f>
              <c:numCache>
                <c:formatCode>General</c:formatCode>
                <c:ptCount val="61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  <c:pt idx="56">
                  <c:v>332761318</c:v>
                </c:pt>
                <c:pt idx="57">
                  <c:v>376353875</c:v>
                </c:pt>
                <c:pt idx="58">
                  <c:v>436692545</c:v>
                </c:pt>
                <c:pt idx="59">
                  <c:v>-126563764</c:v>
                </c:pt>
                <c:pt idx="60">
                  <c:v>558544772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假伊斯坦布尔机场!$AB$4:$AB$63</c:f>
              <c:strCache>
                <c:ptCount val="59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</c:strCache>
            </c:strRef>
          </c:cat>
          <c:val>
            <c:numRef>
              <c:f>假伊斯坦布尔机场!$AC$4:$AC$63</c:f>
              <c:numCache>
                <c:formatCode>General</c:formatCode>
                <c:ptCount val="59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  <c:pt idx="54">
                  <c:v>-382385919</c:v>
                </c:pt>
                <c:pt idx="55">
                  <c:v>-275396488</c:v>
                </c:pt>
                <c:pt idx="56">
                  <c:v>-218525247</c:v>
                </c:pt>
                <c:pt idx="57">
                  <c:v>-359832231</c:v>
                </c:pt>
                <c:pt idx="58">
                  <c:v>-327676156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假伊斯坦布尔机场!$AB$4:$AB$63</c:f>
              <c:strCache>
                <c:ptCount val="59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</c:strCache>
            </c:strRef>
          </c:cat>
          <c:val>
            <c:numRef>
              <c:f>假伊斯坦布尔机场!$AD$4:$AD$63</c:f>
              <c:numCache>
                <c:formatCode>General</c:formatCode>
                <c:ptCount val="59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  <c:pt idx="54">
                  <c:v>65109366</c:v>
                </c:pt>
                <c:pt idx="55">
                  <c:v>8336763</c:v>
                </c:pt>
                <c:pt idx="56">
                  <c:v>6080741</c:v>
                </c:pt>
                <c:pt idx="57">
                  <c:v>-135226243</c:v>
                </c:pt>
                <c:pt idx="58">
                  <c:v>210446565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假伊斯坦布尔机场!$AB$4:$AB$63</c:f>
              <c:strCache>
                <c:ptCount val="59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</c:strCache>
            </c:strRef>
          </c:cat>
          <c:val>
            <c:numRef>
              <c:f>假伊斯坦布尔机场!$AE$4:$AE$63</c:f>
              <c:numCache>
                <c:formatCode>General</c:formatCode>
                <c:ptCount val="59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  <c:pt idx="54">
                  <c:v>158697884</c:v>
                </c:pt>
                <c:pt idx="55">
                  <c:v>158026400</c:v>
                </c:pt>
                <c:pt idx="56">
                  <c:v>159056920</c:v>
                </c:pt>
                <c:pt idx="57">
                  <c:v>16966830</c:v>
                </c:pt>
                <c:pt idx="58">
                  <c:v>183337055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九十九里町!$AB$4:$AB$57</c:f>
              <c:strCache>
                <c:ptCount val="53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</c:strCache>
            </c:strRef>
          </c:cat>
          <c:val>
            <c:numRef>
              <c:f>九十九里町!$AC$4:$AC$57</c:f>
              <c:numCache>
                <c:formatCode>General</c:formatCode>
                <c:ptCount val="53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  <c:pt idx="48">
                  <c:v>-1473677509</c:v>
                </c:pt>
                <c:pt idx="49">
                  <c:v>-1061350826</c:v>
                </c:pt>
                <c:pt idx="50">
                  <c:v>-842174687</c:v>
                </c:pt>
                <c:pt idx="51">
                  <c:v>-1386767504</c:v>
                </c:pt>
                <c:pt idx="52">
                  <c:v>-1262831494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九十九里町!$AB$4:$AB$57</c:f>
              <c:strCache>
                <c:ptCount val="53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</c:strCache>
            </c:strRef>
          </c:cat>
          <c:val>
            <c:numRef>
              <c:f>九十九里町!$AD$4:$AD$57</c:f>
              <c:numCache>
                <c:formatCode>General</c:formatCode>
                <c:ptCount val="53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  <c:pt idx="48">
                  <c:v>52350105</c:v>
                </c:pt>
                <c:pt idx="49">
                  <c:v>140441731</c:v>
                </c:pt>
                <c:pt idx="50">
                  <c:v>64719705</c:v>
                </c:pt>
                <c:pt idx="51">
                  <c:v>-479873112</c:v>
                </c:pt>
                <c:pt idx="52">
                  <c:v>709752438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九十九里町!$AB$4:$AB$57</c:f>
              <c:strCache>
                <c:ptCount val="53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</c:strCache>
            </c:strRef>
          </c:cat>
          <c:val>
            <c:numRef>
              <c:f>九十九里町!$AE$4:$AE$57</c:f>
              <c:numCache>
                <c:formatCode>General</c:formatCode>
                <c:ptCount val="53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  <c:pt idx="48">
                  <c:v>654620810</c:v>
                </c:pt>
                <c:pt idx="49">
                  <c:v>620495247</c:v>
                </c:pt>
                <c:pt idx="50">
                  <c:v>568627154</c:v>
                </c:pt>
                <c:pt idx="51">
                  <c:v>2842879</c:v>
                </c:pt>
                <c:pt idx="52">
                  <c:v>593136705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基苏木Ndogo!$AB$4:$AB$53</c:f>
              <c:strCache>
                <c:ptCount val="49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</c:strCache>
            </c:strRef>
          </c:cat>
          <c:val>
            <c:numRef>
              <c:f>基苏木Ndogo!$AC$4:$AC$53</c:f>
              <c:numCache>
                <c:formatCode>General</c:formatCode>
                <c:ptCount val="49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  <c:pt idx="44">
                  <c:v>-442106155</c:v>
                </c:pt>
                <c:pt idx="45">
                  <c:v>-318408149</c:v>
                </c:pt>
                <c:pt idx="46">
                  <c:v>-252652406</c:v>
                </c:pt>
                <c:pt idx="47">
                  <c:v>-416030251</c:v>
                </c:pt>
                <c:pt idx="48">
                  <c:v>-378855253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基苏木Ndogo!$AB$4:$AB$53</c:f>
              <c:strCache>
                <c:ptCount val="49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</c:strCache>
            </c:strRef>
          </c:cat>
          <c:val>
            <c:numRef>
              <c:f>基苏木Ndogo!$AD$4:$AD$53</c:f>
              <c:numCache>
                <c:formatCode>General</c:formatCode>
                <c:ptCount val="49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  <c:pt idx="44">
                  <c:v>50998213</c:v>
                </c:pt>
                <c:pt idx="45">
                  <c:v>32151551</c:v>
                </c:pt>
                <c:pt idx="46">
                  <c:v>19012717</c:v>
                </c:pt>
                <c:pt idx="47">
                  <c:v>-144365128</c:v>
                </c:pt>
                <c:pt idx="48">
                  <c:v>206213774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基苏木Ndogo!$AB$4:$AB$53</c:f>
              <c:strCache>
                <c:ptCount val="49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</c:strCache>
            </c:strRef>
          </c:cat>
          <c:val>
            <c:numRef>
              <c:f>基苏木Ndogo!$AE$4:$AE$53</c:f>
              <c:numCache>
                <c:formatCode>General</c:formatCode>
                <c:ptCount val="49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  <c:pt idx="44">
                  <c:v>134464345</c:v>
                </c:pt>
                <c:pt idx="45">
                  <c:v>146256609</c:v>
                </c:pt>
                <c:pt idx="46">
                  <c:v>139752960</c:v>
                </c:pt>
                <c:pt idx="47">
                  <c:v>-25222521</c:v>
                </c:pt>
                <c:pt idx="48">
                  <c:v>182864771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PuertoQuito!$AB$4:$AB$42</c:f>
              <c:strCache>
                <c:ptCount val="38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</c:strCache>
            </c:strRef>
          </c:cat>
          <c:val>
            <c:numRef>
              <c:f>PuertoQuito!$AC$4:$AC$42</c:f>
              <c:numCache>
                <c:formatCode>General</c:formatCode>
                <c:ptCount val="38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  <c:pt idx="33">
                  <c:v>-513871627</c:v>
                </c:pt>
                <c:pt idx="34">
                  <c:v>-370093234</c:v>
                </c:pt>
                <c:pt idx="35">
                  <c:v>-293666473</c:v>
                </c:pt>
                <c:pt idx="36">
                  <c:v>-483566091</c:v>
                </c:pt>
                <c:pt idx="37">
                  <c:v>-440352955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PuertoQuito!$AB$4:$AB$42</c:f>
              <c:strCache>
                <c:ptCount val="38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</c:strCache>
            </c:strRef>
          </c:cat>
          <c:val>
            <c:numRef>
              <c:f>PuertoQuito!$AD$4:$AD$42</c:f>
              <c:numCache>
                <c:formatCode>General</c:formatCode>
                <c:ptCount val="38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  <c:pt idx="33">
                  <c:v>34947988</c:v>
                </c:pt>
                <c:pt idx="34">
                  <c:v>-1185836</c:v>
                </c:pt>
                <c:pt idx="35">
                  <c:v>50691168</c:v>
                </c:pt>
                <c:pt idx="36">
                  <c:v>-139208450</c:v>
                </c:pt>
                <c:pt idx="37">
                  <c:v>263012099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PuertoQuito!$AB$4:$AB$42</c:f>
              <c:strCache>
                <c:ptCount val="38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</c:strCache>
            </c:strRef>
          </c:cat>
          <c:val>
            <c:numRef>
              <c:f>PuertoQuito!$AE$4:$AE$42</c:f>
              <c:numCache>
                <c:formatCode>General</c:formatCode>
                <c:ptCount val="38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  <c:pt idx="33">
                  <c:v>195748909</c:v>
                </c:pt>
                <c:pt idx="34">
                  <c:v>184476864</c:v>
                </c:pt>
                <c:pt idx="35">
                  <c:v>235103652</c:v>
                </c:pt>
                <c:pt idx="36">
                  <c:v>17613730</c:v>
                </c:pt>
                <c:pt idx="37">
                  <c:v>232042158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Glumovo!$AB$4:$AB$24</c:f>
              <c:strCache>
                <c:ptCount val="20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</c:strCache>
            </c:strRef>
          </c:cat>
          <c:val>
            <c:numRef>
              <c:f>Glumovo!$AC$4:$AC$24</c:f>
              <c:numCache>
                <c:formatCode>General</c:formatCode>
                <c:ptCount val="20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  <c:pt idx="15">
                  <c:v>-1178942007</c:v>
                </c:pt>
                <c:pt idx="16">
                  <c:v>-849080660</c:v>
                </c:pt>
                <c:pt idx="17">
                  <c:v>-673739750</c:v>
                </c:pt>
                <c:pt idx="18">
                  <c:v>-1109414004</c:v>
                </c:pt>
                <c:pt idx="19">
                  <c:v>-1010265196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Glumovo!$AB$4:$AB$24</c:f>
              <c:strCache>
                <c:ptCount val="20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</c:strCache>
            </c:strRef>
          </c:cat>
          <c:val>
            <c:numRef>
              <c:f>Glumovo!$AD$4:$AD$24</c:f>
              <c:numCache>
                <c:formatCode>General</c:formatCode>
                <c:ptCount val="20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  <c:pt idx="15">
                  <c:v>105628509</c:v>
                </c:pt>
                <c:pt idx="16">
                  <c:v>5307524</c:v>
                </c:pt>
                <c:pt idx="17">
                  <c:v>108208277</c:v>
                </c:pt>
                <c:pt idx="18">
                  <c:v>-327465977</c:v>
                </c:pt>
                <c:pt idx="19">
                  <c:v>436977744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Glumovo!$AB$4:$AB$24</c:f>
              <c:strCache>
                <c:ptCount val="20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</c:strCache>
            </c:strRef>
          </c:cat>
          <c:val>
            <c:numRef>
              <c:f>Glumovo!$AE$4:$AE$24</c:f>
              <c:numCache>
                <c:formatCode>General</c:formatCode>
                <c:ptCount val="20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  <c:pt idx="15">
                  <c:v>3636336096</c:v>
                </c:pt>
                <c:pt idx="16">
                  <c:v>4480940979</c:v>
                </c:pt>
                <c:pt idx="17">
                  <c:v>413936177</c:v>
                </c:pt>
                <c:pt idx="18">
                  <c:v>-55885149</c:v>
                </c:pt>
                <c:pt idx="19">
                  <c:v>324777207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HookerCreek机场!$AB$4:$AB$18</c:f>
              <c:strCache>
                <c:ptCount val="14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</c:strCache>
            </c:strRef>
          </c:cat>
          <c:val>
            <c:numRef>
              <c:f>HookerCreek机场!$AC$4:$AC$18</c:f>
              <c:numCache>
                <c:formatCode>General</c:formatCode>
                <c:ptCount val="14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  <c:pt idx="9">
                  <c:v>-382388429</c:v>
                </c:pt>
                <c:pt idx="10">
                  <c:v>-275398998</c:v>
                </c:pt>
                <c:pt idx="11">
                  <c:v>-218525247</c:v>
                </c:pt>
                <c:pt idx="12">
                  <c:v>-359834742</c:v>
                </c:pt>
                <c:pt idx="13">
                  <c:v>-327681176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HookerCreek机场!$AB$4:$AB$18</c:f>
              <c:strCache>
                <c:ptCount val="14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</c:strCache>
            </c:strRef>
          </c:cat>
          <c:val>
            <c:numRef>
              <c:f>HookerCreek机场!$AD$4:$AD$18</c:f>
              <c:numCache>
                <c:formatCode>General</c:formatCode>
                <c:ptCount val="14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  <c:pt idx="9">
                  <c:v>8802533</c:v>
                </c:pt>
                <c:pt idx="10">
                  <c:v>6161706</c:v>
                </c:pt>
                <c:pt idx="11">
                  <c:v>3268572</c:v>
                </c:pt>
                <c:pt idx="12">
                  <c:v>-138040923</c:v>
                </c:pt>
                <c:pt idx="13">
                  <c:v>156725201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HookerCreek机场!$AB$4:$AB$18</c:f>
              <c:strCache>
                <c:ptCount val="14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</c:strCache>
            </c:strRef>
          </c:cat>
          <c:val>
            <c:numRef>
              <c:f>HookerCreek机场!$AE$4:$AE$18</c:f>
              <c:numCache>
                <c:formatCode>General</c:formatCode>
                <c:ptCount val="14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  <c:pt idx="9">
                  <c:v>331870169</c:v>
                </c:pt>
                <c:pt idx="10">
                  <c:v>610252671</c:v>
                </c:pt>
                <c:pt idx="11">
                  <c:v>781792737</c:v>
                </c:pt>
                <c:pt idx="12">
                  <c:v>793998439</c:v>
                </c:pt>
                <c:pt idx="13">
                  <c:v>74712196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Tycoon计算.xlsx]米灵吉姆彼机场!数据透视表1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米灵吉姆彼机场!$AC$3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米灵吉姆彼机场!$AB$4:$AB$14</c:f>
              <c:strCache>
                <c:ptCount val="10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</c:strCache>
            </c:strRef>
          </c:cat>
          <c:val>
            <c:numRef>
              <c:f>米灵吉姆彼机场!$AC$4:$AC$14</c:f>
              <c:numCache>
                <c:formatCode>General</c:formatCode>
                <c:ptCount val="10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-275398998</c:v>
                </c:pt>
                <c:pt idx="7">
                  <c:v>-218525247</c:v>
                </c:pt>
                <c:pt idx="8">
                  <c:v>-359834742</c:v>
                </c:pt>
                <c:pt idx="9">
                  <c:v>-327678666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米灵吉姆彼机场!$AD$3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米灵吉姆彼机场!$AB$4:$AB$14</c:f>
              <c:strCache>
                <c:ptCount val="10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</c:strCache>
            </c:strRef>
          </c:cat>
          <c:val>
            <c:numRef>
              <c:f>米灵吉姆彼机场!$AD$4:$AD$14</c:f>
              <c:numCache>
                <c:formatCode>General</c:formatCode>
                <c:ptCount val="10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1067759549</c:v>
                </c:pt>
                <c:pt idx="7">
                  <c:v>2530824</c:v>
                </c:pt>
                <c:pt idx="8">
                  <c:v>-138778671</c:v>
                </c:pt>
                <c:pt idx="9">
                  <c:v>175399652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米灵吉姆彼机场!$AE$3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米灵吉姆彼机场!$AB$4:$AB$14</c:f>
              <c:strCache>
                <c:ptCount val="10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</c:strCache>
            </c:strRef>
          </c:cat>
          <c:val>
            <c:numRef>
              <c:f>米灵吉姆彼机场!$AE$4:$AE$14</c:f>
              <c:numCache>
                <c:formatCode>General</c:formatCode>
                <c:ptCount val="10"/>
                <c:pt idx="1">
                  <c:v>-209673477</c:v>
                </c:pt>
                <c:pt idx="2">
                  <c:v>-425788712</c:v>
                </c:pt>
                <c:pt idx="3">
                  <c:v>-698471427</c:v>
                </c:pt>
                <c:pt idx="4">
                  <c:v>-863245895</c:v>
                </c:pt>
                <c:pt idx="5">
                  <c:v>-1080859856</c:v>
                </c:pt>
                <c:pt idx="6">
                  <c:v>-13100307</c:v>
                </c:pt>
                <c:pt idx="7">
                  <c:v>-10569483</c:v>
                </c:pt>
                <c:pt idx="8">
                  <c:v>-151878978</c:v>
                </c:pt>
                <c:pt idx="9">
                  <c:v>286304770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2057999"/>
        <c:axId val="728382109"/>
      </c:lineChart>
      <c:catAx>
        <c:axId val="39205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382109"/>
        <c:crosses val="autoZero"/>
        <c:auto val="1"/>
        <c:lblAlgn val="ctr"/>
        <c:lblOffset val="100"/>
        <c:noMultiLvlLbl val="0"/>
      </c:catAx>
      <c:valAx>
        <c:axId val="728382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20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Tycoon计算.xlsx]基特曼斯胡普机场!数据透视表2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61176330136496"/>
          <c:y val="0.0663301358615311"/>
          <c:w val="0.850706355207131"/>
          <c:h val="0.870368501623732"/>
        </c:manualLayout>
      </c:layout>
      <c:lineChart>
        <c:grouping val="standard"/>
        <c:varyColors val="0"/>
        <c:ser>
          <c:idx val="0"/>
          <c:order val="0"/>
          <c:tx>
            <c:strRef>
              <c:f>基特曼斯胡普机场!$AC$3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基特曼斯胡普机场!$AB$4:$AB$12</c:f>
              <c:strCache>
                <c:ptCount val="8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</c:strCache>
            </c:strRef>
          </c:cat>
          <c:val>
            <c:numRef>
              <c:f>基特曼斯胡普机场!$AC$4:$AC$12</c:f>
              <c:numCache>
                <c:formatCode>General</c:formatCode>
                <c:ptCount val="8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-327681176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基特曼斯胡普机场!$AD$3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基特曼斯胡普机场!$AB$4:$AB$12</c:f>
              <c:strCache>
                <c:ptCount val="8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</c:strCache>
            </c:strRef>
          </c:cat>
          <c:val>
            <c:numRef>
              <c:f>基特曼斯胡普机场!$AD$4:$AD$12</c:f>
              <c:numCache>
                <c:formatCode>General</c:formatCode>
                <c:ptCount val="8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1292186012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基特曼斯胡普机场!$AE$3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基特曼斯胡普机场!$AB$4:$AB$12</c:f>
              <c:strCache>
                <c:ptCount val="8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</c:strCache>
            </c:strRef>
          </c:cat>
          <c:val>
            <c:numRef>
              <c:f>基特曼斯胡普机场!$AE$4:$AE$12</c:f>
              <c:numCache>
                <c:formatCode>General</c:formatCode>
                <c:ptCount val="8"/>
                <c:pt idx="1">
                  <c:v>-257379144</c:v>
                </c:pt>
                <c:pt idx="2">
                  <c:v>-422156122</c:v>
                </c:pt>
                <c:pt idx="3">
                  <c:v>-639770083</c:v>
                </c:pt>
                <c:pt idx="4">
                  <c:v>-915169081</c:v>
                </c:pt>
                <c:pt idx="5">
                  <c:v>-1133694328</c:v>
                </c:pt>
                <c:pt idx="6">
                  <c:v>-1275003823</c:v>
                </c:pt>
                <c:pt idx="7">
                  <c:v>17182189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2999881"/>
        <c:axId val="420531028"/>
      </c:lineChart>
      <c:catAx>
        <c:axId val="912999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531028"/>
        <c:crosses val="autoZero"/>
        <c:auto val="1"/>
        <c:lblAlgn val="ctr"/>
        <c:lblOffset val="100"/>
        <c:noMultiLvlLbl val="0"/>
      </c:catAx>
      <c:valAx>
        <c:axId val="4205310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2999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11.jpeg"/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77470</xdr:colOff>
      <xdr:row>291</xdr:row>
      <xdr:rowOff>167005</xdr:rowOff>
    </xdr:from>
    <xdr:to>
      <xdr:col>13</xdr:col>
      <xdr:colOff>66675</xdr:colOff>
      <xdr:row>325</xdr:row>
      <xdr:rowOff>5715</xdr:rowOff>
    </xdr:to>
    <xdr:graphicFrame>
      <xdr:nvGraphicFramePr>
        <xdr:cNvPr id="2" name="图表 1"/>
        <xdr:cNvGraphicFramePr/>
      </xdr:nvGraphicFramePr>
      <xdr:xfrm>
        <a:off x="77470" y="5057330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86995</xdr:colOff>
      <xdr:row>324</xdr:row>
      <xdr:rowOff>159385</xdr:rowOff>
    </xdr:from>
    <xdr:to>
      <xdr:col>13</xdr:col>
      <xdr:colOff>76200</xdr:colOff>
      <xdr:row>357</xdr:row>
      <xdr:rowOff>169545</xdr:rowOff>
    </xdr:to>
    <xdr:graphicFrame>
      <xdr:nvGraphicFramePr>
        <xdr:cNvPr id="3" name="图表 2"/>
        <xdr:cNvGraphicFramePr/>
      </xdr:nvGraphicFramePr>
      <xdr:xfrm>
        <a:off x="86995" y="5622353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66675</xdr:colOff>
      <xdr:row>0</xdr:row>
      <xdr:rowOff>1270</xdr:rowOff>
    </xdr:from>
    <xdr:to>
      <xdr:col>6</xdr:col>
      <xdr:colOff>906145</xdr:colOff>
      <xdr:row>4</xdr:row>
      <xdr:rowOff>15240</xdr:rowOff>
    </xdr:to>
    <xdr:graphicFrame>
      <xdr:nvGraphicFramePr>
        <xdr:cNvPr id="2" name="图表 1"/>
        <xdr:cNvGraphicFramePr/>
      </xdr:nvGraphicFramePr>
      <xdr:xfrm>
        <a:off x="66675" y="1270"/>
        <a:ext cx="1154493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592675" y="0"/>
          <a:ext cx="1963293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325850" y="0"/>
          <a:ext cx="1197546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521940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6412210" y="0"/>
          <a:ext cx="1007618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9525" y="9525"/>
        <a:ext cx="15919450" cy="580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21590</xdr:colOff>
      <xdr:row>1</xdr:row>
      <xdr:rowOff>3136900</xdr:rowOff>
    </xdr:to>
    <xdr:graphicFrame>
      <xdr:nvGraphicFramePr>
        <xdr:cNvPr id="2" name="图表 1"/>
        <xdr:cNvGraphicFramePr/>
      </xdr:nvGraphicFramePr>
      <xdr:xfrm>
        <a:off x="9525" y="9525"/>
        <a:ext cx="15957550" cy="6289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2638889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2638889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2638889" refreshedBy="超级无敌美少女" recordCount="257">
  <cacheSource type="worksheet">
    <worksheetSource ref="A3:L363" sheet="Lambertisland"/>
  </cacheSource>
  <cacheFields count="12">
    <cacheField name="日期" numFmtId="0">
      <sharedItems containsString="0" containsBlank="1" containsNonDate="0" containsDate="1" minDate="2019-06-20T00:00:00" maxDate="2020-03-01T00:00:00" count="25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34:00" maxDate="1899-12-30T23:48:00" count="21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d v="1899-12-30T11:17:00"/>
        <d v="1899-12-30T17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22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n v="199134099"/>
        <n v="113803705"/>
        <n v="148963760"/>
        <m/>
      </sharedItems>
    </cacheField>
    <cacheField name="支出（最近24小时）" numFmtId="26">
      <sharedItems containsString="0" containsBlank="1" containsNumber="1" containsInteger="1" minValue="-328313532" maxValue="0" count="25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n v="-186319279"/>
        <n v="-108574016"/>
        <n v="-132091597"/>
        <n v="0"/>
        <m/>
      </sharedItems>
    </cacheField>
    <cacheField name="最近7天利润" numFmtId="26">
      <sharedItems containsString="0" containsBlank="1" containsNumber="1" containsInteger="1" minValue="-1058389017" maxValue="488464300" count="25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n v="38827165"/>
        <n v="40011315"/>
        <n v="58888567"/>
        <n v="0"/>
        <m/>
      </sharedItems>
    </cacheField>
    <cacheField name="预计日租金收入" numFmtId="26">
      <sharedItems containsBlank="1" containsNumber="1" containsInteger="1" containsMixedTypes="1" count="13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26">
      <sharedItems containsString="0" containsBlank="1" containsNumber="1" containsInteger="1" minValue="0" maxValue="158530000" count="5">
        <n v="106775000"/>
        <n v="105686000"/>
        <n v="158530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22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n v="12814820"/>
        <n v="5229689"/>
        <n v="16872163"/>
        <n v="6300000000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2638889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275463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275463" refreshedBy="超级无敌美少女" recordCount="252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3-02T00:00:00" count="252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m/>
      </sharedItems>
    </cacheField>
    <cacheField name="时间" numFmtId="0">
      <sharedItems containsString="0" containsBlank="1" containsNonDate="0" containsDate="1" minDate="1899-12-30T09:43:00" maxDate="1899-12-30T23:13:00" count="211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d v="1899-12-30T13:10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18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n v="229413476"/>
        <n v="159295003"/>
        <n v="147208692"/>
        <n v="299593742"/>
        <m/>
      </sharedItems>
    </cacheField>
    <cacheField name="支出（最近24小时）" numFmtId="26">
      <sharedItems containsString="0" containsBlank="1" containsNumber="1" containsInteger="1" minValue="-385100013" maxValue="-103701002" count="251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n v="-218548900"/>
        <n v="-157399514"/>
        <n v="-124894310"/>
        <n v="-205657298"/>
        <n v="-187280485"/>
        <m/>
      </sharedItems>
    </cacheField>
    <cacheField name="最近7天利润" numFmtId="26">
      <sharedItems containsString="0" containsBlank="1" containsNumber="1" containsInteger="1" minValue="-1241452048" maxValue="748001625" count="252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n v="48960630"/>
        <n v="55286118"/>
        <n v="73284752"/>
        <n v="-21854292"/>
        <n v="80161484"/>
        <m/>
      </sharedItems>
    </cacheField>
    <cacheField name="预计日租金收入" numFmtId="26">
      <sharedItems containsBlank="1" containsNumber="1" containsInteger="1" containsMixedTypes="1" count="12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21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n v="10864576"/>
        <n v="1895489"/>
        <n v="22314382"/>
        <n v="-58448606"/>
        <n v="112313257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275463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275463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275463" refreshedBy="超级无敌美少女" recordCount="232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3-02T00:00:00" count="232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m/>
      </sharedItems>
    </cacheField>
    <cacheField name="时间" numFmtId="0">
      <sharedItems containsBlank="1" containsDate="1" containsMixedTypes="1" count="196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d v="1899-12-30T21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26">
      <sharedItems containsBlank="1" containsNumber="1" containsInteger="1" containsMixedTypes="1" count="207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n v="203255303"/>
        <n v="147336872"/>
        <n v="115727154"/>
        <n v="253658458"/>
        <m/>
      </sharedItems>
    </cacheField>
    <cacheField name="支出（最近24小时）" numFmtId="0">
      <sharedItems containsString="0" containsBlank="1" containsNumber="1" containsInteger="1" minValue="-344726249" maxValue="-92830771" count="232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m/>
      </sharedItems>
    </cacheField>
    <cacheField name="最近7天利润" numFmtId="26">
      <sharedItems containsString="0" containsBlank="1" containsNumber="1" containsInteger="1" minValue="-1111305463" maxValue="441286420" count="232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n v="68278640"/>
        <n v="56975475"/>
        <n v="59779794"/>
        <n v="-20878054"/>
        <n v="45702609"/>
        <m/>
      </sharedItems>
    </cacheField>
    <cacheField name="预计日租金收入" numFmtId="0">
      <sharedItems containsBlank="1" containsNumber="1" containsInteger="1" containsMixedTypes="1" count="9">
        <s v="现金库已满"/>
        <n v="120542000"/>
        <n v="120326000"/>
        <n v="120126000"/>
        <n v="119942000"/>
        <n v="119771000"/>
        <n v="119612000"/>
        <n v="179418000"/>
        <m/>
      </sharedItems>
    </cacheField>
    <cacheField name="每日支出" numFmtId="0">
      <sharedItems containsString="0" containsBlank="1" containsNumber="1" containsInteger="1" minValue="110970000" maxValue="166455000" count="3">
        <n v="110970000"/>
        <n v="166455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210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n v="7620588"/>
        <n v="6439651"/>
        <n v="3926164"/>
        <n v="-68368736"/>
        <n v="86014128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275463" refreshedBy="超级无敌美少女" recordCount="231">
  <cacheSource type="worksheet">
    <worksheetSource ref="A3:L364" sheet="斯壮结"/>
  </cacheSource>
  <cacheFields count="12">
    <cacheField name="日期" numFmtId="0">
      <sharedItems containsString="0" containsBlank="1" containsNonDate="0" containsDate="1" minDate="2019-07-16T00:00:00" maxDate="2020-03-01T00:00:00" count="23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3:00" maxDate="1899-12-30T23:15:00" count="20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d v="1899-12-30T17:35:00"/>
        <d v="1899-12-30T18:03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n v="2723885835"/>
        <n v="0"/>
        <m/>
      </sharedItems>
    </cacheField>
    <cacheField name="租金（最近24小时）" numFmtId="0">
      <sharedItems containsBlank="1" containsNumber="1" containsInteger="1" containsMixedTypes="1" count="20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n v="207251124"/>
        <n v="152889276"/>
        <n v="115474348"/>
        <m/>
      </sharedItems>
    </cacheField>
    <cacheField name="支出（最近24小时）" numFmtId="0">
      <sharedItems containsString="0" containsBlank="1" containsNumber="1" containsInteger="1" minValue="-328315367" maxValue="0" count="23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1058391463" maxValue="417917179" count="23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n v="45300770"/>
        <n v="57070530"/>
        <n v="66408336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0">
      <sharedItems containsString="0" containsBlank="1" containsNumber="1" containsInteger="1" minValue="0" maxValue="158530000" count="4">
        <n v="105686000"/>
        <n v="158530000"/>
        <n v="0"/>
        <m/>
      </sharedItems>
    </cacheField>
    <cacheField name="估值损益" numFmtId="0">
      <sharedItems containsString="0" containsBlank="1" containsNumber="1" containsInteger="1" minValue="0" maxValue="81715165" count="3">
        <n v="81715165"/>
        <n v="0"/>
        <m/>
      </sharedItems>
    </cacheField>
    <cacheField name="利润（最近24小时）" numFmtId="0">
      <sharedItems containsBlank="1" containsNumber="1" containsInteger="1" containsMixedTypes="1" count="20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n v="20931845"/>
        <n v="18699861"/>
        <n v="8996927"/>
        <n v="6400000000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287037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287037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287037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287037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287037" refreshedBy="超级无敌美少女" recordCount="229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3-02T00:00:00" count="229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m/>
      </sharedItems>
    </cacheField>
    <cacheField name="时间" numFmtId="0">
      <sharedItems containsString="0" containsBlank="1" containsNonDate="0" containsDate="1" minDate="1899-12-30T09:44:00" maxDate="1899-12-30T23:28:00" count="192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d v="1899-12-30T18:03:00"/>
        <d v="1899-12-30T21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06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  <n v="437825047"/>
        <n v="272354145"/>
        <n v="243829678"/>
        <n v="548180257"/>
      </sharedItems>
    </cacheField>
    <cacheField name="支出（最近24小时）" numFmtId="26">
      <sharedItems containsString="0" containsBlank="1" containsNumber="1" containsInteger="1" minValue="-673803670" maxValue="-160159782" count="228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</sharedItems>
    </cacheField>
    <cacheField name="最近7天利润" numFmtId="26">
      <sharedItems containsString="0" containsBlank="1" containsNumber="1" containsInteger="1" minValue="-1486427799" maxValue="879431512" count="228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  <n v="174525665"/>
        <n v="142449884"/>
        <n v="140321808"/>
        <n v="-21298971"/>
        <n v="193293194"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09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  <n v="55439128"/>
        <n v="-3042343"/>
        <n v="25304431"/>
        <n v="-116002553"/>
        <n v="220504101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287037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287037" refreshedBy="超级无敌美少女" recordCount="204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3-02T00:00:00" count="204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m/>
      </sharedItems>
    </cacheField>
    <cacheField name="时间" numFmtId="0">
      <sharedItems containsString="0" containsBlank="1" containsNonDate="0" containsDate="1" minDate="1899-12-30T09:44:00" maxDate="1899-12-30T23:24:00" count="179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d v="1899-12-30T17:36:00"/>
        <d v="1899-12-30T18:03:00"/>
        <d v="1899-12-30T21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86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n v="208122849"/>
        <n v="158222989"/>
        <n v="117103819"/>
        <n v="272726558"/>
        <m/>
      </sharedItems>
    </cacheField>
    <cacheField name="支出（最近24小时）" numFmtId="0">
      <sharedItems containsString="0" containsBlank="1" containsNumber="1" containsInteger="1" minValue="-344726249" maxValue="-92830771" count="203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m/>
      </sharedItems>
    </cacheField>
    <cacheField name="最近7天利润" numFmtId="0">
      <sharedItems containsString="0" containsBlank="1" containsNumber="1" containsInteger="1" minValue="-536952232" maxValue="586251504" count="204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n v="77756219"/>
        <n v="69833093"/>
        <n v="77503583"/>
        <n v="-2637757"/>
        <n v="86115527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94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n v="12488134"/>
        <n v="17325768"/>
        <n v="5302829"/>
        <n v="-66993355"/>
        <n v="105080944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2986111" refreshedBy="超级无敌美少女" recordCount="20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3-01T00:00:00" count="20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5:00" count="16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8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n v="197542250"/>
        <n v="137566826"/>
        <n v="122710178"/>
        <m/>
      </sharedItems>
    </cacheField>
    <cacheField name="支出（最近24小时）" numFmtId="0">
      <sharedItems containsString="0" containsBlank="1" containsNumber="1" containsInteger="1" minValue="-328315367" maxValue="117103513" count="20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7770590" maxValue="575033304" count="20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n v="47470598"/>
        <n v="46388267"/>
        <n v="61394659"/>
        <n v="0"/>
        <m/>
      </sharedItems>
    </cacheField>
    <cacheField name="预计日租金收入" numFmtId="0">
      <sharedItems containsBlank="1" containsNumber="1" containsInteger="1" containsMixedTypes="1" count="9">
        <m/>
        <n v="114596000"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9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n v="11222971"/>
        <n v="3377411"/>
        <n v="16232757"/>
        <n v="7000000000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2986111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2986111" refreshedBy="超级无敌美少女" recordCount="203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3-02T00:00:00" count="203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m/>
      </sharedItems>
    </cacheField>
    <cacheField name="时间" numFmtId="0">
      <sharedItems containsString="0" containsBlank="1" containsNonDate="0" containsDate="1" minDate="1899-12-30T09:44:00" maxDate="1899-12-30T23:25:00" count="174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d v="1899-12-30T17:36:00"/>
        <d v="1899-12-30T18:04:00"/>
        <d v="1899-12-30T21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85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n v="219015910"/>
        <n v="155281223"/>
        <n v="115729244"/>
        <n v="272042150"/>
        <m/>
      </sharedItems>
    </cacheField>
    <cacheField name="支出（最近24小时）" numFmtId="0">
      <sharedItems containsString="0" containsBlank="1" containsNumber="1" containsInteger="1" minValue="-344726249" maxValue="-24166799" count="203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m/>
      </sharedItems>
    </cacheField>
    <cacheField name="最近7天利润" numFmtId="0">
      <sharedItems containsString="0" containsBlank="1" containsNumber="1" containsInteger="1" minValue="-539703364" maxValue="549849244" count="203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n v="67469096"/>
        <n v="68500243"/>
        <n v="66205982"/>
        <n v="-15818178"/>
        <n v="85817826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93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n v="23381195"/>
        <n v="14384002"/>
        <n v="3928254"/>
        <n v="-68366646"/>
        <n v="104397820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2986111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2986111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2986111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2986111" refreshedBy="超级无敌美少女" recordCount="19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7:00" count="16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d v="1899-12-30T17:37:00"/>
        <d v="1899-12-30T18:04:00"/>
        <d v="1899-12-30T11:5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n v="194329320"/>
        <n v="134163432"/>
        <n v="107062042"/>
        <m/>
      </sharedItems>
    </cacheField>
    <cacheField name="支出（最近24小时）" numFmtId="0">
      <sharedItems containsString="0" containsBlank="1" containsNumber="1" containsInteger="1" minValue="-328313532" maxValue="0" count="19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n v="-186321726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4050787" maxValue="556245621" count="19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n v="55239548"/>
        <n v="44764610"/>
        <n v="3911689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n v="8007594"/>
        <n v="-25983"/>
        <n v="584621"/>
        <n v="7000000000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3101852" refreshedBy="超级无敌美少女" recordCount="193">
  <cacheSource type="worksheet">
    <worksheetSource ref="A3:L364" sheet="岛田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5:00" maxDate="1899-12-30T23:27:00" count="16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d v="1899-12-30T17:37:00"/>
        <d v="1899-12-30T18:04:00"/>
        <d v="1899-12-30T11:5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n v="198205715"/>
        <n v="145938444"/>
        <n v="126188213"/>
        <m/>
      </sharedItems>
    </cacheField>
    <cacheField name="支出（最近24小时）" numFmtId="0">
      <sharedItems containsString="0" containsBlank="1" containsNumber="1" containsInteger="1" minValue="-328313532" maxValue="0" count="19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1418423" maxValue="499887928" count="19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n v="72559566"/>
        <n v="69566595"/>
        <n v="79726681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n v="11886436"/>
        <n v="11749029"/>
        <n v="19710792"/>
        <n v="5000000000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3101852" refreshedBy="超级无敌美少女" recordCount="193">
  <cacheSource type="worksheet">
    <worksheetSource ref="A3:L364" sheet="小槌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28:00" count="16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d v="1899-12-30T17:37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n v="202850207"/>
        <n v="134888444"/>
        <n v="114616274"/>
        <m/>
      </sharedItems>
    </cacheField>
    <cacheField name="支出（最近24小时）" numFmtId="0">
      <sharedItems containsString="0" containsBlank="1" containsNumber="1" containsInteger="1" minValue="-328315367" maxValue="0" count="19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n v="-186319279"/>
        <n v="-134188192"/>
        <n v="-106477421"/>
        <n v="0"/>
        <m/>
      </sharedItems>
    </cacheField>
    <cacheField name="最近7天利润" numFmtId="0">
      <sharedItems containsString="0" containsBlank="1" containsNumber="1" containsInteger="1" minValue="-400705287" maxValue="545591789" count="19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n v="94713330"/>
        <n v="70799149"/>
        <n v="80566073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n v="16530928"/>
        <n v="700252"/>
        <n v="8138853"/>
        <n v="6000000000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3101852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3101852" refreshedBy="超级无敌美少女" recordCount="193">
  <cacheSource type="worksheet">
    <worksheetSource ref="A3:L364" sheet="高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30:00" count="17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d v="1899-12-30T18:05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n v="204574321"/>
        <n v="150485647"/>
        <n v="115118209"/>
        <m/>
      </sharedItems>
    </cacheField>
    <cacheField name="支出（最近24小时）" numFmtId="0">
      <sharedItems containsString="0" containsBlank="1" containsNumber="1" containsInteger="1" minValue="-328313532" maxValue="0" count="19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20502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398436219" maxValue="555246263" count="19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n v="56190955"/>
        <n v="67618043"/>
        <n v="72942255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n v="18253819"/>
        <n v="16296232"/>
        <n v="8640788"/>
        <n v="9000000000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3101852" refreshedBy="超级无敌美少女" recordCount="291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3-02T00:00:00" count="290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m/>
      </sharedItems>
    </cacheField>
    <cacheField name="时间" numFmtId="0">
      <sharedItems containsString="0" containsBlank="1" containsNonDate="0" containsDate="1" minDate="1899-12-30T04:18:00" maxDate="1899-12-30T23:53:00" count="235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  <d v="1899-12-30T11:05:00"/>
        <d v="1899-12-30T11:45:00"/>
        <d v="1899-12-30T09:22:00"/>
      </sharedItems>
    </cacheField>
    <cacheField name="帝国总价值" numFmtId="26">
      <sharedItems containsString="0" containsBlank="1" containsNumber="1" containsInteger="1" minValue="62747" maxValue="1696662579395" count="289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  <n v="1263475878160"/>
        <n v="1265078604496"/>
        <n v="1266264554400"/>
        <n v="1696662579395"/>
        <n v="1643914599022"/>
      </sharedItems>
    </cacheField>
    <cacheField name="物业总价值" numFmtId="26">
      <sharedItems containsString="0" containsBlank="1" containsNumber="1" containsInteger="1" minValue="0" maxValue="1540274406813" count="132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  <n v="1213030922240"/>
        <n v="1540274406813"/>
      </sharedItems>
    </cacheField>
    <cacheField name="现金金额" numFmtId="26">
      <sharedItems containsString="0" containsBlank="1" containsNumber="1" containsInteger="1" minValue="19589" maxValue="483631657155" count="289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  <n v="27908917717"/>
        <n v="29511644053"/>
        <n v="30697593957"/>
        <n v="483631657155"/>
        <n v="103640192209"/>
      </sharedItems>
    </cacheField>
    <cacheField name="收入（最近24小时）" numFmtId="26">
      <sharedItems containsBlank="1" containsNumber="1" containsInteger="1" containsMixedTypes="1" count="247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  <n v="1003109495"/>
        <n v="2060128063"/>
        <n v="1175193624"/>
        <n v="11588242679"/>
      </sharedItems>
    </cacheField>
    <cacheField name="收入（上周）" numFmtId="26">
      <sharedItems containsString="0" containsBlank="1" containsNumber="1" containsInteger="1" minValue="-18179179853" maxValue="19926246463" count="289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  <n v="9216706347"/>
        <n v="10478075469"/>
        <n v="6592133503"/>
        <n v="-1374559580"/>
        <n v="8124983556"/>
      </sharedItems>
    </cacheField>
    <cacheField name="金币余额" numFmtId="0">
      <sharedItems containsString="0" containsBlank="1" containsNumber="1" containsInteger="1" minValue="16" maxValue="1890" count="192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  <n v="1870"/>
        <n v="1880"/>
        <n v="1890"/>
        <n v="1855"/>
        <n v="1865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750000000000" count="10">
        <m/>
        <n v="19000000000"/>
        <n v="27500000000"/>
        <n v="40000000000"/>
        <n v="175000000000"/>
        <n v="275000000000"/>
        <n v="450000000000"/>
        <n v="750000000000"/>
        <n v="1100000000000"/>
        <n v="1750000000000"/>
      </sharedItems>
    </cacheField>
    <cacheField name="现金超过限额数值" numFmtId="26">
      <sharedItems containsString="0" containsBlank="1" containsNumber="1" containsInteger="1" minValue="-58602166846" maxValue="407131657155" count="241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  <n v="-43983090672"/>
        <n v="-43942655387"/>
        <n v="-43900849005"/>
        <n v="-37251645367"/>
        <n v="-36553251897"/>
        <n v="-35967004844"/>
        <n v="-35117827439"/>
        <n v="-58602166846"/>
        <n v="27951452148"/>
        <n v="36523618088"/>
        <n v="36028083678"/>
        <n v="35720194567"/>
        <n v="35399105519"/>
        <n v="36831529237"/>
        <n v="41875138699"/>
        <n v="18683007152"/>
        <n v="18766933490"/>
        <n v="18948263719"/>
        <n v="11965296646"/>
        <n v="11785440979"/>
        <n v="11810788334"/>
        <n v="-51430597564"/>
        <n v="-43466483508"/>
        <n v="-36140683449"/>
        <n v="-35493632909"/>
        <n v="-34453501369"/>
        <n v="-33194860619"/>
        <n v="-32208019815"/>
        <n v="-31420878427"/>
        <n v="-30573767195"/>
        <n v="-38325111740"/>
        <n v="-37455233002"/>
        <n v="-36987938864"/>
        <n v="-36428595636"/>
        <n v="-36104437349"/>
        <n v="-33101341322"/>
        <n v="-32451575508"/>
        <n v="-31467739098"/>
        <n v="-30297058708"/>
        <n v="-29956222655"/>
        <n v="-28406731773"/>
        <n v="-27805899724"/>
        <n v="-26751854242"/>
        <n v="-25754064486"/>
        <n v="-25256342108"/>
        <n v="-24285226224"/>
        <n v="-22707987965"/>
        <n v="-21881667782"/>
        <n v="-40845214997"/>
        <n v="-40615845772"/>
        <n v="-41329166980"/>
        <n v="-39877178566"/>
        <n v="-39561215334"/>
        <n v="-45656767739"/>
        <n v="-45315410525"/>
        <n v="-40665358524"/>
        <n v="-40242762375"/>
        <n v="-45884302203"/>
        <n v="-44187140736"/>
        <n v="-49595704338"/>
        <n v="-49049996570"/>
        <n v="-48591082283"/>
        <n v="-46988355947"/>
        <n v="-45802406043"/>
        <n v="407131657155"/>
        <n v="27140192209"/>
      </sharedItems>
    </cacheField>
    <cacheField name="需要增加多少物业价值提升至下个等级" numFmtId="26">
      <sharedItems containsString="0" containsBlank="1" containsNumber="1" containsInteger="1" minValue="-18206255764" maxValue="907548282191" count="102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907548282191"/>
        <n v="596272116530"/>
        <n v="574081562530"/>
        <n v="573990332327"/>
        <n v="551799778327"/>
        <n v="548847410327"/>
        <n v="526656856327"/>
        <n v="519999690127"/>
        <n v="557197012735"/>
        <n v="557197236127"/>
        <n v="549459389757"/>
        <n v="531706946557"/>
        <n v="525948977557"/>
        <n v="520191008557"/>
        <n v="520190961867"/>
        <n v="514433039557"/>
        <n v="536969077760"/>
        <n v="209725593187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3101852" refreshedBy="超级无敌美少女" recordCount="185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3-02T00:00:00" count="185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m/>
      </sharedItems>
    </cacheField>
    <cacheField name="时间" numFmtId="0">
      <sharedItems containsString="0" containsBlank="1" containsNonDate="0" containsDate="1" minDate="1899-12-30T09:46:00" maxDate="1899-12-30T23:30:00" count="165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d v="1899-12-30T18:05:00"/>
        <d v="1899-12-30T13:12:00"/>
        <d v="1899-12-30T21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67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n v="226978878"/>
        <n v="148373340"/>
        <n v="115234411"/>
        <n v="259511487"/>
        <m/>
      </sharedItems>
    </cacheField>
    <cacheField name="支出（最近24小时）" numFmtId="0">
      <sharedItems containsString="0" containsBlank="1" containsNumber="1" containsInteger="1" minValue="-344726249" maxValue="0" count="184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m/>
      </sharedItems>
    </cacheField>
    <cacheField name="最近7天利润" numFmtId="0">
      <sharedItems containsString="0" containsBlank="1" containsNumber="1" containsInteger="1" minValue="-534526048" maxValue="501344411" count="185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n v="77089844"/>
        <n v="70485637"/>
        <n v="74470310"/>
        <n v="-9316690"/>
        <n v="82181848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76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n v="31344163"/>
        <n v="7476119"/>
        <n v="3433421"/>
        <n v="-68862763"/>
        <n v="91865873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3217593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3217593" refreshedBy="超级无敌美少女" recordCount="175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3-02T00:00:00" count="175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m/>
      </sharedItems>
    </cacheField>
    <cacheField name="时间" numFmtId="0">
      <sharedItems containsString="0" containsBlank="1" containsNonDate="0" containsDate="1" minDate="1899-12-30T09:47:00" maxDate="1899-12-30T23:31:00" count="155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d v="1899-12-30T18:05:00"/>
        <d v="1899-12-30T13:12:00"/>
        <d v="1899-12-30T21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58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n v="258443617"/>
        <n v="163711285"/>
        <n v="129277274"/>
        <n v="275199086"/>
        <m/>
      </sharedItems>
    </cacheField>
    <cacheField name="支出（最近24小时）" numFmtId="0">
      <sharedItems containsString="0" containsBlank="1" containsNumber="1" containsInteger="1" minValue="-395409460" maxValue="-102901967" count="175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n v="-224400213"/>
        <n v="-161613646"/>
        <n v="-128238164"/>
        <n v="-211163457"/>
        <n v="-192294634"/>
        <m/>
      </sharedItems>
    </cacheField>
    <cacheField name="最近7天利润" numFmtId="0">
      <sharedItems containsString="0" containsBlank="1" containsNumber="1" containsInteger="1" minValue="-996914088" maxValue="1024520181" count="175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n v="58157488"/>
        <n v="58466505"/>
        <n v="55558214"/>
        <n v="-35075640"/>
        <n v="49332082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37788000"/>
        <n v="137576000"/>
        <n v="137380000"/>
        <n v="137198000"/>
        <n v="205797000"/>
      </sharedItems>
    </cacheField>
    <cacheField name="每日支出" numFmtId="0">
      <sharedItems containsString="0" containsBlank="1" containsNumber="1" containsInteger="1" minValue="127285000" maxValue="190928000" count="3">
        <m/>
        <n v="127285000"/>
        <n v="190928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66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n v="34043404"/>
        <n v="2097639"/>
        <n v="1039110"/>
        <n v="-81886183"/>
        <n v="82904452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3217593" refreshedBy="超级无敌美少女" recordCount="174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3-02T00:00:00" count="174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m/>
      </sharedItems>
    </cacheField>
    <cacheField name="时间" numFmtId="0">
      <sharedItems containsString="0" containsBlank="1" containsNonDate="0" containsDate="1" minDate="1899-12-30T09:47:00" maxDate="1899-12-30T23:32:00" count="148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d v="1899-12-30T18:05:00"/>
        <d v="1899-12-30T21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58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n v="211191820"/>
        <n v="150990882"/>
        <n v="125322402"/>
        <n v="249747779"/>
        <m/>
      </sharedItems>
    </cacheField>
    <cacheField name="支出（最近24小时）" numFmtId="0">
      <sharedItems containsString="0" containsBlank="1" containsNumber="1" containsInteger="1" minValue="-344728175" maxValue="-92830771" count="174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8505"/>
        <n v="-111800990"/>
        <n v="-184095890"/>
        <n v="-167644330"/>
        <m/>
      </sharedItems>
    </cacheField>
    <cacheField name="最近7天利润" numFmtId="0">
      <sharedItems containsString="0" containsBlank="1" containsNumber="1" containsInteger="1" minValue="-769589790" maxValue="867191899" count="174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n v="74472517"/>
        <n v="61243357"/>
        <n v="73037323"/>
        <n v="-7650268"/>
        <n v="74920447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20126000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65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n v="15557105"/>
        <n v="10092377"/>
        <n v="13521412"/>
        <n v="-58773488"/>
        <n v="82103449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3217593" refreshedBy="超级无敌美少女" recordCount="168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3-02T00:00:00" count="168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m/>
      </sharedItems>
    </cacheField>
    <cacheField name="时间" numFmtId="0">
      <sharedItems containsString="0" containsBlank="1" containsNonDate="0" containsDate="1" minDate="1899-12-30T09:47:00" maxDate="1899-12-30T23:17:00" count="144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d v="1899-12-30T13:13:00"/>
        <d v="1899-12-30T21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157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n v="212035454"/>
        <n v="156186546"/>
        <n v="111020266"/>
        <n v="271134680"/>
        <m/>
      </sharedItems>
    </cacheField>
    <cacheField name="支出（最近24小时）" numFmtId="0">
      <sharedItems containsString="0" containsBlank="1" containsNumber="1" containsInteger="1" minValue="-416267999" maxValue="-92830771" count="168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m/>
      </sharedItems>
    </cacheField>
    <cacheField name="最近7天利润" numFmtId="0">
      <sharedItems containsString="0" containsBlank="1" containsNumber="1" containsInteger="1" minValue="-551594107" maxValue="766102756" count="168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n v="55702551"/>
        <n v="68937793"/>
        <n v="55040802"/>
        <n v="-29792749"/>
        <n v="72350497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64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n v="16400739"/>
        <n v="15289325"/>
        <n v="-780724"/>
        <n v="-73075624"/>
        <n v="10349035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3217593" refreshedBy="超级无敌美少女" recordCount="167">
  <cacheSource type="worksheet">
    <worksheetSource ref="A3:L364" sheet="Nakhiloo岛"/>
  </cacheSource>
  <cacheFields count="12">
    <cacheField name="日期" numFmtId="0">
      <sharedItems containsString="0" containsBlank="1" containsNonDate="0" containsDate="1" minDate="2019-09-18T00:00:00" maxDate="2020-03-01T00:00:00" count="16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8:00" maxDate="1899-12-30T23:17:00" count="14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d v="1899-12-30T18:06:00"/>
        <d v="1899-12-30T11:5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6885832" count="3">
        <m/>
        <n v="2726885832"/>
        <n v="0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n v="207110378"/>
        <n v="136625417"/>
        <n v="112509050"/>
        <m/>
      </sharedItems>
    </cacheField>
    <cacheField name="支出（最近24小时）" numFmtId="0">
      <sharedItems containsString="0" containsBlank="1" containsNumber="1" containsInteger="1" minValue="-328313532" maxValue="0" count="16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n v="-186319279"/>
        <n v="-134188192"/>
        <n v="-106477421"/>
        <m/>
      </sharedItems>
    </cacheField>
    <cacheField name="最近7天利润" numFmtId="0">
      <sharedItems containsString="0" containsBlank="1" containsNumber="1" containsInteger="1" minValue="-429470471" maxValue="594238783" count="16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n v="80861562"/>
        <n v="69304985"/>
        <n v="69309104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14406000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8" count="3">
        <m/>
        <n v="81715168"/>
        <n v="0"/>
      </sharedItems>
    </cacheField>
    <cacheField name="利润（最近24小时）" numFmtId="0">
      <sharedItems containsBlank="1" containsNumber="1" containsInteger="1" containsMixedTypes="1" count="16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n v="20791099"/>
        <n v="2437225"/>
        <n v="6031629"/>
        <n v="4500000000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3217593" refreshedBy="超级无敌美少女" recordCount="165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3-02T00:00:00" count="165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m/>
      </sharedItems>
    </cacheField>
    <cacheField name="时间" numFmtId="0">
      <sharedItems containsString="0" containsBlank="1" containsNonDate="0" containsDate="1" minDate="1899-12-30T09:48:00" maxDate="1899-12-30T23:17:00" count="146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d v="1899-12-30T11:23:00"/>
        <d v="1899-12-30T18:06:00"/>
        <d v="1899-12-30T21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56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n v="417299800"/>
        <n v="284703336"/>
        <n v="224953932"/>
        <n v="520352962"/>
        <m/>
      </sharedItems>
    </cacheField>
    <cacheField name="支出（最近24小时）" numFmtId="26">
      <sharedItems containsString="0" containsBlank="1" containsNumber="1" containsInteger="1" minValue="-673799904" maxValue="-181446221" count="165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m/>
      </sharedItems>
    </cacheField>
    <cacheField name="最近7天利润" numFmtId="26">
      <sharedItems containsString="0" containsBlank="1" containsNumber="1" containsInteger="1" minValue="-1076797864" maxValue="1572890649" count="165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n v="117354275"/>
        <n v="80761666"/>
        <n v="58321619"/>
        <n v="-79985181"/>
        <n v="106298630"/>
        <m/>
      </sharedItems>
    </cacheField>
    <cacheField name="预计日租金收入" numFmtId="26">
      <sharedItems containsBlank="1" containsNumber="1" containsInteger="1" containsMixedTypes="1" count="24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61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n v="34913881"/>
        <n v="9306848"/>
        <n v="6428685"/>
        <n v="-134878299"/>
        <n v="192676806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3333333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3333333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3333333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3333333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3333333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3333333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3333333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3449074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3449074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3449074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3449074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3449074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3449074" refreshedBy="超级无敌美少女" recordCount="143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3-02T00:00:00" count="143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m/>
      </sharedItems>
    </cacheField>
    <cacheField name="时间" numFmtId="0">
      <sharedItems containsString="0" containsBlank="1" containsNonDate="0" containsDate="1" minDate="1899-12-30T09:48:00" maxDate="1899-12-30T23:19:00" count="123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d v="1899-12-30T17:39:00"/>
        <d v="1899-12-30T18:06:00"/>
        <d v="1899-12-30T13:13:00"/>
        <d v="1899-12-30T21:54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31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n v="1333537157"/>
        <n v="925938208"/>
        <n v="815137884"/>
        <n v="1779573524"/>
        <m/>
      </sharedItems>
    </cacheField>
    <cacheField name="支出（最近24小时）" numFmtId="26">
      <sharedItems containsString="0" containsBlank="1" containsNumber="1" containsInteger="1" minValue="-2233209671" maxValue="-425191647" count="143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n v="-1267362658"/>
        <n v="-912761709"/>
        <n v="-724270231"/>
        <n v="-1192620054"/>
        <n v="-1086043406"/>
        <m/>
      </sharedItems>
    </cacheField>
    <cacheField name="最近7天利润" numFmtId="26">
      <sharedItems containsString="0" containsBlank="1" containsNumber="1" containsInteger="1" minValue="-5606635538" maxValue="5196139834" count="143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n v="412847252"/>
        <n v="267694560"/>
        <n v="350647034"/>
        <n v="-184078471"/>
        <n v="482059902"/>
        <m/>
      </sharedItems>
    </cacheField>
    <cacheField name="预计日租金收入" numFmtId="26">
      <sharedItems containsBlank="1" containsNumber="1" containsInteger="1" containsMixedTypes="1" count="8">
        <m/>
        <n v="904886000"/>
        <s v="现金库已满"/>
        <n v="903496000"/>
        <n v="902207000"/>
        <n v="901012000"/>
        <n v="1162304620"/>
        <n v="77487032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41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n v="66174499"/>
        <n v="13176499"/>
        <n v="90867653"/>
        <n v="-377482170"/>
        <n v="693530118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3449074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3564815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3564815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3564815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3564815" refreshedBy="超级无敌美少女" recordCount="121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3-02T00:00:00" count="121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m/>
      </sharedItems>
    </cacheField>
    <cacheField name="时间" numFmtId="0">
      <sharedItems containsString="0" containsBlank="1" containsNonDate="0" containsDate="1" minDate="1899-12-30T09:49:00" maxDate="1899-12-30T23:19:00" count="111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d v="1899-12-30T17:40:00"/>
        <d v="1899-12-30T18:07:00"/>
        <d v="1899-12-30T13:13:00"/>
        <d v="1899-12-30T21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12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n v="1666782576"/>
        <n v="1152060276"/>
        <n v="979061140"/>
        <n v="2045664923"/>
        <m/>
      </sharedItems>
    </cacheField>
    <cacheField name="支出（最近24小时）" numFmtId="0">
      <sharedItems containsString="0" containsBlank="1" containsNumber="1" containsInteger="1" minValue="-2596755432" maxValue="-699275792" count="121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m/>
      </sharedItems>
    </cacheField>
    <cacheField name="最近7天利润" numFmtId="0">
      <sharedItems containsString="0" containsBlank="1" containsNumber="1" containsInteger="1" minValue="-6743502385" maxValue="5742905865" count="121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n v="572528131"/>
        <n v="547495264"/>
        <n v="611397159"/>
        <n v="72136714"/>
        <n v="743046020"/>
        <m/>
      </sharedItems>
    </cacheField>
    <cacheField name="预计日租金收入" numFmtId="0">
      <sharedItems containsString="0" containsBlank="1" containsNumber="1" containsInteger="1" minValue="901012000" maxValue="1351517000" count="5">
        <m/>
        <n v="903496000"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21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n v="193105067"/>
        <n v="90709450"/>
        <n v="136886453"/>
        <n v="-407706364"/>
        <n v="782833429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3564815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3564815" refreshedBy="超级无敌美少女" recordCount="114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3-02T00:00:00" count="114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m/>
      </sharedItems>
    </cacheField>
    <cacheField name="时间" numFmtId="0">
      <sharedItems containsString="0" containsBlank="1" containsNonDate="0" containsDate="1" minDate="1899-12-30T09:49:00" maxDate="1899-12-30T23:20:00" count="107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d v="1899-12-30T17:40:00"/>
        <d v="1899-12-30T18:07:00"/>
        <d v="1899-12-30T13:14:00"/>
        <d v="1899-12-30T21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08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n v="423658531"/>
        <n v="292037538"/>
        <n v="241658128"/>
        <n v="514376558"/>
        <m/>
      </sharedItems>
    </cacheField>
    <cacheField name="支出（最近24小时）" numFmtId="0">
      <sharedItems containsString="0" containsBlank="1" containsNumber="1" containsInteger="1" minValue="-673799904" maxValue="-181446221" count="114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n v="-382390939"/>
        <n v="-275398998"/>
        <n v="-218525247"/>
        <n v="-359834742"/>
        <n v="-327681176"/>
        <m/>
      </sharedItems>
    </cacheField>
    <cacheField name="最近7天利润" numFmtId="0">
      <sharedItems containsString="0" containsBlank="1" containsNumber="1" containsInteger="1" minValue="-1069648281" maxValue="1298224025" count="114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n v="135351417"/>
        <n v="106449917"/>
        <n v="131264401"/>
        <n v="-7354292"/>
        <n v="157824665"/>
        <m/>
      </sharedItems>
    </cacheField>
    <cacheField name="预计日租金收入" numFmtId="0">
      <sharedItems containsString="0" containsBlank="1" containsNumber="1" containsInteger="1" minValue="233792000" maxValue="350689000" count="4">
        <m/>
        <n v="234102000"/>
        <n v="233792000"/>
        <n v="350689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14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n v="41267592"/>
        <n v="16638540"/>
        <n v="23132881"/>
        <n v="-118176614"/>
        <n v="186695382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3564815" refreshedBy="超级无敌美少女" recordCount="112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3-02T00:00:00" count="112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m/>
      </sharedItems>
    </cacheField>
    <cacheField name="时间" numFmtId="0">
      <sharedItems containsString="0" containsBlank="1" containsNonDate="0" containsDate="1" minDate="1899-12-30T09:49:00" maxDate="1899-12-30T23:20:00" count="103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d v="1899-12-30T11:24:00"/>
        <d v="1899-12-30T17:40:00"/>
        <d v="1899-12-30T18:07:00"/>
        <d v="1899-12-30T13:14:00"/>
        <d v="1899-12-30T21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06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n v="447146276"/>
        <n v="316967145"/>
        <n v="258679917"/>
        <n v="531639877"/>
        <m/>
      </sharedItems>
    </cacheField>
    <cacheField name="支出（最近24小时）" numFmtId="0">
      <sharedItems containsString="0" containsBlank="1" containsNumber="1" containsInteger="1" minValue="-727198389" maxValue="-183505324" count="112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n v="-412691053"/>
        <n v="-297222415"/>
        <n v="-235843973"/>
        <n v="-388352633"/>
        <n v="-353648100"/>
        <m/>
      </sharedItems>
    </cacheField>
    <cacheField name="最近7天利润" numFmtId="0">
      <sharedItems containsString="0" containsBlank="1" containsNumber="1" containsInteger="1" minValue="-1136552441" maxValue="1220618619" count="112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n v="148485391"/>
        <n v="136992893"/>
        <n v="159659239"/>
        <n v="-5526235"/>
        <n v="123121963"/>
        <m/>
      </sharedItems>
    </cacheField>
    <cacheField name="预计日租金收入" numFmtId="0">
      <sharedItems containsString="0" containsBlank="1" containsNumber="1" containsInteger="1" minValue="252320000" maxValue="378480000" count="4">
        <m/>
        <n v="252654000"/>
        <n v="252320000"/>
        <n v="378480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12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n v="34455223"/>
        <n v="19744730"/>
        <n v="22835944"/>
        <n v="-129672716"/>
        <n v="177991777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3680556" refreshedBy="超级无敌美少女" recordCount="110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3-02T00:00:00" count="110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m/>
      </sharedItems>
    </cacheField>
    <cacheField name="时间" numFmtId="0">
      <sharedItems containsString="0" containsBlank="1" containsNonDate="0" containsDate="1" minDate="1899-12-30T09:50:00" maxDate="1899-12-30T23:20:00" count="100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d v="1899-12-30T17:40:00"/>
        <d v="1899-12-30T18:07:00"/>
        <d v="1899-12-30T13:14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103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n v="1072816327"/>
        <n v="706059641"/>
        <n v="628166101"/>
        <n v="1375395982"/>
        <m/>
      </sharedItems>
    </cacheField>
    <cacheField name="支出（最近24小时）" numFmtId="0">
      <sharedItems containsString="0" containsBlank="1" containsNumber="1" containsInteger="1" minValue="-1755406671" maxValue="-472710435" count="110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n v="-996205996"/>
        <n v="-717473157"/>
        <n v="-569310088"/>
        <n v="-937454832"/>
        <n v="-853674090"/>
        <m/>
      </sharedItems>
    </cacheField>
    <cacheField name="最近7天利润" numFmtId="0">
      <sharedItems containsString="0" containsBlank="1" containsNumber="1" containsInteger="1" minValue="-3368711788" maxValue="3688133729" count="110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n v="499035872"/>
        <n v="407877867"/>
        <n v="413052949"/>
        <n v="14040283"/>
        <n v="426760719"/>
        <m/>
      </sharedItems>
    </cacheField>
    <cacheField name="预计日租金收入" numFmtId="0">
      <sharedItems containsString="0" containsBlank="1" containsNumber="1" containsInteger="1" minValue="609084112" maxValue="913625492" count="5">
        <m/>
        <n v="902207000"/>
        <n v="901012000"/>
        <n v="913625492"/>
        <n v="609084112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10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n v="76610331"/>
        <n v="-11413516"/>
        <n v="58856013"/>
        <n v="-309288731"/>
        <n v="521721892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3680556" refreshedBy="超级无敌美少女" recordCount="104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3-02T00:00:00" count="104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m/>
      </sharedItems>
    </cacheField>
    <cacheField name="时间" numFmtId="0">
      <sharedItems containsString="0" containsBlank="1" containsNonDate="0" containsDate="1" minDate="1899-12-30T09:50:00" maxDate="1899-12-30T23:21:00" count="98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d v="1899-12-30T17:41:00"/>
        <d v="1899-12-30T18:07:00"/>
        <d v="1899-12-30T13:14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97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n v="364627383"/>
        <n v="279420228"/>
        <n v="211773219"/>
        <n v="469199992"/>
        <m/>
      </sharedItems>
    </cacheField>
    <cacheField name="支出（最近24小时）" numFmtId="0">
      <sharedItems containsString="0" containsBlank="1" containsNumber="1" containsInteger="1" minValue="-619627666" maxValue="0" count="104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n v="-351646560"/>
        <n v="-253256812"/>
        <n v="-200955732"/>
        <n v="-330903889"/>
        <n v="-301335484"/>
        <m/>
      </sharedItems>
    </cacheField>
    <cacheField name="最近7天利润" numFmtId="0">
      <sharedItems containsString="0" containsBlank="1" containsNumber="1" containsInteger="1" minValue="-1004746340" maxValue="1052575633" count="104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n v="85162559"/>
        <n v="95509636"/>
        <n v="110050623"/>
        <n v="-35502510"/>
        <n v="110091808"/>
        <m/>
      </sharedItems>
    </cacheField>
    <cacheField name="预计日租金收入" numFmtId="0">
      <sharedItems containsString="0" containsBlank="1" containsNumber="1" containsInteger="1" minValue="214995792" maxValue="322493688" count="5">
        <m/>
        <n v="257513000"/>
        <n v="257172000"/>
        <n v="322493688"/>
        <n v="21499579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04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n v="12980823"/>
        <n v="26163416"/>
        <n v="10817487"/>
        <n v="-119130670"/>
        <n v="167864508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3680556" refreshedBy="超级无敌美少女" recordCount="100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3-02T00:00:00" count="100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m/>
      </sharedItems>
    </cacheField>
    <cacheField name="时间" numFmtId="0">
      <sharedItems containsString="0" containsBlank="1" containsNonDate="0" containsDate="1" minDate="1899-12-30T09:50:00" maxDate="1899-12-30T23:21:00" count="94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d v="1899-12-30T11:30:00"/>
        <d v="1899-12-30T17:41:00"/>
        <d v="1899-12-30T18:08:00"/>
        <d v="1899-12-30T13:15:00"/>
        <d v="1899-12-30T21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91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n v="1780121783"/>
        <n v="1302684456"/>
        <n v="1047301771"/>
        <n v="2105129952"/>
        <m/>
      </sharedItems>
    </cacheField>
    <cacheField name="支出（最近24小时）" numFmtId="0">
      <sharedItems containsString="0" containsBlank="1" containsNumber="1" containsInteger="1" minValue="-2726593932" maxValue="-554786493" count="100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n v="-1547371984"/>
        <n v="-1114428843"/>
        <n v="-884283673"/>
        <n v="-1456106294"/>
        <n v="-1325993764"/>
        <m/>
      </sharedItems>
    </cacheField>
    <cacheField name="最近7天利润" numFmtId="0">
      <sharedItems containsString="0" containsBlank="1" containsNumber="1" containsInteger="1" minValue="-6935024191" maxValue="1382139577" count="100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n v="466364784"/>
        <n v="581718249"/>
        <n v="759926778"/>
        <n v="142970729"/>
        <n v="866310208"/>
        <m/>
      </sharedItems>
    </cacheField>
    <cacheField name="预计日租金收入" numFmtId="0">
      <sharedItems containsString="0" containsBlank="1" containsNumber="1" containsInteger="1" minValue="946062000" maxValue="1419093000" count="4">
        <m/>
        <n v="947317000"/>
        <n v="946062000"/>
        <n v="1419093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100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n v="232749799"/>
        <n v="188255613"/>
        <n v="163018098"/>
        <n v="-408804523"/>
        <n v="779136188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3680556" refreshedBy="超级无敌美少女" recordCount="100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3-02T00:00:00" count="100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m/>
      </sharedItems>
    </cacheField>
    <cacheField name="时间" numFmtId="0">
      <sharedItems containsString="0" containsBlank="1" containsNonDate="0" containsDate="1" minDate="1899-12-30T09:51:00" maxDate="1899-12-30T23:22:00" count="92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d v="1899-12-30T11:30:00"/>
        <d v="1899-12-30T17:41:00"/>
        <d v="1899-12-30T18:08:00"/>
        <d v="1899-12-30T13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92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n v="1548675902"/>
        <n v="1108845582"/>
        <n v="888704130"/>
        <n v="1942345225"/>
        <m/>
      </sharedItems>
    </cacheField>
    <cacheField name="支出（最近24小时）" numFmtId="0">
      <sharedItems containsString="0" containsBlank="1" containsNumber="1" containsInteger="1" minValue="-2596755432" maxValue="-240799634" count="100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n v="-1473696859"/>
        <n v="-1061360501"/>
        <n v="-842174687"/>
        <n v="-1386767504"/>
        <n v="-1262850844"/>
        <m/>
      </sharedItems>
    </cacheField>
    <cacheField name="最近7天利润" numFmtId="0">
      <sharedItems containsString="0" containsBlank="1" containsNumber="1" containsInteger="1" minValue="-6392253608" maxValue="2003396088" count="100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n v="387920860"/>
        <n v="384356307"/>
        <n v="377222957"/>
        <n v="-211270909"/>
        <n v="413293929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00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n v="74979043"/>
        <n v="47485081"/>
        <n v="46529443"/>
        <n v="-498063374"/>
        <n v="679494381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3680556" refreshedBy="超级无敌美少女" recordCount="99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3-02T00:00:00" count="99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m/>
      </sharedItems>
    </cacheField>
    <cacheField name="时间" numFmtId="0">
      <sharedItems containsString="0" containsBlank="1" containsNonDate="0" containsDate="1" minDate="1899-12-30T09:51:00" maxDate="1899-12-30T23:22:00" count="91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d v="1899-12-30T17:42:00"/>
        <d v="1899-12-30T18:08:00"/>
        <d v="1899-12-30T13:15:00"/>
        <d v="1899-12-30T21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91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n v="1719755000"/>
        <n v="1109858444"/>
        <n v="899659646"/>
        <n v="2026051492"/>
        <m/>
      </sharedItems>
    </cacheField>
    <cacheField name="支出（最近24小时）" numFmtId="0">
      <sharedItems containsString="0" containsBlank="1" containsNumber="1" containsInteger="1" minValue="-2596740919" maxValue="-695734762" count="99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4360501"/>
        <n v="-842174687"/>
        <n v="-1386767504"/>
        <n v="-1262850844"/>
        <m/>
      </sharedItems>
    </cacheField>
    <cacheField name="最近7天利润" numFmtId="0">
      <sharedItems containsString="0" containsBlank="1" containsNumber="1" containsInteger="1" minValue="-6614903053" maxValue="1095963420" count="99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n v="794579289"/>
        <n v="667065306"/>
        <n v="608868381"/>
        <n v="-19489257"/>
        <n v="655968980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63200648" count="99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n v="246058141"/>
        <n v="45497943"/>
        <n v="57484959"/>
        <n v="-487107858"/>
        <n v="763200648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3680556" refreshedBy="超级无敌美少女" recordCount="96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3-02T00:00:00" count="96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m/>
      </sharedItems>
    </cacheField>
    <cacheField name="时间" numFmtId="0">
      <sharedItems containsString="0" containsBlank="1" containsNonDate="0" containsDate="1" minDate="1899-12-30T09:51:00" maxDate="1899-12-30T23:22:00" count="90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d v="1899-12-30T11:31:00"/>
        <d v="1899-12-30T17:42:00"/>
        <d v="1899-12-30T18:08:00"/>
        <d v="1899-12-30T13:16:00"/>
        <d v="1899-12-30T21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89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n v="517764365"/>
        <n v="399777531"/>
        <n v="308466233"/>
        <n v="665790276"/>
        <m/>
      </sharedItems>
    </cacheField>
    <cacheField name="支出（最近24小时）" numFmtId="0">
      <sharedItems containsString="0" containsBlank="1" containsNumber="1" containsInteger="1" minValue="-854298694" maxValue="0" count="96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n v="-484821866"/>
        <n v="-349172324"/>
        <n v="-277063347"/>
        <n v="-456226543"/>
        <n v="-415459746"/>
        <m/>
      </sharedItems>
    </cacheField>
    <cacheField name="最近7天利润" numFmtId="0">
      <sharedItems containsString="0" containsBlank="1" containsNumber="1" containsInteger="1" minValue="-1509444116" maxValue="1854751546" count="96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n v="119681824"/>
        <n v="159873042"/>
        <n v="190741339"/>
        <n v="-9525625"/>
        <n v="208412909"/>
        <m/>
      </sharedItems>
    </cacheField>
    <cacheField name="预计日租金收入" numFmtId="26">
      <sharedItems containsString="0" containsBlank="1" containsNumber="1" containsInteger="1" minValue="296420000" maxValue="444631000" count="4">
        <m/>
        <n v="296814000"/>
        <n v="296420000"/>
        <n v="444631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96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n v="32942499"/>
        <n v="50605207"/>
        <n v="31402886"/>
        <n v="-147760310"/>
        <n v="250330530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3796296" refreshedBy="超级无敌美少女" recordCount="90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3-02T00:00:00" count="90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m/>
      </sharedItems>
    </cacheField>
    <cacheField name="时间" numFmtId="0">
      <sharedItems containsString="0" containsBlank="1" containsNonDate="0" containsDate="1" minDate="1899-12-30T09:52:00" maxDate="1899-12-30T23:06:00" count="87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1:31:00"/>
        <d v="1899-12-30T17:42:00"/>
        <d v="1899-12-30T13:16:00"/>
        <d v="1899-12-30T21:58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82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n v="1216314686"/>
        <n v="941031898"/>
        <n v="703144969"/>
        <n v="1515639342"/>
        <m/>
      </sharedItems>
    </cacheField>
    <cacheField name="支出（最近24小时）" numFmtId="0">
      <sharedItems containsString="0" containsBlank="1" containsNumber="1" containsInteger="1" minValue="-2163109363" maxValue="-398939785" count="90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n v="-1227573365"/>
        <n v="-884105238"/>
        <n v="-701531514"/>
        <n v="-1155169271"/>
        <n v="-1051938635"/>
        <m/>
      </sharedItems>
    </cacheField>
    <cacheField name="最近7天利润" numFmtId="0">
      <sharedItems containsString="0" containsBlank="1" containsNumber="1" containsInteger="1" minValue="-5626283225" maxValue="5482769221" count="90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n v="184152564"/>
        <n v="262968220"/>
        <n v="211016296"/>
        <n v="-250996498"/>
        <n v="139949993"/>
        <m/>
      </sharedItems>
    </cacheField>
    <cacheField name="预计日租金收入" numFmtId="0">
      <sharedItems containsString="0" containsBlank="1" containsNumber="1" containsInteger="1" minValue="750542996" maxValue="1125813661" count="4">
        <m/>
        <n v="901012000"/>
        <n v="1125813661"/>
        <n v="750542996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90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n v="-11258679"/>
        <n v="56926660"/>
        <n v="1613455"/>
        <n v="-452024302"/>
        <n v="463700707"/>
        <m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3796296" refreshedBy="超级无敌美少女" recordCount="71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3-02T00:00:00" count="71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m/>
      </sharedItems>
    </cacheField>
    <cacheField name="时间" numFmtId="0">
      <sharedItems containsString="0" containsBlank="1" containsNonDate="0" containsDate="1" minDate="1899-12-30T09:52:00" maxDate="1899-12-30T23:06:00" count="69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7:42:00"/>
        <d v="1899-12-30T18:09:00"/>
        <d v="1899-12-30T13:16:00"/>
        <d v="1899-12-30T21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64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n v="1502551061"/>
        <n v="1055756369"/>
        <n v="881500510"/>
        <n v="2060120001"/>
        <m/>
      </sharedItems>
    </cacheField>
    <cacheField name="支出（最近24小时）" numFmtId="0">
      <sharedItems containsString="0" containsBlank="1" containsNumber="1" containsInteger="1" minValue="-2596755432" maxValue="-747176430" count="71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1360501"/>
        <n v="-842174687"/>
        <n v="-1386767504"/>
        <n v="-1262850844"/>
        <m/>
      </sharedItems>
    </cacheField>
    <cacheField name="最近7天利润" numFmtId="0">
      <sharedItems containsString="0" containsBlank="1" containsNumber="1" containsInteger="1" minValue="-5655293917" maxValue="5504521668" count="71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n v="373685222"/>
        <n v="204570807"/>
        <n v="226187105"/>
        <n v="-313885992"/>
        <n v="466505711"/>
        <m/>
      </sharedItems>
    </cacheField>
    <cacheField name="预计日租金收入" numFmtId="0">
      <sharedItems containsString="0" containsBlank="1" containsNumber="1" containsInteger="1" minValue="901012000" maxValue="1351517000" count="3">
        <m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71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n v="28854202"/>
        <n v="-5604132"/>
        <n v="39325823"/>
        <n v="-505266994"/>
        <n v="797269157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3796296" refreshedBy="超级无敌美少女" recordCount="6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3-01T00:00:00" count="6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2:00" maxDate="1899-12-30T23:06:00" count="6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d v="1899-12-30T17:42:00"/>
        <d v="1899-12-30T18:09:00"/>
        <d v="1899-12-30T11:28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0">
      <sharedItems containsString="0" containsBlank="1" containsNumber="1" containsInteger="1" minValue="0" maxValue="91230207" count="3">
        <n v="91230207"/>
        <n v="0"/>
        <m/>
      </sharedItems>
    </cacheField>
    <cacheField name="该份额的价格" numFmtId="0">
      <sharedItems containsString="0" containsBlank="1" containsNumber="1" containsInteger="1" minValue="0" maxValue="88573013" count="3">
        <m/>
        <n v="88573013"/>
        <n v="0"/>
      </sharedItems>
    </cacheField>
    <cacheField name="租金（最近24小时）" numFmtId="0">
      <sharedItems containsString="0" containsBlank="1" containsNumber="1" containsInteger="1" minValue="0" maxValue="10349502" count="6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n v="6306670"/>
        <n v="4724024"/>
        <n v="3390561"/>
        <m/>
      </sharedItems>
    </cacheField>
    <cacheField name="支出（最近24小时）" numFmtId="0">
      <sharedItems containsString="0" containsBlank="1" containsNumber="1" containsInteger="1" minValue="-10675833" maxValue="0" count="6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n v="-6058614"/>
        <n v="-4363447"/>
        <n v="-3462366"/>
        <n v="0"/>
        <m/>
      </sharedItems>
    </cacheField>
    <cacheField name="最近7天利润" numFmtId="0">
      <sharedItems containsString="0" containsBlank="1" containsNumber="1" containsInteger="1" minValue="-4772821" maxValue="7078014" count="6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n v="2111034"/>
        <n v="1745287"/>
        <n v="1363880"/>
        <n v="0"/>
        <m/>
      </sharedItems>
    </cacheField>
    <cacheField name="预计日租金收入" numFmtId="0">
      <sharedItems containsString="0" containsBlank="1" containsNumber="1" containsInteger="1" minValue="0" maxValue="3704256000" count="5">
        <m/>
        <n v="3704256000"/>
        <n v="5556386"/>
        <n v="3704256"/>
        <n v="0"/>
      </sharedItems>
    </cacheField>
    <cacheField name="每日支出" numFmtId="0">
      <sharedItems containsString="0" containsBlank="1" containsNumber="1" containsInteger="1" minValue="0" maxValue="3436632000" count="5">
        <m/>
        <n v="3436632000"/>
        <n v="5154948"/>
        <n v="3436632"/>
        <n v="0"/>
      </sharedItems>
    </cacheField>
    <cacheField name="估值损益" numFmtId="0">
      <sharedItems containsString="0" containsBlank="1" containsNumber="1" containsInteger="1" minValue="0" maxValue="2657190" count="3">
        <m/>
        <n v="2657190"/>
        <n v="0"/>
      </sharedItems>
    </cacheField>
    <cacheField name="利润（最近24小时）" numFmtId="0">
      <sharedItems containsString="0" containsBlank="1" containsNumber="1" containsInteger="1" minValue="-3938722" maxValue="90000000" count="6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n v="248056"/>
        <n v="360577"/>
        <n v="-71805"/>
        <n v="9000000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3796296" refreshedBy="超级无敌美少女" recordCount="61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3-02T00:00:00" count="61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m/>
      </sharedItems>
    </cacheField>
    <cacheField name="时间" numFmtId="0">
      <sharedItems containsString="0" containsBlank="1" containsNonDate="0" containsDate="1" minDate="1899-12-30T09:53:00" maxDate="1899-12-30T23:06:00" count="60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d v="1899-12-30T11:32:00"/>
        <d v="1899-12-30T17:43:00"/>
        <d v="1899-12-30T18:10:00"/>
        <d v="1899-12-30T13:17:00"/>
        <d v="1899-12-30T21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53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n v="1532070637"/>
        <n v="1191710778"/>
        <n v="935817225"/>
        <n v="1955240791"/>
        <m/>
      </sharedItems>
    </cacheField>
    <cacheField name="支出（最近24小时）" numFmtId="0">
      <sharedItems containsString="0" containsBlank="1" containsNumber="1" containsInteger="1" minValue="-2579442116" maxValue="0" count="61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n v="-1473677509"/>
        <n v="-1061350826"/>
        <n v="-842174687"/>
        <n v="-1386757829"/>
        <n v="-1262831494"/>
        <m/>
      </sharedItems>
    </cacheField>
    <cacheField name="最近7天利润" numFmtId="0">
      <sharedItems containsString="0" containsBlank="1" containsNumber="1" containsInteger="1" minValue="-6629285815" maxValue="3957874080" count="61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n v="332761318"/>
        <n v="376353875"/>
        <n v="436692545"/>
        <n v="-126563764"/>
        <n v="558544772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61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n v="58393128"/>
        <n v="130359952"/>
        <n v="93642538"/>
        <n v="-450940604"/>
        <n v="692409297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3796296" refreshedBy="超级无敌美少女" recordCount="59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3-02T00:00:00" count="59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m/>
      </sharedItems>
    </cacheField>
    <cacheField name="时间" numFmtId="0">
      <sharedItems containsString="0" containsBlank="1" containsNonDate="0" containsDate="1" minDate="1899-12-30T09:53:00" maxDate="1899-12-30T23:07:00" count="58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d v="1899-12-30T11:32:00"/>
        <d v="1899-12-30T17:43:00"/>
        <d v="1899-12-30T18:10:00"/>
        <d v="1899-12-30T13:17:00"/>
        <d v="1899-12-30T21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54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n v="447495285"/>
        <n v="283733251"/>
        <n v="224605988"/>
        <n v="538122721"/>
        <m/>
      </sharedItems>
    </cacheField>
    <cacheField name="支出（最近24小时）" numFmtId="0">
      <sharedItems containsString="0" containsBlank="1" containsNumber="1" containsInteger="1" minValue="-462413350" maxValue="-194513000" count="59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n v="-382385919"/>
        <n v="-275396488"/>
        <n v="-218525247"/>
        <n v="-359832231"/>
        <n v="-327676156"/>
        <m/>
      </sharedItems>
    </cacheField>
    <cacheField name="最近7天利润" numFmtId="0">
      <sharedItems containsString="0" containsBlank="1" containsNumber="1" containsInteger="1" minValue="-1122796923" maxValue="1326026327" count="59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n v="158697884"/>
        <n v="158026400"/>
        <n v="159056920"/>
        <n v="16966830"/>
        <n v="183337055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59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n v="65109366"/>
        <n v="8336763"/>
        <n v="6080741"/>
        <n v="-135226243"/>
        <n v="210446565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3796296" refreshedBy="超级无敌美少女" recordCount="53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3-02T00:00:00" count="53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m/>
      </sharedItems>
    </cacheField>
    <cacheField name="时间" numFmtId="0">
      <sharedItems containsString="0" containsBlank="1" containsNonDate="0" containsDate="1" minDate="1899-12-30T09:53:00" maxDate="1899-12-30T23:07:00" count="51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d v="1899-12-30T11:32:00"/>
        <d v="1899-12-30T17:43:00"/>
        <d v="1899-12-30T18:10:00"/>
        <d v="1899-12-30T13:17:00"/>
        <d v="1899-12-30T21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44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n v="1526027614"/>
        <n v="1201792557"/>
        <n v="906894392"/>
        <n v="1972583932"/>
        <m/>
      </sharedItems>
    </cacheField>
    <cacheField name="支出（最近24小时）" numFmtId="0">
      <sharedItems containsString="0" containsBlank="1" containsNumber="1" containsInteger="1" minValue="-1782095314" maxValue="0" count="53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m/>
      </sharedItems>
    </cacheField>
    <cacheField name="最近7天利润" numFmtId="0">
      <sharedItems containsString="0" containsBlank="1" containsNumber="1" containsInteger="1" minValue="-6314873421" maxValue="5068165523" count="53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n v="654620810"/>
        <n v="620495247"/>
        <n v="568627154"/>
        <n v="2842879"/>
        <n v="593136705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53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n v="52350105"/>
        <n v="140441731"/>
        <n v="64719705"/>
        <n v="-479873112"/>
        <n v="709752438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3796296" refreshedBy="超级无敌美少女" recordCount="49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3-02T00:00:00" count="49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m/>
      </sharedItems>
    </cacheField>
    <cacheField name="时间" numFmtId="0">
      <sharedItems containsString="0" containsBlank="1" containsNonDate="0" containsDate="1" minDate="1899-12-30T09:54:00" maxDate="1899-12-30T23:07:00" count="47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d v="1899-12-30T11:32:00"/>
        <d v="1899-12-30T17:44:00"/>
        <d v="1899-12-30T18:10:00"/>
        <d v="1899-12-30T13:17:00"/>
        <d v="1899-12-30T21:59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44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n v="493104368"/>
        <n v="350559700"/>
        <n v="271665123"/>
        <n v="585069027"/>
        <m/>
      </sharedItems>
    </cacheField>
    <cacheField name="支出（最近24小时）" numFmtId="0">
      <sharedItems containsString="0" containsBlank="1" containsNumber="1" containsInteger="1" minValue="-534622789" maxValue="-247439547" count="49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n v="-442106155"/>
        <n v="-318408149"/>
        <n v="-252652406"/>
        <n v="-416030251"/>
        <n v="-378855253"/>
        <m/>
      </sharedItems>
    </cacheField>
    <cacheField name="最近7天利润" numFmtId="0">
      <sharedItems containsString="0" containsBlank="1" containsNumber="1" containsInteger="1" minValue="-1226554329" maxValue="1674707716" count="49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n v="134464345"/>
        <n v="146256609"/>
        <n v="139752960"/>
        <n v="-25222521"/>
        <n v="182864771"/>
        <m/>
      </sharedItems>
    </cacheField>
    <cacheField name="预计日租金收入" numFmtId="0">
      <sharedItems containsString="0" containsBlank="1" containsNumber="1" containsInteger="1" minValue="270303600" maxValue="270303600" count="2">
        <m/>
        <n v="270303600"/>
      </sharedItems>
    </cacheField>
    <cacheField name="每日支出" numFmtId="0">
      <sharedItems containsString="0" containsBlank="1" containsNumber="1" containsInteger="1" minValue="250774500" maxValue="250774500" count="2">
        <m/>
        <n v="2507745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49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n v="50998213"/>
        <n v="32151551"/>
        <n v="19012717"/>
        <n v="-144365128"/>
        <n v="206213774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3912037" refreshedBy="超级无敌美少女" recordCount="38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3-02T00:00:00" count="38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m/>
      </sharedItems>
    </cacheField>
    <cacheField name="时间" numFmtId="0">
      <sharedItems containsString="0" containsBlank="1" containsNonDate="0" containsDate="1" minDate="1899-12-30T09:54:00" maxDate="1899-12-30T23:07:00" count="38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1:59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32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n v="548819615"/>
        <n v="368907398"/>
        <n v="344357641"/>
        <n v="703365054"/>
        <m/>
      </sharedItems>
    </cacheField>
    <cacheField name="支出（最近24小时）" numFmtId="0">
      <sharedItems containsString="0" containsBlank="1" containsNumber="1" containsInteger="1" minValue="-621413600" maxValue="0" count="38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n v="-513871627"/>
        <n v="-370093234"/>
        <n v="-293666473"/>
        <n v="-483566091"/>
        <n v="-440352955"/>
        <m/>
      </sharedItems>
    </cacheField>
    <cacheField name="最近7天利润" numFmtId="0">
      <sharedItems containsString="0" containsBlank="1" containsNumber="1" containsInteger="1" minValue="-1426310127" maxValue="1795958676" count="38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n v="195748909"/>
        <n v="184476864"/>
        <n v="235103652"/>
        <n v="17613730"/>
        <n v="232042158"/>
        <m/>
      </sharedItems>
    </cacheField>
    <cacheField name="预计日租金收入" numFmtId="0">
      <sharedItems containsString="0" containsBlank="1" containsNumber="1" containsInteger="1" minValue="314182821" maxValue="314182821" count="2">
        <m/>
        <n v="314182821"/>
      </sharedItems>
    </cacheField>
    <cacheField name="每日支出" numFmtId="0">
      <sharedItems containsString="0" containsBlank="1" containsNumber="1" containsInteger="1" minValue="291483719" maxValue="291483719" count="2">
        <m/>
        <n v="291483719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38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n v="34947988"/>
        <n v="-1185836"/>
        <n v="50691168"/>
        <n v="-139208450"/>
        <n v="263012099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3912037" refreshedBy="超级无敌美少女" recordCount="20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3-02T00:00:00" count="20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m/>
      </sharedItems>
    </cacheField>
    <cacheField name="时间" numFmtId="0">
      <sharedItems containsString="0" containsBlank="1" containsNonDate="0" containsDate="1" minDate="1899-12-30T11:05:00" maxDate="1899-12-30T23:08:00" count="20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2:00:00"/>
        <m/>
      </sharedItems>
    </cacheField>
    <cacheField name="已经拥有百分之多少的价值" numFmtId="0">
      <sharedItems containsString="0" containsBlank="1" containsNumber="1" minValue="0.8" maxValue="0.8" count="2">
        <n v="0.8"/>
        <m/>
      </sharedItems>
    </cacheField>
    <cacheField name="该份额的价值" numFmtId="0">
      <sharedItems containsString="0" containsBlank="1" containsNumber="1" containsInteger="1" minValue="17752443464" maxValue="17752443464" count="2">
        <n v="17752443464"/>
        <m/>
      </sharedItems>
    </cacheField>
    <cacheField name="该份额的价格" numFmtId="0">
      <sharedItems containsString="0" containsBlank="1" containsNumber="1" containsInteger="1" minValue="17235383025" maxValue="17235383025" count="2">
        <m/>
        <n v="17235383025"/>
      </sharedItems>
    </cacheField>
    <cacheField name="租金（最近24小时）" numFmtId="0">
      <sharedItems containsString="0" containsBlank="1" containsNumber="1" containsInteger="1" minValue="0" maxValue="5201467415" count="12">
        <n v="0"/>
        <n v="4694014435"/>
        <n v="5201467415"/>
        <n v="705057731"/>
        <n v="754037859"/>
        <n v="887226989"/>
        <n v="773108382"/>
        <n v="1284570516"/>
        <n v="854388184"/>
        <n v="781948027"/>
        <n v="1447242940"/>
        <m/>
      </sharedItems>
    </cacheField>
    <cacheField name="支出（最近24小时）" numFmtId="0">
      <sharedItems containsString="0" containsBlank="1" containsNumber="1" containsInteger="1" minValue="-1358098715" maxValue="0" count="20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n v="-1178942007"/>
        <n v="-849080660"/>
        <n v="-673739750"/>
        <n v="-1109414004"/>
        <n v="-1010265196"/>
        <m/>
      </sharedItems>
    </cacheField>
    <cacheField name="最近7天利润" numFmtId="0">
      <sharedItems containsString="0" containsBlank="1" containsNumber="1" containsInteger="1" minValue="-4842649089" maxValue="4480940979" count="20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n v="3636336096"/>
        <n v="4480940979"/>
        <n v="413936177"/>
        <n v="-55885149"/>
        <n v="324777207"/>
        <m/>
      </sharedItems>
    </cacheField>
    <cacheField name="预计日租金收入" numFmtId="0">
      <sharedItems containsString="0" containsBlank="1" containsNumber="1" containsInteger="1" minValue="720809600" maxValue="720809600" count="2">
        <m/>
        <n v="720809600"/>
      </sharedItems>
    </cacheField>
    <cacheField name="每日支出" numFmtId="0">
      <sharedItems containsString="0" containsBlank="1" containsNumber="1" containsInteger="1" minValue="668732000" maxValue="668732000" count="2">
        <m/>
        <n v="668732000"/>
      </sharedItems>
    </cacheField>
    <cacheField name="估值损益" numFmtId="0">
      <sharedItems containsString="0" containsBlank="1" containsNumber="1" containsInteger="1" minValue="517060175" maxValue="517060175" count="2">
        <m/>
        <n v="517060175"/>
      </sharedItems>
    </cacheField>
    <cacheField name="利润（最近24小时）" numFmtId="0">
      <sharedItems containsString="0" containsBlank="1" containsNumber="1" containsInteger="1" minValue="-1338787530" maxValue="4209360151" count="20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n v="105628509"/>
        <n v="5307524"/>
        <n v="108208277"/>
        <n v="-327465977"/>
        <n v="436977744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3912037" refreshedBy="超级无敌美少女" recordCount="14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3-02T00:00:00" count="14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m/>
      </sharedItems>
    </cacheField>
    <cacheField name="时间" numFmtId="0">
      <sharedItems containsString="0" containsBlank="1" containsNonDate="0" containsDate="1" minDate="1899-12-30T11:12:00" maxDate="1899-12-30T23:08:00" count="14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d v="1899-12-30T11:33:00"/>
        <d v="1899-12-30T17:44:00"/>
        <d v="1899-12-30T18:11:00"/>
        <d v="1899-12-30T13:18:00"/>
        <d v="1899-12-30T22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35168226" count="9">
        <n v="0"/>
        <n v="1335168226"/>
        <n v="290829236"/>
        <n v="249616556"/>
        <n v="391190962"/>
        <n v="281560704"/>
        <n v="221793819"/>
        <n v="484406377"/>
        <m/>
      </sharedItems>
    </cacheField>
    <cacheField name="支出（最近24小时）" numFmtId="0">
      <sharedItems containsString="0" containsBlank="1" containsNumber="1" containsInteger="1" minValue="-440492290" maxValue="-216115235" count="14">
        <n v="-260110490"/>
        <n v="-272220796"/>
        <n v="-440492290"/>
        <n v="-321786691"/>
        <n v="-220142839"/>
        <n v="-216115235"/>
        <n v="-272682715"/>
        <n v="-227605466"/>
        <n v="-382388429"/>
        <n v="-275398998"/>
        <n v="-218525247"/>
        <n v="-359834742"/>
        <n v="-327681176"/>
        <m/>
      </sharedItems>
    </cacheField>
    <cacheField name="最近7天利润" numFmtId="0">
      <sharedItems containsString="0" containsBlank="1" containsNumber="1" containsInteger="1" minValue="-1074242366" maxValue="793998439" count="14">
        <n v="-260110490"/>
        <n v="-532331286"/>
        <n v="-700602780"/>
        <n v="-854117977"/>
        <n v="-1074242366"/>
        <n v="44810625"/>
        <n v="62957146"/>
        <n v="183109874"/>
        <n v="331870169"/>
        <n v="610252671"/>
        <n v="781792737"/>
        <n v="793998439"/>
        <n v="74712196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40492290" maxValue="1119052991" count="14">
        <n v="-260110490"/>
        <n v="-272220796"/>
        <n v="-440492290"/>
        <n v="-321786691"/>
        <n v="-220142839"/>
        <n v="1119052991"/>
        <n v="18146521"/>
        <n v="22011090"/>
        <n v="8802533"/>
        <n v="6161706"/>
        <n v="3268572"/>
        <n v="-138040923"/>
        <n v="156725201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3912037" refreshedBy="超级无敌美少女" recordCount="10">
  <cacheSource type="worksheet">
    <worksheetSource ref="A3:L365" sheet="米灵吉姆彼机场"/>
  </cacheSource>
  <cacheFields count="12">
    <cacheField name="日期" numFmtId="0">
      <sharedItems containsString="0" containsBlank="1" containsNonDate="0" containsDate="1" minDate="2020-02-23T00:00:00" maxDate="2020-03-02T00:00:00" count="10"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m/>
      </sharedItems>
    </cacheField>
    <cacheField name="时间" numFmtId="0">
      <sharedItems containsString="0" containsBlank="1" containsNonDate="0" containsDate="1" minDate="1899-12-30T11:27:00" maxDate="1899-12-30T22:00:00" count="10">
        <d v="1899-12-30T12:07:00"/>
        <d v="1899-12-30T11:27:00"/>
        <d v="1899-12-30T17:23:00"/>
        <d v="1899-12-30T12:31:00"/>
        <d v="1899-12-30T11:34:00"/>
        <d v="1899-12-30T17:45:00"/>
        <d v="1899-12-30T18:11:00"/>
        <d v="1899-12-30T13:19:00"/>
        <d v="1899-12-30T22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43158547" count="5">
        <n v="0"/>
        <n v="1343158547"/>
        <n v="221056071"/>
        <n v="503078318"/>
        <m/>
      </sharedItems>
    </cacheField>
    <cacheField name="支出（最近24小时）" numFmtId="0">
      <sharedItems containsString="0" containsBlank="1" containsNumber="1" containsInteger="1" minValue="-382388429" maxValue="-209673477" count="10">
        <n v="-209673477"/>
        <n v="-216115235"/>
        <n v="-272682715"/>
        <n v="-227605466"/>
        <n v="-382388429"/>
        <n v="-275398998"/>
        <n v="-218525247"/>
        <n v="-359834742"/>
        <n v="-327678666"/>
        <m/>
      </sharedItems>
    </cacheField>
    <cacheField name="最近7天利润" numFmtId="0">
      <sharedItems containsString="0" containsBlank="1" containsNumber="1" containsInteger="1" minValue="-1080859856" maxValue="286304770" count="10">
        <n v="-209673477"/>
        <n v="-425788712"/>
        <n v="-698471427"/>
        <n v="-863245895"/>
        <n v="-1080859856"/>
        <n v="-13100307"/>
        <n v="-10569483"/>
        <n v="-151878978"/>
        <n v="286304770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88429" maxValue="1067759549" count="10">
        <n v="-209673477"/>
        <n v="-216115235"/>
        <n v="-272682715"/>
        <n v="-227605466"/>
        <n v="-382388429"/>
        <n v="1067759549"/>
        <n v="2530824"/>
        <n v="-138778671"/>
        <n v="175399652"/>
        <m/>
      </sharedItems>
    </cacheField>
  </cacheFields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3912037" refreshedBy="超级无敌美少女" recordCount="8">
  <cacheSource type="worksheet">
    <worksheetSource ref="A3:L365" sheet="基特曼斯胡普机场"/>
  </cacheSource>
  <cacheFields count="12">
    <cacheField name="日期" numFmtId="0">
      <sharedItems containsString="0" containsBlank="1" containsNonDate="0" containsDate="1" minDate="2020-02-25T00:00:00" maxDate="2020-03-02T00:00:00" count="8">
        <d v="2020-02-25T00:00:00"/>
        <d v="2020-02-26T00:00:00"/>
        <d v="2020-02-27T00:00:00"/>
        <d v="2020-02-28T00:00:00"/>
        <d v="2020-02-29T00:00:00"/>
        <d v="2020-03-01T00:00:00"/>
        <d v="2020-03-02T00:00:00"/>
        <m/>
      </sharedItems>
    </cacheField>
    <cacheField name="时间" numFmtId="0">
      <sharedItems containsString="0" containsBlank="1" containsNonDate="0" containsDate="1" minDate="1899-12-30T11:34:00" maxDate="1899-12-30T22:01:00" count="8">
        <d v="1899-12-30T17:29:00"/>
        <d v="1899-12-30T12:31:00"/>
        <d v="1899-12-30T11:34:00"/>
        <d v="1899-12-30T17:50:00"/>
        <d v="1899-12-30T18:12:00"/>
        <d v="1899-12-30T13:19:00"/>
        <d v="1899-12-30T22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619867188" count="3">
        <n v="0"/>
        <n v="1619867188"/>
        <m/>
      </sharedItems>
    </cacheField>
    <cacheField name="支出（最近24小时）" numFmtId="0">
      <sharedItems containsString="0" containsBlank="1" containsNumber="1" containsInteger="1" minValue="-382390939" maxValue="-218525247" count="8">
        <n v="-257379144"/>
        <n v="-277607976"/>
        <n v="-382390939"/>
        <n v="-275398998"/>
        <n v="-218525247"/>
        <n v="-359834742"/>
        <n v="-327681176"/>
        <m/>
      </sharedItems>
    </cacheField>
    <cacheField name="最近7天利润" numFmtId="0">
      <sharedItems containsString="0" containsBlank="1" containsNumber="1" containsInteger="1" minValue="-1275003823" maxValue="17182189" count="8">
        <n v="-257379144"/>
        <n v="-422156122"/>
        <n v="-639770083"/>
        <n v="-915169081"/>
        <n v="-1133694328"/>
        <n v="-1275003823"/>
        <n v="17182189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90939" maxValue="1292186012" count="8">
        <n v="-257379144"/>
        <n v="-277607976"/>
        <n v="-382390939"/>
        <n v="-275398998"/>
        <n v="-218525247"/>
        <n v="-359834742"/>
        <n v="1292186012"/>
        <m/>
      </sharedItems>
    </cacheField>
  </cacheFields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2.9183912037" refreshedBy="超级无敌美少女" recordCount="31">
  <cacheSource type="worksheet">
    <worksheetSource ref="A7:C38" sheet="小计"/>
  </cacheSource>
  <cacheFields count="3">
    <cacheField name="地籍名" numFmtId="0">
      <sharedItems count="40">
        <s v="IslaSantay"/>
        <s v="甘尼森岛"/>
        <s v="Kugluktuk机场"/>
        <s v="螺洲岛"/>
        <s v="庙湾岛"/>
        <s v="平郡岛"/>
        <s v="狗骨岛"/>
        <s v="普拉兰岛"/>
        <s v="法伊拉卡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佩里哈圣何塞"/>
        <s v="鹿谷乡"/>
        <s v="假伊斯坦布尔机场"/>
        <s v="九十九里町"/>
        <s v="基苏木Ndogo"/>
        <s v="PuertoQuito"/>
        <s v="Glumovo"/>
        <s v="HookerCreek机场"/>
        <s v="米灵吉姆彼机场"/>
        <s v="基特曼斯胡普机场"/>
        <s v="Lambertisland" u="1"/>
        <s v="斯壮结" u="1"/>
        <s v="果州群岛" u="1"/>
        <s v="向岛" u="1"/>
        <s v="岛田岛" u="1"/>
        <s v="小槌岛" u="1"/>
        <s v="高岛" u="1"/>
        <s v="Nakhiloo岛" u="1"/>
        <s v="希望不要心情不高兴" u="1"/>
      </sharedItems>
    </cacheField>
    <cacheField name="价值" numFmtId="26">
      <sharedItems containsSemiMixedTypes="0" containsString="0" containsNumber="1" containsInteger="1" minValue="0" maxValue="23300083000" count="16">
        <n v="3290891000"/>
        <n v="2945882000"/>
        <n v="5757969000"/>
        <n v="3378991000"/>
        <n v="19083876757"/>
        <n v="22190554000"/>
        <n v="6214278000"/>
        <n v="15000814482"/>
        <n v="5295028536"/>
        <n v="23300083000"/>
        <n v="7300401000"/>
        <n v="18484731577"/>
        <n v="0"/>
        <n v="6657166464"/>
        <n v="7737846410"/>
        <n v="17752443464"/>
      </sharedItems>
    </cacheField>
    <cacheField name="7天赢利能力" numFmtId="26">
      <sharedItems containsSemiMixedTypes="0" containsString="0" containsNumber="1" containsInteger="1" minValue="0" maxValue="866310208" count="29">
        <n v="80161484"/>
        <n v="45702609"/>
        <n v="193293194"/>
        <n v="86115527"/>
        <n v="85817826"/>
        <n v="82181848"/>
        <n v="49332082"/>
        <n v="74920447"/>
        <n v="72350497"/>
        <n v="106298630"/>
        <n v="482059902"/>
        <n v="743046020"/>
        <n v="157824665"/>
        <n v="123121963"/>
        <n v="426760719"/>
        <n v="110091808"/>
        <n v="866310208"/>
        <n v="413293929"/>
        <n v="655968980"/>
        <n v="208412909"/>
        <n v="139949993"/>
        <n v="466505711"/>
        <n v="558544772"/>
        <n v="183337055"/>
        <n v="0"/>
        <n v="182864771"/>
        <n v="232042158"/>
        <n v="324777207"/>
        <n v="74712196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0"/>
    <x v="1"/>
    <x v="0"/>
    <x v="218"/>
    <x v="252"/>
    <x v="252"/>
    <x v="9"/>
    <x v="1"/>
    <x v="1"/>
    <x v="220"/>
  </r>
  <r>
    <x v="253"/>
    <x v="18"/>
    <x v="0"/>
    <x v="1"/>
    <x v="0"/>
    <x v="219"/>
    <x v="253"/>
    <x v="253"/>
    <x v="9"/>
    <x v="1"/>
    <x v="1"/>
    <x v="221"/>
  </r>
  <r>
    <x v="254"/>
    <x v="209"/>
    <x v="0"/>
    <x v="1"/>
    <x v="0"/>
    <x v="220"/>
    <x v="254"/>
    <x v="254"/>
    <x v="9"/>
    <x v="1"/>
    <x v="1"/>
    <x v="222"/>
  </r>
  <r>
    <x v="255"/>
    <x v="103"/>
    <x v="1"/>
    <x v="2"/>
    <x v="1"/>
    <x v="67"/>
    <x v="255"/>
    <x v="255"/>
    <x v="11"/>
    <x v="3"/>
    <x v="2"/>
    <x v="223"/>
  </r>
  <r>
    <x v="256"/>
    <x v="210"/>
    <x v="2"/>
    <x v="3"/>
    <x v="2"/>
    <x v="221"/>
    <x v="256"/>
    <x v="256"/>
    <x v="12"/>
    <x v="4"/>
    <x v="3"/>
    <x v="2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131"/>
    <x v="0"/>
    <x v="1"/>
    <x v="0"/>
    <x v="213"/>
    <x v="245"/>
    <x v="246"/>
    <x v="9"/>
    <x v="1"/>
    <x v="1"/>
    <x v="215"/>
  </r>
  <r>
    <x v="247"/>
    <x v="179"/>
    <x v="0"/>
    <x v="1"/>
    <x v="0"/>
    <x v="214"/>
    <x v="246"/>
    <x v="247"/>
    <x v="9"/>
    <x v="1"/>
    <x v="1"/>
    <x v="216"/>
  </r>
  <r>
    <x v="248"/>
    <x v="80"/>
    <x v="0"/>
    <x v="1"/>
    <x v="0"/>
    <x v="215"/>
    <x v="247"/>
    <x v="248"/>
    <x v="9"/>
    <x v="1"/>
    <x v="1"/>
    <x v="217"/>
  </r>
  <r>
    <x v="249"/>
    <x v="209"/>
    <x v="0"/>
    <x v="1"/>
    <x v="0"/>
    <x v="215"/>
    <x v="248"/>
    <x v="249"/>
    <x v="9"/>
    <x v="1"/>
    <x v="1"/>
    <x v="218"/>
  </r>
  <r>
    <x v="250"/>
    <x v="209"/>
    <x v="0"/>
    <x v="1"/>
    <x v="0"/>
    <x v="216"/>
    <x v="249"/>
    <x v="250"/>
    <x v="9"/>
    <x v="1"/>
    <x v="1"/>
    <x v="219"/>
  </r>
  <r>
    <x v="251"/>
    <x v="210"/>
    <x v="1"/>
    <x v="2"/>
    <x v="1"/>
    <x v="217"/>
    <x v="250"/>
    <x v="251"/>
    <x v="11"/>
    <x v="3"/>
    <x v="2"/>
    <x v="22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52"/>
    <x v="0"/>
    <x v="0"/>
    <x v="0"/>
    <x v="202"/>
    <x v="226"/>
    <x v="226"/>
    <x v="6"/>
    <x v="0"/>
    <x v="0"/>
    <x v="204"/>
  </r>
  <r>
    <x v="227"/>
    <x v="167"/>
    <x v="0"/>
    <x v="0"/>
    <x v="0"/>
    <x v="203"/>
    <x v="227"/>
    <x v="227"/>
    <x v="6"/>
    <x v="0"/>
    <x v="0"/>
    <x v="205"/>
  </r>
  <r>
    <x v="228"/>
    <x v="184"/>
    <x v="0"/>
    <x v="0"/>
    <x v="0"/>
    <x v="204"/>
    <x v="228"/>
    <x v="228"/>
    <x v="6"/>
    <x v="0"/>
    <x v="0"/>
    <x v="206"/>
  </r>
  <r>
    <x v="229"/>
    <x v="30"/>
    <x v="0"/>
    <x v="0"/>
    <x v="0"/>
    <x v="204"/>
    <x v="229"/>
    <x v="229"/>
    <x v="6"/>
    <x v="0"/>
    <x v="0"/>
    <x v="207"/>
  </r>
  <r>
    <x v="230"/>
    <x v="194"/>
    <x v="0"/>
    <x v="0"/>
    <x v="0"/>
    <x v="205"/>
    <x v="230"/>
    <x v="230"/>
    <x v="6"/>
    <x v="0"/>
    <x v="0"/>
    <x v="208"/>
  </r>
  <r>
    <x v="231"/>
    <x v="195"/>
    <x v="1"/>
    <x v="1"/>
    <x v="1"/>
    <x v="206"/>
    <x v="231"/>
    <x v="231"/>
    <x v="8"/>
    <x v="2"/>
    <x v="1"/>
    <x v="209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56"/>
    <x v="0"/>
    <x v="0"/>
    <x v="0"/>
    <x v="202"/>
    <x v="226"/>
    <x v="226"/>
    <x v="6"/>
    <x v="0"/>
    <x v="0"/>
    <x v="204"/>
  </r>
  <r>
    <x v="227"/>
    <x v="197"/>
    <x v="0"/>
    <x v="0"/>
    <x v="0"/>
    <x v="203"/>
    <x v="227"/>
    <x v="227"/>
    <x v="6"/>
    <x v="0"/>
    <x v="0"/>
    <x v="205"/>
  </r>
  <r>
    <x v="228"/>
    <x v="198"/>
    <x v="0"/>
    <x v="0"/>
    <x v="0"/>
    <x v="204"/>
    <x v="228"/>
    <x v="228"/>
    <x v="6"/>
    <x v="0"/>
    <x v="0"/>
    <x v="206"/>
  </r>
  <r>
    <x v="229"/>
    <x v="199"/>
    <x v="1"/>
    <x v="1"/>
    <x v="1"/>
    <x v="51"/>
    <x v="229"/>
    <x v="229"/>
    <x v="8"/>
    <x v="2"/>
    <x v="1"/>
    <x v="207"/>
  </r>
  <r>
    <x v="230"/>
    <x v="200"/>
    <x v="2"/>
    <x v="2"/>
    <x v="2"/>
    <x v="205"/>
    <x v="230"/>
    <x v="230"/>
    <x v="9"/>
    <x v="3"/>
    <x v="2"/>
    <x v="20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69"/>
    <x v="0"/>
    <x v="24"/>
    <x v="1"/>
    <x v="202"/>
    <x v="223"/>
    <x v="223"/>
    <x v="29"/>
    <x v="25"/>
    <x v="25"/>
    <x v="204"/>
  </r>
  <r>
    <x v="224"/>
    <x v="161"/>
    <x v="0"/>
    <x v="24"/>
    <x v="1"/>
    <x v="203"/>
    <x v="224"/>
    <x v="224"/>
    <x v="29"/>
    <x v="25"/>
    <x v="25"/>
    <x v="205"/>
  </r>
  <r>
    <x v="225"/>
    <x v="189"/>
    <x v="0"/>
    <x v="24"/>
    <x v="1"/>
    <x v="204"/>
    <x v="225"/>
    <x v="225"/>
    <x v="29"/>
    <x v="25"/>
    <x v="25"/>
    <x v="206"/>
  </r>
  <r>
    <x v="226"/>
    <x v="52"/>
    <x v="0"/>
    <x v="24"/>
    <x v="1"/>
    <x v="204"/>
    <x v="226"/>
    <x v="226"/>
    <x v="29"/>
    <x v="25"/>
    <x v="25"/>
    <x v="207"/>
  </r>
  <r>
    <x v="227"/>
    <x v="190"/>
    <x v="0"/>
    <x v="24"/>
    <x v="1"/>
    <x v="205"/>
    <x v="227"/>
    <x v="227"/>
    <x v="29"/>
    <x v="25"/>
    <x v="25"/>
    <x v="208"/>
  </r>
  <r>
    <x v="228"/>
    <x v="191"/>
    <x v="1"/>
    <x v="25"/>
    <x v="0"/>
    <x v="10"/>
    <x v="18"/>
    <x v="18"/>
    <x v="31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0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84"/>
    <x v="0"/>
    <x v="0"/>
    <x v="1"/>
    <x v="181"/>
    <x v="197"/>
    <x v="198"/>
    <x v="6"/>
    <x v="1"/>
    <x v="2"/>
    <x v="188"/>
  </r>
  <r>
    <x v="199"/>
    <x v="175"/>
    <x v="0"/>
    <x v="0"/>
    <x v="1"/>
    <x v="182"/>
    <x v="198"/>
    <x v="199"/>
    <x v="6"/>
    <x v="1"/>
    <x v="2"/>
    <x v="189"/>
  </r>
  <r>
    <x v="200"/>
    <x v="176"/>
    <x v="0"/>
    <x v="0"/>
    <x v="1"/>
    <x v="183"/>
    <x v="199"/>
    <x v="200"/>
    <x v="6"/>
    <x v="1"/>
    <x v="2"/>
    <x v="190"/>
  </r>
  <r>
    <x v="201"/>
    <x v="136"/>
    <x v="0"/>
    <x v="0"/>
    <x v="1"/>
    <x v="183"/>
    <x v="200"/>
    <x v="201"/>
    <x v="6"/>
    <x v="1"/>
    <x v="2"/>
    <x v="191"/>
  </r>
  <r>
    <x v="202"/>
    <x v="177"/>
    <x v="0"/>
    <x v="0"/>
    <x v="1"/>
    <x v="184"/>
    <x v="201"/>
    <x v="202"/>
    <x v="6"/>
    <x v="1"/>
    <x v="2"/>
    <x v="192"/>
  </r>
  <r>
    <x v="203"/>
    <x v="178"/>
    <x v="1"/>
    <x v="1"/>
    <x v="0"/>
    <x v="185"/>
    <x v="202"/>
    <x v="203"/>
    <x v="0"/>
    <x v="0"/>
    <x v="0"/>
    <x v="193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21"/>
    <x v="0"/>
    <x v="0"/>
    <x v="1"/>
    <x v="182"/>
    <x v="198"/>
    <x v="198"/>
    <x v="6"/>
    <x v="1"/>
    <x v="1"/>
    <x v="188"/>
  </r>
  <r>
    <x v="199"/>
    <x v="166"/>
    <x v="0"/>
    <x v="0"/>
    <x v="1"/>
    <x v="183"/>
    <x v="199"/>
    <x v="199"/>
    <x v="6"/>
    <x v="1"/>
    <x v="1"/>
    <x v="189"/>
  </r>
  <r>
    <x v="200"/>
    <x v="154"/>
    <x v="0"/>
    <x v="0"/>
    <x v="1"/>
    <x v="184"/>
    <x v="200"/>
    <x v="200"/>
    <x v="6"/>
    <x v="1"/>
    <x v="1"/>
    <x v="190"/>
  </r>
  <r>
    <x v="201"/>
    <x v="30"/>
    <x v="1"/>
    <x v="1"/>
    <x v="2"/>
    <x v="0"/>
    <x v="201"/>
    <x v="201"/>
    <x v="8"/>
    <x v="3"/>
    <x v="2"/>
    <x v="191"/>
  </r>
  <r>
    <x v="202"/>
    <x v="167"/>
    <x v="2"/>
    <x v="2"/>
    <x v="0"/>
    <x v="185"/>
    <x v="202"/>
    <x v="202"/>
    <x v="0"/>
    <x v="0"/>
    <x v="0"/>
    <x v="19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47"/>
    <x v="0"/>
    <x v="0"/>
    <x v="1"/>
    <x v="180"/>
    <x v="197"/>
    <x v="197"/>
    <x v="6"/>
    <x v="1"/>
    <x v="1"/>
    <x v="187"/>
  </r>
  <r>
    <x v="198"/>
    <x v="170"/>
    <x v="0"/>
    <x v="0"/>
    <x v="1"/>
    <x v="181"/>
    <x v="198"/>
    <x v="198"/>
    <x v="6"/>
    <x v="1"/>
    <x v="1"/>
    <x v="188"/>
  </r>
  <r>
    <x v="199"/>
    <x v="171"/>
    <x v="0"/>
    <x v="0"/>
    <x v="1"/>
    <x v="182"/>
    <x v="199"/>
    <x v="199"/>
    <x v="6"/>
    <x v="1"/>
    <x v="1"/>
    <x v="189"/>
  </r>
  <r>
    <x v="200"/>
    <x v="130"/>
    <x v="0"/>
    <x v="0"/>
    <x v="1"/>
    <x v="182"/>
    <x v="200"/>
    <x v="200"/>
    <x v="6"/>
    <x v="1"/>
    <x v="1"/>
    <x v="190"/>
  </r>
  <r>
    <x v="201"/>
    <x v="172"/>
    <x v="0"/>
    <x v="0"/>
    <x v="1"/>
    <x v="183"/>
    <x v="201"/>
    <x v="201"/>
    <x v="6"/>
    <x v="1"/>
    <x v="1"/>
    <x v="191"/>
  </r>
  <r>
    <x v="202"/>
    <x v="173"/>
    <x v="1"/>
    <x v="1"/>
    <x v="0"/>
    <x v="184"/>
    <x v="202"/>
    <x v="202"/>
    <x v="0"/>
    <x v="0"/>
    <x v="0"/>
    <x v="192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43"/>
    <x v="0"/>
    <x v="0"/>
    <x v="1"/>
    <x v="172"/>
    <x v="188"/>
    <x v="188"/>
    <x v="5"/>
    <x v="1"/>
    <x v="1"/>
    <x v="178"/>
  </r>
  <r>
    <x v="189"/>
    <x v="165"/>
    <x v="0"/>
    <x v="0"/>
    <x v="1"/>
    <x v="173"/>
    <x v="189"/>
    <x v="189"/>
    <x v="5"/>
    <x v="1"/>
    <x v="1"/>
    <x v="179"/>
  </r>
  <r>
    <x v="190"/>
    <x v="166"/>
    <x v="0"/>
    <x v="0"/>
    <x v="1"/>
    <x v="174"/>
    <x v="190"/>
    <x v="190"/>
    <x v="5"/>
    <x v="1"/>
    <x v="1"/>
    <x v="180"/>
  </r>
  <r>
    <x v="191"/>
    <x v="167"/>
    <x v="1"/>
    <x v="1"/>
    <x v="2"/>
    <x v="0"/>
    <x v="191"/>
    <x v="191"/>
    <x v="7"/>
    <x v="3"/>
    <x v="2"/>
    <x v="181"/>
  </r>
  <r>
    <x v="192"/>
    <x v="168"/>
    <x v="2"/>
    <x v="2"/>
    <x v="0"/>
    <x v="175"/>
    <x v="192"/>
    <x v="192"/>
    <x v="0"/>
    <x v="0"/>
    <x v="0"/>
    <x v="18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15"/>
    <x v="0"/>
    <x v="0"/>
    <x v="1"/>
    <x v="172"/>
    <x v="188"/>
    <x v="188"/>
    <x v="5"/>
    <x v="1"/>
    <x v="1"/>
    <x v="178"/>
  </r>
  <r>
    <x v="189"/>
    <x v="161"/>
    <x v="0"/>
    <x v="0"/>
    <x v="1"/>
    <x v="173"/>
    <x v="189"/>
    <x v="189"/>
    <x v="5"/>
    <x v="1"/>
    <x v="1"/>
    <x v="179"/>
  </r>
  <r>
    <x v="190"/>
    <x v="162"/>
    <x v="0"/>
    <x v="0"/>
    <x v="1"/>
    <x v="174"/>
    <x v="190"/>
    <x v="190"/>
    <x v="5"/>
    <x v="1"/>
    <x v="1"/>
    <x v="180"/>
  </r>
  <r>
    <x v="191"/>
    <x v="163"/>
    <x v="1"/>
    <x v="1"/>
    <x v="2"/>
    <x v="0"/>
    <x v="191"/>
    <x v="191"/>
    <x v="7"/>
    <x v="3"/>
    <x v="2"/>
    <x v="181"/>
  </r>
  <r>
    <x v="192"/>
    <x v="164"/>
    <x v="2"/>
    <x v="2"/>
    <x v="0"/>
    <x v="175"/>
    <x v="192"/>
    <x v="192"/>
    <x v="0"/>
    <x v="0"/>
    <x v="0"/>
    <x v="18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3"/>
    <x v="0"/>
    <x v="0"/>
    <x v="1"/>
    <x v="173"/>
    <x v="189"/>
    <x v="189"/>
    <x v="5"/>
    <x v="1"/>
    <x v="1"/>
    <x v="179"/>
  </r>
  <r>
    <x v="190"/>
    <x v="153"/>
    <x v="0"/>
    <x v="0"/>
    <x v="1"/>
    <x v="174"/>
    <x v="190"/>
    <x v="190"/>
    <x v="5"/>
    <x v="1"/>
    <x v="1"/>
    <x v="180"/>
  </r>
  <r>
    <x v="191"/>
    <x v="164"/>
    <x v="1"/>
    <x v="1"/>
    <x v="2"/>
    <x v="0"/>
    <x v="191"/>
    <x v="191"/>
    <x v="7"/>
    <x v="3"/>
    <x v="2"/>
    <x v="181"/>
  </r>
  <r>
    <x v="192"/>
    <x v="165"/>
    <x v="2"/>
    <x v="2"/>
    <x v="0"/>
    <x v="175"/>
    <x v="192"/>
    <x v="192"/>
    <x v="0"/>
    <x v="0"/>
    <x v="0"/>
    <x v="18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21"/>
    <x v="0"/>
    <x v="0"/>
    <x v="1"/>
    <x v="173"/>
    <x v="189"/>
    <x v="189"/>
    <x v="5"/>
    <x v="1"/>
    <x v="1"/>
    <x v="179"/>
  </r>
  <r>
    <x v="190"/>
    <x v="168"/>
    <x v="0"/>
    <x v="0"/>
    <x v="1"/>
    <x v="174"/>
    <x v="190"/>
    <x v="190"/>
    <x v="5"/>
    <x v="1"/>
    <x v="1"/>
    <x v="180"/>
  </r>
  <r>
    <x v="191"/>
    <x v="169"/>
    <x v="1"/>
    <x v="1"/>
    <x v="2"/>
    <x v="0"/>
    <x v="191"/>
    <x v="191"/>
    <x v="7"/>
    <x v="3"/>
    <x v="2"/>
    <x v="181"/>
  </r>
  <r>
    <x v="192"/>
    <x v="170"/>
    <x v="2"/>
    <x v="2"/>
    <x v="0"/>
    <x v="175"/>
    <x v="192"/>
    <x v="192"/>
    <x v="0"/>
    <x v="0"/>
    <x v="0"/>
    <x v="18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91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9"/>
    <x v="155"/>
    <x v="84"/>
  </r>
  <r>
    <x v="204"/>
    <x v="172"/>
    <x v="204"/>
    <x v="115"/>
    <x v="204"/>
    <x v="164"/>
    <x v="204"/>
    <x v="113"/>
    <x v="12"/>
    <x v="8"/>
    <x v="9"/>
    <x v="156"/>
    <x v="85"/>
  </r>
  <r>
    <x v="205"/>
    <x v="90"/>
    <x v="205"/>
    <x v="115"/>
    <x v="205"/>
    <x v="165"/>
    <x v="205"/>
    <x v="114"/>
    <x v="12"/>
    <x v="8"/>
    <x v="9"/>
    <x v="157"/>
    <x v="85"/>
  </r>
  <r>
    <x v="206"/>
    <x v="146"/>
    <x v="206"/>
    <x v="115"/>
    <x v="206"/>
    <x v="166"/>
    <x v="206"/>
    <x v="115"/>
    <x v="12"/>
    <x v="8"/>
    <x v="9"/>
    <x v="158"/>
    <x v="85"/>
  </r>
  <r>
    <x v="207"/>
    <x v="173"/>
    <x v="207"/>
    <x v="115"/>
    <x v="207"/>
    <x v="167"/>
    <x v="207"/>
    <x v="116"/>
    <x v="12"/>
    <x v="8"/>
    <x v="9"/>
    <x v="159"/>
    <x v="85"/>
  </r>
  <r>
    <x v="208"/>
    <x v="174"/>
    <x v="208"/>
    <x v="115"/>
    <x v="208"/>
    <x v="168"/>
    <x v="208"/>
    <x v="116"/>
    <x v="12"/>
    <x v="8"/>
    <x v="9"/>
    <x v="160"/>
    <x v="85"/>
  </r>
  <r>
    <x v="209"/>
    <x v="175"/>
    <x v="209"/>
    <x v="115"/>
    <x v="209"/>
    <x v="169"/>
    <x v="209"/>
    <x v="117"/>
    <x v="12"/>
    <x v="8"/>
    <x v="9"/>
    <x v="161"/>
    <x v="85"/>
  </r>
  <r>
    <x v="210"/>
    <x v="30"/>
    <x v="210"/>
    <x v="115"/>
    <x v="210"/>
    <x v="170"/>
    <x v="210"/>
    <x v="118"/>
    <x v="12"/>
    <x v="8"/>
    <x v="9"/>
    <x v="162"/>
    <x v="85"/>
  </r>
  <r>
    <x v="211"/>
    <x v="176"/>
    <x v="211"/>
    <x v="115"/>
    <x v="211"/>
    <x v="171"/>
    <x v="211"/>
    <x v="119"/>
    <x v="12"/>
    <x v="8"/>
    <x v="9"/>
    <x v="163"/>
    <x v="85"/>
  </r>
  <r>
    <x v="212"/>
    <x v="156"/>
    <x v="212"/>
    <x v="115"/>
    <x v="212"/>
    <x v="172"/>
    <x v="212"/>
    <x v="120"/>
    <x v="12"/>
    <x v="8"/>
    <x v="9"/>
    <x v="164"/>
    <x v="85"/>
  </r>
  <r>
    <x v="213"/>
    <x v="177"/>
    <x v="213"/>
    <x v="115"/>
    <x v="213"/>
    <x v="173"/>
    <x v="213"/>
    <x v="121"/>
    <x v="12"/>
    <x v="8"/>
    <x v="9"/>
    <x v="165"/>
    <x v="85"/>
  </r>
  <r>
    <x v="214"/>
    <x v="178"/>
    <x v="214"/>
    <x v="115"/>
    <x v="214"/>
    <x v="174"/>
    <x v="214"/>
    <x v="122"/>
    <x v="12"/>
    <x v="8"/>
    <x v="9"/>
    <x v="166"/>
    <x v="85"/>
  </r>
  <r>
    <x v="215"/>
    <x v="179"/>
    <x v="215"/>
    <x v="115"/>
    <x v="215"/>
    <x v="175"/>
    <x v="215"/>
    <x v="123"/>
    <x v="12"/>
    <x v="8"/>
    <x v="9"/>
    <x v="167"/>
    <x v="85"/>
  </r>
  <r>
    <x v="216"/>
    <x v="180"/>
    <x v="216"/>
    <x v="115"/>
    <x v="216"/>
    <x v="176"/>
    <x v="216"/>
    <x v="124"/>
    <x v="12"/>
    <x v="8"/>
    <x v="9"/>
    <x v="168"/>
    <x v="85"/>
  </r>
  <r>
    <x v="217"/>
    <x v="181"/>
    <x v="217"/>
    <x v="115"/>
    <x v="217"/>
    <x v="177"/>
    <x v="217"/>
    <x v="125"/>
    <x v="12"/>
    <x v="8"/>
    <x v="9"/>
    <x v="169"/>
    <x v="85"/>
  </r>
  <r>
    <x v="218"/>
    <x v="182"/>
    <x v="218"/>
    <x v="115"/>
    <x v="218"/>
    <x v="178"/>
    <x v="218"/>
    <x v="126"/>
    <x v="12"/>
    <x v="8"/>
    <x v="9"/>
    <x v="170"/>
    <x v="85"/>
  </r>
  <r>
    <x v="219"/>
    <x v="51"/>
    <x v="219"/>
    <x v="116"/>
    <x v="219"/>
    <x v="179"/>
    <x v="219"/>
    <x v="126"/>
    <x v="12"/>
    <x v="8"/>
    <x v="9"/>
    <x v="171"/>
    <x v="86"/>
  </r>
  <r>
    <x v="220"/>
    <x v="183"/>
    <x v="220"/>
    <x v="116"/>
    <x v="220"/>
    <x v="180"/>
    <x v="220"/>
    <x v="127"/>
    <x v="12"/>
    <x v="8"/>
    <x v="9"/>
    <x v="172"/>
    <x v="86"/>
  </r>
  <r>
    <x v="221"/>
    <x v="184"/>
    <x v="221"/>
    <x v="117"/>
    <x v="221"/>
    <x v="181"/>
    <x v="221"/>
    <x v="128"/>
    <x v="12"/>
    <x v="8"/>
    <x v="9"/>
    <x v="173"/>
    <x v="87"/>
  </r>
  <r>
    <x v="222"/>
    <x v="185"/>
    <x v="222"/>
    <x v="117"/>
    <x v="222"/>
    <x v="182"/>
    <x v="222"/>
    <x v="129"/>
    <x v="12"/>
    <x v="8"/>
    <x v="9"/>
    <x v="174"/>
    <x v="87"/>
  </r>
  <r>
    <x v="223"/>
    <x v="160"/>
    <x v="223"/>
    <x v="117"/>
    <x v="223"/>
    <x v="183"/>
    <x v="223"/>
    <x v="130"/>
    <x v="12"/>
    <x v="8"/>
    <x v="9"/>
    <x v="175"/>
    <x v="87"/>
  </r>
  <r>
    <x v="224"/>
    <x v="186"/>
    <x v="224"/>
    <x v="117"/>
    <x v="224"/>
    <x v="184"/>
    <x v="224"/>
    <x v="127"/>
    <x v="12"/>
    <x v="8"/>
    <x v="9"/>
    <x v="176"/>
    <x v="87"/>
  </r>
  <r>
    <x v="225"/>
    <x v="187"/>
    <x v="225"/>
    <x v="117"/>
    <x v="225"/>
    <x v="185"/>
    <x v="225"/>
    <x v="127"/>
    <x v="12"/>
    <x v="8"/>
    <x v="9"/>
    <x v="177"/>
    <x v="87"/>
  </r>
  <r>
    <x v="226"/>
    <x v="188"/>
    <x v="226"/>
    <x v="117"/>
    <x v="226"/>
    <x v="186"/>
    <x v="226"/>
    <x v="131"/>
    <x v="12"/>
    <x v="8"/>
    <x v="9"/>
    <x v="178"/>
    <x v="87"/>
  </r>
  <r>
    <x v="227"/>
    <x v="189"/>
    <x v="227"/>
    <x v="117"/>
    <x v="227"/>
    <x v="187"/>
    <x v="227"/>
    <x v="132"/>
    <x v="12"/>
    <x v="8"/>
    <x v="9"/>
    <x v="179"/>
    <x v="87"/>
  </r>
  <r>
    <x v="228"/>
    <x v="190"/>
    <x v="228"/>
    <x v="117"/>
    <x v="228"/>
    <x v="188"/>
    <x v="228"/>
    <x v="133"/>
    <x v="12"/>
    <x v="8"/>
    <x v="9"/>
    <x v="180"/>
    <x v="87"/>
  </r>
  <r>
    <x v="229"/>
    <x v="191"/>
    <x v="229"/>
    <x v="117"/>
    <x v="229"/>
    <x v="189"/>
    <x v="229"/>
    <x v="134"/>
    <x v="12"/>
    <x v="8"/>
    <x v="9"/>
    <x v="181"/>
    <x v="87"/>
  </r>
  <r>
    <x v="230"/>
    <x v="180"/>
    <x v="230"/>
    <x v="118"/>
    <x v="230"/>
    <x v="190"/>
    <x v="230"/>
    <x v="135"/>
    <x v="12"/>
    <x v="8"/>
    <x v="9"/>
    <x v="182"/>
    <x v="88"/>
  </r>
  <r>
    <x v="231"/>
    <x v="67"/>
    <x v="231"/>
    <x v="119"/>
    <x v="231"/>
    <x v="191"/>
    <x v="231"/>
    <x v="136"/>
    <x v="12"/>
    <x v="8"/>
    <x v="9"/>
    <x v="183"/>
    <x v="89"/>
  </r>
  <r>
    <x v="232"/>
    <x v="109"/>
    <x v="232"/>
    <x v="119"/>
    <x v="232"/>
    <x v="192"/>
    <x v="232"/>
    <x v="137"/>
    <x v="12"/>
    <x v="8"/>
    <x v="9"/>
    <x v="184"/>
    <x v="89"/>
  </r>
  <r>
    <x v="233"/>
    <x v="90"/>
    <x v="233"/>
    <x v="119"/>
    <x v="233"/>
    <x v="193"/>
    <x v="233"/>
    <x v="138"/>
    <x v="12"/>
    <x v="8"/>
    <x v="9"/>
    <x v="185"/>
    <x v="89"/>
  </r>
  <r>
    <x v="234"/>
    <x v="192"/>
    <x v="234"/>
    <x v="119"/>
    <x v="234"/>
    <x v="194"/>
    <x v="234"/>
    <x v="139"/>
    <x v="12"/>
    <x v="8"/>
    <x v="9"/>
    <x v="186"/>
    <x v="89"/>
  </r>
  <r>
    <x v="235"/>
    <x v="193"/>
    <x v="235"/>
    <x v="119"/>
    <x v="235"/>
    <x v="195"/>
    <x v="235"/>
    <x v="140"/>
    <x v="12"/>
    <x v="8"/>
    <x v="9"/>
    <x v="187"/>
    <x v="89"/>
  </r>
  <r>
    <x v="236"/>
    <x v="194"/>
    <x v="236"/>
    <x v="119"/>
    <x v="236"/>
    <x v="196"/>
    <x v="236"/>
    <x v="141"/>
    <x v="12"/>
    <x v="8"/>
    <x v="9"/>
    <x v="188"/>
    <x v="89"/>
  </r>
  <r>
    <x v="237"/>
    <x v="195"/>
    <x v="237"/>
    <x v="119"/>
    <x v="237"/>
    <x v="27"/>
    <x v="237"/>
    <x v="142"/>
    <x v="12"/>
    <x v="8"/>
    <x v="9"/>
    <x v="189"/>
    <x v="89"/>
  </r>
  <r>
    <x v="238"/>
    <x v="196"/>
    <x v="238"/>
    <x v="120"/>
    <x v="238"/>
    <x v="197"/>
    <x v="238"/>
    <x v="143"/>
    <x v="12"/>
    <x v="8"/>
    <x v="9"/>
    <x v="190"/>
    <x v="90"/>
  </r>
  <r>
    <x v="239"/>
    <x v="197"/>
    <x v="239"/>
    <x v="120"/>
    <x v="239"/>
    <x v="198"/>
    <x v="239"/>
    <x v="144"/>
    <x v="12"/>
    <x v="8"/>
    <x v="9"/>
    <x v="191"/>
    <x v="90"/>
  </r>
  <r>
    <x v="240"/>
    <x v="52"/>
    <x v="240"/>
    <x v="120"/>
    <x v="240"/>
    <x v="199"/>
    <x v="240"/>
    <x v="145"/>
    <x v="12"/>
    <x v="8"/>
    <x v="9"/>
    <x v="192"/>
    <x v="90"/>
  </r>
  <r>
    <x v="241"/>
    <x v="198"/>
    <x v="241"/>
    <x v="121"/>
    <x v="241"/>
    <x v="200"/>
    <x v="241"/>
    <x v="146"/>
    <x v="12"/>
    <x v="8"/>
    <x v="9"/>
    <x v="193"/>
    <x v="91"/>
  </r>
  <r>
    <x v="242"/>
    <x v="88"/>
    <x v="242"/>
    <x v="121"/>
    <x v="242"/>
    <x v="201"/>
    <x v="242"/>
    <x v="147"/>
    <x v="12"/>
    <x v="8"/>
    <x v="9"/>
    <x v="194"/>
    <x v="91"/>
  </r>
  <r>
    <x v="243"/>
    <x v="199"/>
    <x v="243"/>
    <x v="121"/>
    <x v="243"/>
    <x v="202"/>
    <x v="243"/>
    <x v="148"/>
    <x v="12"/>
    <x v="8"/>
    <x v="9"/>
    <x v="195"/>
    <x v="91"/>
  </r>
  <r>
    <x v="244"/>
    <x v="200"/>
    <x v="244"/>
    <x v="122"/>
    <x v="244"/>
    <x v="203"/>
    <x v="244"/>
    <x v="149"/>
    <x v="12"/>
    <x v="8"/>
    <x v="9"/>
    <x v="196"/>
    <x v="92"/>
  </r>
  <r>
    <x v="245"/>
    <x v="201"/>
    <x v="245"/>
    <x v="123"/>
    <x v="245"/>
    <x v="204"/>
    <x v="245"/>
    <x v="150"/>
    <x v="12"/>
    <x v="8"/>
    <x v="9"/>
    <x v="197"/>
    <x v="93"/>
  </r>
  <r>
    <x v="246"/>
    <x v="202"/>
    <x v="246"/>
    <x v="123"/>
    <x v="246"/>
    <x v="205"/>
    <x v="246"/>
    <x v="150"/>
    <x v="12"/>
    <x v="8"/>
    <x v="9"/>
    <x v="198"/>
    <x v="93"/>
  </r>
  <r>
    <x v="247"/>
    <x v="203"/>
    <x v="247"/>
    <x v="123"/>
    <x v="247"/>
    <x v="206"/>
    <x v="247"/>
    <x v="151"/>
    <x v="12"/>
    <x v="8"/>
    <x v="9"/>
    <x v="199"/>
    <x v="93"/>
  </r>
  <r>
    <x v="248"/>
    <x v="155"/>
    <x v="248"/>
    <x v="123"/>
    <x v="248"/>
    <x v="207"/>
    <x v="248"/>
    <x v="152"/>
    <x v="12"/>
    <x v="8"/>
    <x v="9"/>
    <x v="200"/>
    <x v="93"/>
  </r>
  <r>
    <x v="249"/>
    <x v="204"/>
    <x v="249"/>
    <x v="123"/>
    <x v="249"/>
    <x v="208"/>
    <x v="249"/>
    <x v="153"/>
    <x v="12"/>
    <x v="8"/>
    <x v="9"/>
    <x v="201"/>
    <x v="93"/>
  </r>
  <r>
    <x v="250"/>
    <x v="205"/>
    <x v="250"/>
    <x v="123"/>
    <x v="250"/>
    <x v="209"/>
    <x v="250"/>
    <x v="154"/>
    <x v="12"/>
    <x v="8"/>
    <x v="9"/>
    <x v="202"/>
    <x v="93"/>
  </r>
  <r>
    <x v="251"/>
    <x v="135"/>
    <x v="251"/>
    <x v="123"/>
    <x v="251"/>
    <x v="210"/>
    <x v="251"/>
    <x v="155"/>
    <x v="12"/>
    <x v="8"/>
    <x v="9"/>
    <x v="203"/>
    <x v="93"/>
  </r>
  <r>
    <x v="252"/>
    <x v="206"/>
    <x v="252"/>
    <x v="123"/>
    <x v="252"/>
    <x v="211"/>
    <x v="252"/>
    <x v="156"/>
    <x v="12"/>
    <x v="8"/>
    <x v="9"/>
    <x v="204"/>
    <x v="93"/>
  </r>
  <r>
    <x v="253"/>
    <x v="207"/>
    <x v="253"/>
    <x v="124"/>
    <x v="253"/>
    <x v="212"/>
    <x v="253"/>
    <x v="157"/>
    <x v="12"/>
    <x v="8"/>
    <x v="9"/>
    <x v="205"/>
    <x v="94"/>
  </r>
  <r>
    <x v="254"/>
    <x v="208"/>
    <x v="254"/>
    <x v="124"/>
    <x v="254"/>
    <x v="213"/>
    <x v="254"/>
    <x v="158"/>
    <x v="12"/>
    <x v="8"/>
    <x v="9"/>
    <x v="206"/>
    <x v="94"/>
  </r>
  <r>
    <x v="255"/>
    <x v="63"/>
    <x v="255"/>
    <x v="124"/>
    <x v="255"/>
    <x v="214"/>
    <x v="255"/>
    <x v="159"/>
    <x v="12"/>
    <x v="8"/>
    <x v="9"/>
    <x v="207"/>
    <x v="94"/>
  </r>
  <r>
    <x v="256"/>
    <x v="114"/>
    <x v="256"/>
    <x v="124"/>
    <x v="256"/>
    <x v="215"/>
    <x v="256"/>
    <x v="160"/>
    <x v="12"/>
    <x v="8"/>
    <x v="9"/>
    <x v="208"/>
    <x v="94"/>
  </r>
  <r>
    <x v="257"/>
    <x v="209"/>
    <x v="257"/>
    <x v="124"/>
    <x v="257"/>
    <x v="216"/>
    <x v="257"/>
    <x v="161"/>
    <x v="12"/>
    <x v="8"/>
    <x v="9"/>
    <x v="209"/>
    <x v="94"/>
  </r>
  <r>
    <x v="258"/>
    <x v="210"/>
    <x v="258"/>
    <x v="124"/>
    <x v="258"/>
    <x v="217"/>
    <x v="258"/>
    <x v="162"/>
    <x v="12"/>
    <x v="8"/>
    <x v="9"/>
    <x v="210"/>
    <x v="94"/>
  </r>
  <r>
    <x v="259"/>
    <x v="169"/>
    <x v="259"/>
    <x v="124"/>
    <x v="259"/>
    <x v="218"/>
    <x v="259"/>
    <x v="163"/>
    <x v="12"/>
    <x v="8"/>
    <x v="9"/>
    <x v="211"/>
    <x v="94"/>
  </r>
  <r>
    <x v="260"/>
    <x v="211"/>
    <x v="260"/>
    <x v="124"/>
    <x v="260"/>
    <x v="219"/>
    <x v="260"/>
    <x v="163"/>
    <x v="12"/>
    <x v="8"/>
    <x v="9"/>
    <x v="212"/>
    <x v="94"/>
  </r>
  <r>
    <x v="261"/>
    <x v="212"/>
    <x v="261"/>
    <x v="124"/>
    <x v="261"/>
    <x v="220"/>
    <x v="261"/>
    <x v="164"/>
    <x v="12"/>
    <x v="8"/>
    <x v="9"/>
    <x v="213"/>
    <x v="94"/>
  </r>
  <r>
    <x v="262"/>
    <x v="213"/>
    <x v="262"/>
    <x v="124"/>
    <x v="262"/>
    <x v="221"/>
    <x v="262"/>
    <x v="165"/>
    <x v="12"/>
    <x v="8"/>
    <x v="9"/>
    <x v="214"/>
    <x v="94"/>
  </r>
  <r>
    <x v="263"/>
    <x v="214"/>
    <x v="263"/>
    <x v="124"/>
    <x v="263"/>
    <x v="222"/>
    <x v="263"/>
    <x v="166"/>
    <x v="12"/>
    <x v="8"/>
    <x v="9"/>
    <x v="215"/>
    <x v="94"/>
  </r>
  <r>
    <x v="264"/>
    <x v="215"/>
    <x v="264"/>
    <x v="124"/>
    <x v="264"/>
    <x v="223"/>
    <x v="264"/>
    <x v="167"/>
    <x v="12"/>
    <x v="8"/>
    <x v="9"/>
    <x v="216"/>
    <x v="94"/>
  </r>
  <r>
    <x v="265"/>
    <x v="216"/>
    <x v="265"/>
    <x v="124"/>
    <x v="265"/>
    <x v="224"/>
    <x v="265"/>
    <x v="168"/>
    <x v="12"/>
    <x v="8"/>
    <x v="9"/>
    <x v="217"/>
    <x v="94"/>
  </r>
  <r>
    <x v="266"/>
    <x v="217"/>
    <x v="266"/>
    <x v="124"/>
    <x v="266"/>
    <x v="225"/>
    <x v="266"/>
    <x v="169"/>
    <x v="12"/>
    <x v="8"/>
    <x v="9"/>
    <x v="218"/>
    <x v="94"/>
  </r>
  <r>
    <x v="267"/>
    <x v="218"/>
    <x v="267"/>
    <x v="124"/>
    <x v="267"/>
    <x v="226"/>
    <x v="267"/>
    <x v="170"/>
    <x v="12"/>
    <x v="8"/>
    <x v="9"/>
    <x v="219"/>
    <x v="94"/>
  </r>
  <r>
    <x v="268"/>
    <x v="219"/>
    <x v="268"/>
    <x v="124"/>
    <x v="268"/>
    <x v="227"/>
    <x v="268"/>
    <x v="171"/>
    <x v="12"/>
    <x v="8"/>
    <x v="9"/>
    <x v="220"/>
    <x v="94"/>
  </r>
  <r>
    <x v="269"/>
    <x v="220"/>
    <x v="269"/>
    <x v="124"/>
    <x v="269"/>
    <x v="228"/>
    <x v="269"/>
    <x v="172"/>
    <x v="12"/>
    <x v="8"/>
    <x v="9"/>
    <x v="221"/>
    <x v="94"/>
  </r>
  <r>
    <x v="270"/>
    <x v="116"/>
    <x v="270"/>
    <x v="124"/>
    <x v="270"/>
    <x v="229"/>
    <x v="270"/>
    <x v="173"/>
    <x v="12"/>
    <x v="8"/>
    <x v="9"/>
    <x v="222"/>
    <x v="94"/>
  </r>
  <r>
    <x v="271"/>
    <x v="221"/>
    <x v="271"/>
    <x v="125"/>
    <x v="271"/>
    <x v="230"/>
    <x v="271"/>
    <x v="174"/>
    <x v="12"/>
    <x v="8"/>
    <x v="9"/>
    <x v="223"/>
    <x v="95"/>
  </r>
  <r>
    <x v="272"/>
    <x v="222"/>
    <x v="272"/>
    <x v="125"/>
    <x v="272"/>
    <x v="231"/>
    <x v="272"/>
    <x v="175"/>
    <x v="12"/>
    <x v="8"/>
    <x v="9"/>
    <x v="224"/>
    <x v="95"/>
  </r>
  <r>
    <x v="273"/>
    <x v="223"/>
    <x v="273"/>
    <x v="125"/>
    <x v="273"/>
    <x v="232"/>
    <x v="273"/>
    <x v="176"/>
    <x v="12"/>
    <x v="8"/>
    <x v="9"/>
    <x v="225"/>
    <x v="95"/>
  </r>
  <r>
    <x v="274"/>
    <x v="224"/>
    <x v="274"/>
    <x v="125"/>
    <x v="274"/>
    <x v="233"/>
    <x v="274"/>
    <x v="177"/>
    <x v="12"/>
    <x v="8"/>
    <x v="9"/>
    <x v="226"/>
    <x v="95"/>
  </r>
  <r>
    <x v="275"/>
    <x v="74"/>
    <x v="275"/>
    <x v="125"/>
    <x v="275"/>
    <x v="234"/>
    <x v="275"/>
    <x v="178"/>
    <x v="12"/>
    <x v="8"/>
    <x v="9"/>
    <x v="227"/>
    <x v="95"/>
  </r>
  <r>
    <x v="276"/>
    <x v="225"/>
    <x v="276"/>
    <x v="126"/>
    <x v="276"/>
    <x v="235"/>
    <x v="276"/>
    <x v="179"/>
    <x v="12"/>
    <x v="8"/>
    <x v="9"/>
    <x v="228"/>
    <x v="96"/>
  </r>
  <r>
    <x v="277"/>
    <x v="226"/>
    <x v="277"/>
    <x v="126"/>
    <x v="277"/>
    <x v="236"/>
    <x v="277"/>
    <x v="180"/>
    <x v="12"/>
    <x v="8"/>
    <x v="9"/>
    <x v="229"/>
    <x v="96"/>
  </r>
  <r>
    <x v="278"/>
    <x v="227"/>
    <x v="278"/>
    <x v="126"/>
    <x v="278"/>
    <x v="237"/>
    <x v="278"/>
    <x v="181"/>
    <x v="12"/>
    <x v="8"/>
    <x v="9"/>
    <x v="230"/>
    <x v="96"/>
  </r>
  <r>
    <x v="279"/>
    <x v="228"/>
    <x v="279"/>
    <x v="126"/>
    <x v="279"/>
    <x v="238"/>
    <x v="279"/>
    <x v="182"/>
    <x v="12"/>
    <x v="8"/>
    <x v="9"/>
    <x v="231"/>
    <x v="96"/>
  </r>
  <r>
    <x v="280"/>
    <x v="197"/>
    <x v="280"/>
    <x v="127"/>
    <x v="280"/>
    <x v="239"/>
    <x v="280"/>
    <x v="183"/>
    <x v="12"/>
    <x v="8"/>
    <x v="9"/>
    <x v="232"/>
    <x v="97"/>
  </r>
  <r>
    <x v="281"/>
    <x v="229"/>
    <x v="281"/>
    <x v="128"/>
    <x v="281"/>
    <x v="240"/>
    <x v="281"/>
    <x v="184"/>
    <x v="12"/>
    <x v="8"/>
    <x v="9"/>
    <x v="233"/>
    <x v="98"/>
  </r>
  <r>
    <x v="282"/>
    <x v="230"/>
    <x v="282"/>
    <x v="129"/>
    <x v="282"/>
    <x v="241"/>
    <x v="282"/>
    <x v="185"/>
    <x v="12"/>
    <x v="8"/>
    <x v="9"/>
    <x v="234"/>
    <x v="99"/>
  </r>
  <r>
    <x v="283"/>
    <x v="231"/>
    <x v="283"/>
    <x v="129"/>
    <x v="283"/>
    <x v="242"/>
    <x v="283"/>
    <x v="186"/>
    <x v="12"/>
    <x v="8"/>
    <x v="9"/>
    <x v="235"/>
    <x v="99"/>
  </r>
  <r>
    <x v="284"/>
    <x v="232"/>
    <x v="284"/>
    <x v="129"/>
    <x v="284"/>
    <x v="243"/>
    <x v="284"/>
    <x v="187"/>
    <x v="12"/>
    <x v="8"/>
    <x v="9"/>
    <x v="236"/>
    <x v="99"/>
  </r>
  <r>
    <x v="285"/>
    <x v="233"/>
    <x v="285"/>
    <x v="129"/>
    <x v="285"/>
    <x v="244"/>
    <x v="285"/>
    <x v="188"/>
    <x v="12"/>
    <x v="8"/>
    <x v="9"/>
    <x v="237"/>
    <x v="99"/>
  </r>
  <r>
    <x v="286"/>
    <x v="34"/>
    <x v="286"/>
    <x v="129"/>
    <x v="286"/>
    <x v="245"/>
    <x v="286"/>
    <x v="189"/>
    <x v="12"/>
    <x v="8"/>
    <x v="9"/>
    <x v="238"/>
    <x v="99"/>
  </r>
  <r>
    <x v="287"/>
    <x v="234"/>
    <x v="287"/>
    <x v="130"/>
    <x v="287"/>
    <x v="27"/>
    <x v="287"/>
    <x v="190"/>
    <x v="12"/>
    <x v="8"/>
    <x v="9"/>
    <x v="239"/>
    <x v="100"/>
  </r>
  <r>
    <x v="288"/>
    <x v="7"/>
    <x v="288"/>
    <x v="131"/>
    <x v="288"/>
    <x v="246"/>
    <x v="288"/>
    <x v="191"/>
    <x v="12"/>
    <x v="8"/>
    <x v="9"/>
    <x v="240"/>
    <x v="101"/>
  </r>
  <r>
    <x v="289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09"/>
    <x v="0"/>
    <x v="0"/>
    <x v="1"/>
    <x v="162"/>
    <x v="178"/>
    <x v="179"/>
    <x v="5"/>
    <x v="1"/>
    <x v="1"/>
    <x v="170"/>
  </r>
  <r>
    <x v="180"/>
    <x v="30"/>
    <x v="0"/>
    <x v="0"/>
    <x v="1"/>
    <x v="163"/>
    <x v="179"/>
    <x v="180"/>
    <x v="5"/>
    <x v="1"/>
    <x v="1"/>
    <x v="171"/>
  </r>
  <r>
    <x v="181"/>
    <x v="161"/>
    <x v="0"/>
    <x v="0"/>
    <x v="1"/>
    <x v="164"/>
    <x v="180"/>
    <x v="181"/>
    <x v="5"/>
    <x v="1"/>
    <x v="1"/>
    <x v="172"/>
  </r>
  <r>
    <x v="182"/>
    <x v="162"/>
    <x v="0"/>
    <x v="0"/>
    <x v="1"/>
    <x v="164"/>
    <x v="181"/>
    <x v="182"/>
    <x v="5"/>
    <x v="1"/>
    <x v="1"/>
    <x v="173"/>
  </r>
  <r>
    <x v="183"/>
    <x v="163"/>
    <x v="0"/>
    <x v="0"/>
    <x v="1"/>
    <x v="165"/>
    <x v="182"/>
    <x v="183"/>
    <x v="5"/>
    <x v="1"/>
    <x v="1"/>
    <x v="174"/>
  </r>
  <r>
    <x v="184"/>
    <x v="164"/>
    <x v="1"/>
    <x v="1"/>
    <x v="0"/>
    <x v="166"/>
    <x v="183"/>
    <x v="184"/>
    <x v="0"/>
    <x v="0"/>
    <x v="0"/>
    <x v="175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00"/>
    <x v="0"/>
    <x v="0"/>
    <x v="1"/>
    <x v="153"/>
    <x v="169"/>
    <x v="169"/>
    <x v="5"/>
    <x v="1"/>
    <x v="1"/>
    <x v="160"/>
  </r>
  <r>
    <x v="170"/>
    <x v="1"/>
    <x v="0"/>
    <x v="0"/>
    <x v="1"/>
    <x v="154"/>
    <x v="170"/>
    <x v="170"/>
    <x v="5"/>
    <x v="1"/>
    <x v="1"/>
    <x v="161"/>
  </r>
  <r>
    <x v="171"/>
    <x v="151"/>
    <x v="0"/>
    <x v="0"/>
    <x v="1"/>
    <x v="155"/>
    <x v="171"/>
    <x v="171"/>
    <x v="5"/>
    <x v="1"/>
    <x v="1"/>
    <x v="162"/>
  </r>
  <r>
    <x v="172"/>
    <x v="152"/>
    <x v="0"/>
    <x v="0"/>
    <x v="1"/>
    <x v="155"/>
    <x v="172"/>
    <x v="172"/>
    <x v="5"/>
    <x v="1"/>
    <x v="1"/>
    <x v="163"/>
  </r>
  <r>
    <x v="173"/>
    <x v="153"/>
    <x v="0"/>
    <x v="0"/>
    <x v="1"/>
    <x v="156"/>
    <x v="173"/>
    <x v="173"/>
    <x v="5"/>
    <x v="1"/>
    <x v="1"/>
    <x v="164"/>
  </r>
  <r>
    <x v="174"/>
    <x v="154"/>
    <x v="1"/>
    <x v="1"/>
    <x v="0"/>
    <x v="157"/>
    <x v="174"/>
    <x v="174"/>
    <x v="0"/>
    <x v="0"/>
    <x v="0"/>
    <x v="165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28"/>
    <x v="0"/>
    <x v="0"/>
    <x v="1"/>
    <x v="153"/>
    <x v="168"/>
    <x v="168"/>
    <x v="5"/>
    <x v="1"/>
    <x v="1"/>
    <x v="159"/>
  </r>
  <r>
    <x v="169"/>
    <x v="0"/>
    <x v="0"/>
    <x v="0"/>
    <x v="1"/>
    <x v="154"/>
    <x v="169"/>
    <x v="169"/>
    <x v="5"/>
    <x v="1"/>
    <x v="1"/>
    <x v="160"/>
  </r>
  <r>
    <x v="170"/>
    <x v="145"/>
    <x v="0"/>
    <x v="0"/>
    <x v="1"/>
    <x v="155"/>
    <x v="170"/>
    <x v="170"/>
    <x v="5"/>
    <x v="1"/>
    <x v="1"/>
    <x v="161"/>
  </r>
  <r>
    <x v="171"/>
    <x v="24"/>
    <x v="0"/>
    <x v="0"/>
    <x v="1"/>
    <x v="155"/>
    <x v="171"/>
    <x v="171"/>
    <x v="5"/>
    <x v="1"/>
    <x v="1"/>
    <x v="162"/>
  </r>
  <r>
    <x v="172"/>
    <x v="146"/>
    <x v="0"/>
    <x v="0"/>
    <x v="1"/>
    <x v="156"/>
    <x v="172"/>
    <x v="172"/>
    <x v="5"/>
    <x v="1"/>
    <x v="1"/>
    <x v="163"/>
  </r>
  <r>
    <x v="173"/>
    <x v="147"/>
    <x v="1"/>
    <x v="1"/>
    <x v="0"/>
    <x v="157"/>
    <x v="173"/>
    <x v="173"/>
    <x v="0"/>
    <x v="0"/>
    <x v="0"/>
    <x v="164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76"/>
    <x v="0"/>
    <x v="0"/>
    <x v="1"/>
    <x v="154"/>
    <x v="164"/>
    <x v="164"/>
    <x v="5"/>
    <x v="1"/>
    <x v="1"/>
    <x v="160"/>
  </r>
  <r>
    <x v="165"/>
    <x v="141"/>
    <x v="0"/>
    <x v="0"/>
    <x v="1"/>
    <x v="154"/>
    <x v="165"/>
    <x v="165"/>
    <x v="5"/>
    <x v="1"/>
    <x v="1"/>
    <x v="161"/>
  </r>
  <r>
    <x v="166"/>
    <x v="142"/>
    <x v="0"/>
    <x v="0"/>
    <x v="1"/>
    <x v="155"/>
    <x v="166"/>
    <x v="166"/>
    <x v="5"/>
    <x v="1"/>
    <x v="1"/>
    <x v="162"/>
  </r>
  <r>
    <x v="167"/>
    <x v="143"/>
    <x v="1"/>
    <x v="1"/>
    <x v="0"/>
    <x v="156"/>
    <x v="167"/>
    <x v="167"/>
    <x v="0"/>
    <x v="0"/>
    <x v="0"/>
    <x v="163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138"/>
    <x v="0"/>
    <x v="0"/>
    <x v="1"/>
    <x v="154"/>
    <x v="164"/>
    <x v="164"/>
    <x v="5"/>
    <x v="1"/>
    <x v="1"/>
    <x v="160"/>
  </r>
  <r>
    <x v="165"/>
    <x v="139"/>
    <x v="1"/>
    <x v="1"/>
    <x v="2"/>
    <x v="0"/>
    <x v="0"/>
    <x v="0"/>
    <x v="7"/>
    <x v="3"/>
    <x v="2"/>
    <x v="161"/>
  </r>
  <r>
    <x v="166"/>
    <x v="140"/>
    <x v="2"/>
    <x v="2"/>
    <x v="0"/>
    <x v="155"/>
    <x v="165"/>
    <x v="165"/>
    <x v="0"/>
    <x v="0"/>
    <x v="0"/>
    <x v="16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0"/>
    <x v="20"/>
    <x v="1"/>
    <x v="151"/>
    <x v="159"/>
    <x v="159"/>
    <x v="22"/>
    <x v="18"/>
    <x v="18"/>
    <x v="155"/>
  </r>
  <r>
    <x v="160"/>
    <x v="61"/>
    <x v="0"/>
    <x v="20"/>
    <x v="1"/>
    <x v="152"/>
    <x v="160"/>
    <x v="160"/>
    <x v="22"/>
    <x v="18"/>
    <x v="18"/>
    <x v="156"/>
  </r>
  <r>
    <x v="161"/>
    <x v="143"/>
    <x v="0"/>
    <x v="20"/>
    <x v="1"/>
    <x v="153"/>
    <x v="161"/>
    <x v="161"/>
    <x v="22"/>
    <x v="18"/>
    <x v="18"/>
    <x v="157"/>
  </r>
  <r>
    <x v="162"/>
    <x v="15"/>
    <x v="0"/>
    <x v="20"/>
    <x v="1"/>
    <x v="153"/>
    <x v="162"/>
    <x v="162"/>
    <x v="22"/>
    <x v="18"/>
    <x v="18"/>
    <x v="158"/>
  </r>
  <r>
    <x v="163"/>
    <x v="144"/>
    <x v="0"/>
    <x v="20"/>
    <x v="1"/>
    <x v="154"/>
    <x v="163"/>
    <x v="163"/>
    <x v="22"/>
    <x v="18"/>
    <x v="18"/>
    <x v="159"/>
  </r>
  <r>
    <x v="164"/>
    <x v="145"/>
    <x v="1"/>
    <x v="21"/>
    <x v="0"/>
    <x v="155"/>
    <x v="164"/>
    <x v="164"/>
    <x v="0"/>
    <x v="0"/>
    <x v="0"/>
    <x v="160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97"/>
    <x v="0"/>
    <x v="1"/>
    <x v="1"/>
    <x v="126"/>
    <x v="137"/>
    <x v="137"/>
    <x v="7"/>
    <x v="3"/>
    <x v="1"/>
    <x v="135"/>
  </r>
  <r>
    <x v="138"/>
    <x v="118"/>
    <x v="0"/>
    <x v="1"/>
    <x v="1"/>
    <x v="127"/>
    <x v="138"/>
    <x v="138"/>
    <x v="7"/>
    <x v="3"/>
    <x v="1"/>
    <x v="136"/>
  </r>
  <r>
    <x v="139"/>
    <x v="119"/>
    <x v="0"/>
    <x v="1"/>
    <x v="1"/>
    <x v="128"/>
    <x v="139"/>
    <x v="139"/>
    <x v="7"/>
    <x v="3"/>
    <x v="1"/>
    <x v="137"/>
  </r>
  <r>
    <x v="140"/>
    <x v="120"/>
    <x v="0"/>
    <x v="1"/>
    <x v="1"/>
    <x v="128"/>
    <x v="140"/>
    <x v="140"/>
    <x v="7"/>
    <x v="3"/>
    <x v="1"/>
    <x v="138"/>
  </r>
  <r>
    <x v="141"/>
    <x v="121"/>
    <x v="0"/>
    <x v="1"/>
    <x v="1"/>
    <x v="129"/>
    <x v="141"/>
    <x v="141"/>
    <x v="7"/>
    <x v="3"/>
    <x v="1"/>
    <x v="139"/>
  </r>
  <r>
    <x v="142"/>
    <x v="122"/>
    <x v="1"/>
    <x v="2"/>
    <x v="0"/>
    <x v="130"/>
    <x v="142"/>
    <x v="142"/>
    <x v="0"/>
    <x v="0"/>
    <x v="0"/>
    <x v="140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21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84"/>
    <x v="0"/>
    <x v="0"/>
    <x v="1"/>
    <x v="107"/>
    <x v="115"/>
    <x v="115"/>
    <x v="3"/>
    <x v="1"/>
    <x v="1"/>
    <x v="115"/>
  </r>
  <r>
    <x v="116"/>
    <x v="106"/>
    <x v="0"/>
    <x v="0"/>
    <x v="1"/>
    <x v="108"/>
    <x v="116"/>
    <x v="116"/>
    <x v="3"/>
    <x v="1"/>
    <x v="1"/>
    <x v="116"/>
  </r>
  <r>
    <x v="117"/>
    <x v="107"/>
    <x v="0"/>
    <x v="0"/>
    <x v="1"/>
    <x v="109"/>
    <x v="117"/>
    <x v="117"/>
    <x v="3"/>
    <x v="1"/>
    <x v="1"/>
    <x v="117"/>
  </r>
  <r>
    <x v="118"/>
    <x v="108"/>
    <x v="0"/>
    <x v="0"/>
    <x v="1"/>
    <x v="109"/>
    <x v="118"/>
    <x v="118"/>
    <x v="3"/>
    <x v="1"/>
    <x v="1"/>
    <x v="118"/>
  </r>
  <r>
    <x v="119"/>
    <x v="109"/>
    <x v="0"/>
    <x v="0"/>
    <x v="1"/>
    <x v="110"/>
    <x v="119"/>
    <x v="119"/>
    <x v="3"/>
    <x v="1"/>
    <x v="1"/>
    <x v="119"/>
  </r>
  <r>
    <x v="120"/>
    <x v="110"/>
    <x v="1"/>
    <x v="1"/>
    <x v="0"/>
    <x v="111"/>
    <x v="120"/>
    <x v="120"/>
    <x v="0"/>
    <x v="0"/>
    <x v="0"/>
    <x v="120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80"/>
    <x v="0"/>
    <x v="0"/>
    <x v="1"/>
    <x v="103"/>
    <x v="108"/>
    <x v="108"/>
    <x v="2"/>
    <x v="1"/>
    <x v="1"/>
    <x v="108"/>
  </r>
  <r>
    <x v="109"/>
    <x v="102"/>
    <x v="0"/>
    <x v="0"/>
    <x v="1"/>
    <x v="104"/>
    <x v="109"/>
    <x v="109"/>
    <x v="2"/>
    <x v="1"/>
    <x v="1"/>
    <x v="109"/>
  </r>
  <r>
    <x v="110"/>
    <x v="103"/>
    <x v="0"/>
    <x v="0"/>
    <x v="1"/>
    <x v="105"/>
    <x v="110"/>
    <x v="110"/>
    <x v="2"/>
    <x v="1"/>
    <x v="1"/>
    <x v="110"/>
  </r>
  <r>
    <x v="111"/>
    <x v="104"/>
    <x v="0"/>
    <x v="0"/>
    <x v="1"/>
    <x v="105"/>
    <x v="111"/>
    <x v="111"/>
    <x v="2"/>
    <x v="1"/>
    <x v="1"/>
    <x v="111"/>
  </r>
  <r>
    <x v="112"/>
    <x v="105"/>
    <x v="0"/>
    <x v="0"/>
    <x v="1"/>
    <x v="106"/>
    <x v="112"/>
    <x v="112"/>
    <x v="2"/>
    <x v="1"/>
    <x v="1"/>
    <x v="112"/>
  </r>
  <r>
    <x v="113"/>
    <x v="106"/>
    <x v="1"/>
    <x v="1"/>
    <x v="0"/>
    <x v="107"/>
    <x v="113"/>
    <x v="113"/>
    <x v="0"/>
    <x v="0"/>
    <x v="0"/>
    <x v="113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0"/>
    <x v="0"/>
    <x v="1"/>
    <x v="101"/>
    <x v="106"/>
    <x v="106"/>
    <x v="2"/>
    <x v="1"/>
    <x v="1"/>
    <x v="106"/>
  </r>
  <r>
    <x v="107"/>
    <x v="98"/>
    <x v="0"/>
    <x v="0"/>
    <x v="1"/>
    <x v="102"/>
    <x v="107"/>
    <x v="107"/>
    <x v="2"/>
    <x v="1"/>
    <x v="1"/>
    <x v="107"/>
  </r>
  <r>
    <x v="108"/>
    <x v="99"/>
    <x v="0"/>
    <x v="0"/>
    <x v="1"/>
    <x v="103"/>
    <x v="108"/>
    <x v="108"/>
    <x v="2"/>
    <x v="1"/>
    <x v="1"/>
    <x v="108"/>
  </r>
  <r>
    <x v="109"/>
    <x v="100"/>
    <x v="0"/>
    <x v="0"/>
    <x v="1"/>
    <x v="103"/>
    <x v="109"/>
    <x v="109"/>
    <x v="2"/>
    <x v="1"/>
    <x v="1"/>
    <x v="109"/>
  </r>
  <r>
    <x v="110"/>
    <x v="101"/>
    <x v="0"/>
    <x v="0"/>
    <x v="1"/>
    <x v="104"/>
    <x v="110"/>
    <x v="110"/>
    <x v="2"/>
    <x v="1"/>
    <x v="1"/>
    <x v="110"/>
  </r>
  <r>
    <x v="111"/>
    <x v="102"/>
    <x v="1"/>
    <x v="1"/>
    <x v="0"/>
    <x v="105"/>
    <x v="111"/>
    <x v="111"/>
    <x v="0"/>
    <x v="0"/>
    <x v="0"/>
    <x v="111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43"/>
    <x v="0"/>
    <x v="0"/>
    <x v="1"/>
    <x v="98"/>
    <x v="104"/>
    <x v="104"/>
    <x v="4"/>
    <x v="3"/>
    <x v="1"/>
    <x v="104"/>
  </r>
  <r>
    <x v="105"/>
    <x v="96"/>
    <x v="0"/>
    <x v="0"/>
    <x v="1"/>
    <x v="99"/>
    <x v="105"/>
    <x v="105"/>
    <x v="4"/>
    <x v="3"/>
    <x v="1"/>
    <x v="105"/>
  </r>
  <r>
    <x v="106"/>
    <x v="97"/>
    <x v="0"/>
    <x v="0"/>
    <x v="1"/>
    <x v="100"/>
    <x v="106"/>
    <x v="106"/>
    <x v="4"/>
    <x v="3"/>
    <x v="1"/>
    <x v="106"/>
  </r>
  <r>
    <x v="107"/>
    <x v="98"/>
    <x v="0"/>
    <x v="0"/>
    <x v="1"/>
    <x v="100"/>
    <x v="107"/>
    <x v="107"/>
    <x v="4"/>
    <x v="3"/>
    <x v="1"/>
    <x v="107"/>
  </r>
  <r>
    <x v="108"/>
    <x v="65"/>
    <x v="0"/>
    <x v="0"/>
    <x v="1"/>
    <x v="101"/>
    <x v="108"/>
    <x v="108"/>
    <x v="4"/>
    <x v="3"/>
    <x v="1"/>
    <x v="108"/>
  </r>
  <r>
    <x v="109"/>
    <x v="99"/>
    <x v="1"/>
    <x v="1"/>
    <x v="0"/>
    <x v="102"/>
    <x v="109"/>
    <x v="109"/>
    <x v="0"/>
    <x v="0"/>
    <x v="0"/>
    <x v="109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0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37"/>
    <x v="0"/>
    <x v="0"/>
    <x v="1"/>
    <x v="92"/>
    <x v="98"/>
    <x v="98"/>
    <x v="4"/>
    <x v="3"/>
    <x v="1"/>
    <x v="98"/>
  </r>
  <r>
    <x v="99"/>
    <x v="94"/>
    <x v="0"/>
    <x v="0"/>
    <x v="1"/>
    <x v="93"/>
    <x v="99"/>
    <x v="99"/>
    <x v="4"/>
    <x v="3"/>
    <x v="1"/>
    <x v="99"/>
  </r>
  <r>
    <x v="100"/>
    <x v="95"/>
    <x v="0"/>
    <x v="0"/>
    <x v="1"/>
    <x v="94"/>
    <x v="100"/>
    <x v="100"/>
    <x v="4"/>
    <x v="3"/>
    <x v="1"/>
    <x v="100"/>
  </r>
  <r>
    <x v="101"/>
    <x v="96"/>
    <x v="0"/>
    <x v="0"/>
    <x v="1"/>
    <x v="94"/>
    <x v="101"/>
    <x v="101"/>
    <x v="4"/>
    <x v="3"/>
    <x v="1"/>
    <x v="101"/>
  </r>
  <r>
    <x v="102"/>
    <x v="63"/>
    <x v="0"/>
    <x v="0"/>
    <x v="1"/>
    <x v="95"/>
    <x v="102"/>
    <x v="102"/>
    <x v="4"/>
    <x v="3"/>
    <x v="1"/>
    <x v="102"/>
  </r>
  <r>
    <x v="103"/>
    <x v="97"/>
    <x v="1"/>
    <x v="1"/>
    <x v="0"/>
    <x v="96"/>
    <x v="103"/>
    <x v="103"/>
    <x v="0"/>
    <x v="0"/>
    <x v="0"/>
    <x v="103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0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0"/>
    <x v="0"/>
    <x v="1"/>
    <x v="86"/>
    <x v="94"/>
    <x v="94"/>
    <x v="2"/>
    <x v="1"/>
    <x v="1"/>
    <x v="94"/>
  </r>
  <r>
    <x v="95"/>
    <x v="89"/>
    <x v="0"/>
    <x v="0"/>
    <x v="1"/>
    <x v="87"/>
    <x v="95"/>
    <x v="95"/>
    <x v="2"/>
    <x v="1"/>
    <x v="1"/>
    <x v="95"/>
  </r>
  <r>
    <x v="96"/>
    <x v="90"/>
    <x v="0"/>
    <x v="0"/>
    <x v="1"/>
    <x v="88"/>
    <x v="96"/>
    <x v="96"/>
    <x v="2"/>
    <x v="1"/>
    <x v="1"/>
    <x v="96"/>
  </r>
  <r>
    <x v="97"/>
    <x v="91"/>
    <x v="0"/>
    <x v="0"/>
    <x v="1"/>
    <x v="88"/>
    <x v="97"/>
    <x v="97"/>
    <x v="2"/>
    <x v="1"/>
    <x v="1"/>
    <x v="97"/>
  </r>
  <r>
    <x v="98"/>
    <x v="92"/>
    <x v="0"/>
    <x v="0"/>
    <x v="1"/>
    <x v="89"/>
    <x v="98"/>
    <x v="98"/>
    <x v="2"/>
    <x v="1"/>
    <x v="1"/>
    <x v="98"/>
  </r>
  <r>
    <x v="99"/>
    <x v="93"/>
    <x v="1"/>
    <x v="1"/>
    <x v="0"/>
    <x v="90"/>
    <x v="99"/>
    <x v="99"/>
    <x v="0"/>
    <x v="0"/>
    <x v="0"/>
    <x v="99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0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0"/>
    <x v="0"/>
    <x v="1"/>
    <x v="87"/>
    <x v="94"/>
    <x v="94"/>
    <x v="2"/>
    <x v="1"/>
    <x v="1"/>
    <x v="94"/>
  </r>
  <r>
    <x v="95"/>
    <x v="88"/>
    <x v="0"/>
    <x v="0"/>
    <x v="1"/>
    <x v="88"/>
    <x v="95"/>
    <x v="95"/>
    <x v="2"/>
    <x v="1"/>
    <x v="1"/>
    <x v="95"/>
  </r>
  <r>
    <x v="96"/>
    <x v="89"/>
    <x v="0"/>
    <x v="0"/>
    <x v="1"/>
    <x v="89"/>
    <x v="96"/>
    <x v="96"/>
    <x v="2"/>
    <x v="1"/>
    <x v="1"/>
    <x v="96"/>
  </r>
  <r>
    <x v="97"/>
    <x v="90"/>
    <x v="0"/>
    <x v="0"/>
    <x v="1"/>
    <x v="89"/>
    <x v="97"/>
    <x v="97"/>
    <x v="2"/>
    <x v="1"/>
    <x v="1"/>
    <x v="97"/>
  </r>
  <r>
    <x v="98"/>
    <x v="57"/>
    <x v="0"/>
    <x v="0"/>
    <x v="1"/>
    <x v="90"/>
    <x v="98"/>
    <x v="98"/>
    <x v="2"/>
    <x v="1"/>
    <x v="1"/>
    <x v="98"/>
  </r>
  <r>
    <x v="99"/>
    <x v="91"/>
    <x v="1"/>
    <x v="1"/>
    <x v="0"/>
    <x v="91"/>
    <x v="99"/>
    <x v="99"/>
    <x v="0"/>
    <x v="0"/>
    <x v="0"/>
    <x v="99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32"/>
    <x v="0"/>
    <x v="0"/>
    <x v="1"/>
    <x v="86"/>
    <x v="93"/>
    <x v="93"/>
    <x v="2"/>
    <x v="1"/>
    <x v="1"/>
    <x v="93"/>
  </r>
  <r>
    <x v="94"/>
    <x v="86"/>
    <x v="0"/>
    <x v="0"/>
    <x v="1"/>
    <x v="87"/>
    <x v="94"/>
    <x v="94"/>
    <x v="2"/>
    <x v="1"/>
    <x v="1"/>
    <x v="94"/>
  </r>
  <r>
    <x v="95"/>
    <x v="87"/>
    <x v="0"/>
    <x v="0"/>
    <x v="1"/>
    <x v="88"/>
    <x v="95"/>
    <x v="95"/>
    <x v="2"/>
    <x v="1"/>
    <x v="1"/>
    <x v="95"/>
  </r>
  <r>
    <x v="96"/>
    <x v="88"/>
    <x v="0"/>
    <x v="0"/>
    <x v="1"/>
    <x v="88"/>
    <x v="96"/>
    <x v="96"/>
    <x v="2"/>
    <x v="1"/>
    <x v="1"/>
    <x v="96"/>
  </r>
  <r>
    <x v="97"/>
    <x v="89"/>
    <x v="0"/>
    <x v="0"/>
    <x v="1"/>
    <x v="89"/>
    <x v="97"/>
    <x v="97"/>
    <x v="2"/>
    <x v="1"/>
    <x v="1"/>
    <x v="97"/>
  </r>
  <r>
    <x v="98"/>
    <x v="90"/>
    <x v="1"/>
    <x v="1"/>
    <x v="0"/>
    <x v="90"/>
    <x v="98"/>
    <x v="98"/>
    <x v="0"/>
    <x v="0"/>
    <x v="0"/>
    <x v="98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9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0"/>
    <x v="0"/>
    <x v="1"/>
    <x v="84"/>
    <x v="90"/>
    <x v="90"/>
    <x v="2"/>
    <x v="1"/>
    <x v="1"/>
    <x v="90"/>
  </r>
  <r>
    <x v="91"/>
    <x v="85"/>
    <x v="0"/>
    <x v="0"/>
    <x v="1"/>
    <x v="85"/>
    <x v="91"/>
    <x v="91"/>
    <x v="2"/>
    <x v="1"/>
    <x v="1"/>
    <x v="91"/>
  </r>
  <r>
    <x v="92"/>
    <x v="86"/>
    <x v="0"/>
    <x v="0"/>
    <x v="1"/>
    <x v="86"/>
    <x v="92"/>
    <x v="92"/>
    <x v="2"/>
    <x v="1"/>
    <x v="1"/>
    <x v="92"/>
  </r>
  <r>
    <x v="93"/>
    <x v="87"/>
    <x v="0"/>
    <x v="0"/>
    <x v="1"/>
    <x v="86"/>
    <x v="93"/>
    <x v="93"/>
    <x v="2"/>
    <x v="1"/>
    <x v="1"/>
    <x v="93"/>
  </r>
  <r>
    <x v="94"/>
    <x v="88"/>
    <x v="0"/>
    <x v="0"/>
    <x v="1"/>
    <x v="87"/>
    <x v="94"/>
    <x v="94"/>
    <x v="2"/>
    <x v="1"/>
    <x v="1"/>
    <x v="94"/>
  </r>
  <r>
    <x v="95"/>
    <x v="89"/>
    <x v="1"/>
    <x v="1"/>
    <x v="0"/>
    <x v="88"/>
    <x v="95"/>
    <x v="95"/>
    <x v="0"/>
    <x v="0"/>
    <x v="0"/>
    <x v="95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9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0"/>
    <x v="0"/>
    <x v="1"/>
    <x v="77"/>
    <x v="84"/>
    <x v="84"/>
    <x v="3"/>
    <x v="3"/>
    <x v="1"/>
    <x v="84"/>
  </r>
  <r>
    <x v="85"/>
    <x v="83"/>
    <x v="0"/>
    <x v="0"/>
    <x v="1"/>
    <x v="78"/>
    <x v="85"/>
    <x v="85"/>
    <x v="3"/>
    <x v="3"/>
    <x v="1"/>
    <x v="85"/>
  </r>
  <r>
    <x v="86"/>
    <x v="1"/>
    <x v="0"/>
    <x v="0"/>
    <x v="1"/>
    <x v="79"/>
    <x v="86"/>
    <x v="86"/>
    <x v="3"/>
    <x v="3"/>
    <x v="1"/>
    <x v="86"/>
  </r>
  <r>
    <x v="87"/>
    <x v="84"/>
    <x v="0"/>
    <x v="0"/>
    <x v="1"/>
    <x v="79"/>
    <x v="87"/>
    <x v="87"/>
    <x v="3"/>
    <x v="3"/>
    <x v="1"/>
    <x v="87"/>
  </r>
  <r>
    <x v="88"/>
    <x v="85"/>
    <x v="0"/>
    <x v="0"/>
    <x v="1"/>
    <x v="80"/>
    <x v="88"/>
    <x v="88"/>
    <x v="3"/>
    <x v="3"/>
    <x v="1"/>
    <x v="88"/>
  </r>
  <r>
    <x v="89"/>
    <x v="86"/>
    <x v="1"/>
    <x v="1"/>
    <x v="0"/>
    <x v="81"/>
    <x v="89"/>
    <x v="89"/>
    <x v="0"/>
    <x v="0"/>
    <x v="0"/>
    <x v="89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4"/>
    <x v="0"/>
    <x v="0"/>
    <x v="1"/>
    <x v="59"/>
    <x v="65"/>
    <x v="65"/>
    <x v="1"/>
    <x v="1"/>
    <x v="1"/>
    <x v="65"/>
  </r>
  <r>
    <x v="66"/>
    <x v="64"/>
    <x v="0"/>
    <x v="0"/>
    <x v="1"/>
    <x v="60"/>
    <x v="66"/>
    <x v="66"/>
    <x v="1"/>
    <x v="1"/>
    <x v="1"/>
    <x v="66"/>
  </r>
  <r>
    <x v="67"/>
    <x v="65"/>
    <x v="0"/>
    <x v="0"/>
    <x v="1"/>
    <x v="61"/>
    <x v="67"/>
    <x v="67"/>
    <x v="1"/>
    <x v="1"/>
    <x v="1"/>
    <x v="67"/>
  </r>
  <r>
    <x v="68"/>
    <x v="66"/>
    <x v="0"/>
    <x v="0"/>
    <x v="1"/>
    <x v="61"/>
    <x v="68"/>
    <x v="68"/>
    <x v="1"/>
    <x v="1"/>
    <x v="1"/>
    <x v="68"/>
  </r>
  <r>
    <x v="69"/>
    <x v="67"/>
    <x v="0"/>
    <x v="0"/>
    <x v="1"/>
    <x v="62"/>
    <x v="69"/>
    <x v="69"/>
    <x v="1"/>
    <x v="1"/>
    <x v="1"/>
    <x v="69"/>
  </r>
  <r>
    <x v="70"/>
    <x v="68"/>
    <x v="1"/>
    <x v="1"/>
    <x v="0"/>
    <x v="63"/>
    <x v="70"/>
    <x v="70"/>
    <x v="0"/>
    <x v="0"/>
    <x v="0"/>
    <x v="70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2"/>
    <x v="0"/>
    <x v="0"/>
    <x v="1"/>
    <x v="62"/>
    <x v="63"/>
    <x v="63"/>
    <x v="3"/>
    <x v="3"/>
    <x v="1"/>
    <x v="63"/>
  </r>
  <r>
    <x v="64"/>
    <x v="60"/>
    <x v="0"/>
    <x v="0"/>
    <x v="1"/>
    <x v="63"/>
    <x v="64"/>
    <x v="64"/>
    <x v="3"/>
    <x v="3"/>
    <x v="1"/>
    <x v="64"/>
  </r>
  <r>
    <x v="65"/>
    <x v="61"/>
    <x v="0"/>
    <x v="0"/>
    <x v="1"/>
    <x v="64"/>
    <x v="65"/>
    <x v="65"/>
    <x v="3"/>
    <x v="3"/>
    <x v="1"/>
    <x v="65"/>
  </r>
  <r>
    <x v="66"/>
    <x v="62"/>
    <x v="1"/>
    <x v="1"/>
    <x v="2"/>
    <x v="0"/>
    <x v="66"/>
    <x v="66"/>
    <x v="4"/>
    <x v="4"/>
    <x v="2"/>
    <x v="66"/>
  </r>
  <r>
    <x v="67"/>
    <x v="63"/>
    <x v="2"/>
    <x v="2"/>
    <x v="0"/>
    <x v="65"/>
    <x v="67"/>
    <x v="67"/>
    <x v="0"/>
    <x v="0"/>
    <x v="0"/>
    <x v="6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0"/>
    <x v="0"/>
    <x v="1"/>
    <x v="48"/>
    <x v="55"/>
    <x v="55"/>
    <x v="1"/>
    <x v="1"/>
    <x v="1"/>
    <x v="55"/>
  </r>
  <r>
    <x v="56"/>
    <x v="55"/>
    <x v="0"/>
    <x v="0"/>
    <x v="1"/>
    <x v="49"/>
    <x v="56"/>
    <x v="56"/>
    <x v="1"/>
    <x v="1"/>
    <x v="1"/>
    <x v="56"/>
  </r>
  <r>
    <x v="57"/>
    <x v="56"/>
    <x v="0"/>
    <x v="0"/>
    <x v="1"/>
    <x v="50"/>
    <x v="57"/>
    <x v="57"/>
    <x v="1"/>
    <x v="1"/>
    <x v="1"/>
    <x v="57"/>
  </r>
  <r>
    <x v="58"/>
    <x v="57"/>
    <x v="0"/>
    <x v="0"/>
    <x v="1"/>
    <x v="50"/>
    <x v="58"/>
    <x v="58"/>
    <x v="1"/>
    <x v="1"/>
    <x v="1"/>
    <x v="58"/>
  </r>
  <r>
    <x v="59"/>
    <x v="58"/>
    <x v="0"/>
    <x v="0"/>
    <x v="1"/>
    <x v="51"/>
    <x v="59"/>
    <x v="59"/>
    <x v="1"/>
    <x v="1"/>
    <x v="1"/>
    <x v="59"/>
  </r>
  <r>
    <x v="60"/>
    <x v="59"/>
    <x v="1"/>
    <x v="1"/>
    <x v="0"/>
    <x v="52"/>
    <x v="60"/>
    <x v="60"/>
    <x v="0"/>
    <x v="0"/>
    <x v="0"/>
    <x v="60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0"/>
    <x v="0"/>
    <x v="1"/>
    <x v="49"/>
    <x v="53"/>
    <x v="53"/>
    <x v="1"/>
    <x v="1"/>
    <x v="1"/>
    <x v="53"/>
  </r>
  <r>
    <x v="54"/>
    <x v="53"/>
    <x v="0"/>
    <x v="0"/>
    <x v="1"/>
    <x v="50"/>
    <x v="54"/>
    <x v="54"/>
    <x v="1"/>
    <x v="1"/>
    <x v="1"/>
    <x v="54"/>
  </r>
  <r>
    <x v="55"/>
    <x v="54"/>
    <x v="0"/>
    <x v="0"/>
    <x v="1"/>
    <x v="51"/>
    <x v="55"/>
    <x v="55"/>
    <x v="1"/>
    <x v="1"/>
    <x v="1"/>
    <x v="55"/>
  </r>
  <r>
    <x v="56"/>
    <x v="55"/>
    <x v="0"/>
    <x v="0"/>
    <x v="1"/>
    <x v="51"/>
    <x v="56"/>
    <x v="56"/>
    <x v="1"/>
    <x v="1"/>
    <x v="1"/>
    <x v="56"/>
  </r>
  <r>
    <x v="57"/>
    <x v="56"/>
    <x v="0"/>
    <x v="0"/>
    <x v="1"/>
    <x v="52"/>
    <x v="57"/>
    <x v="57"/>
    <x v="1"/>
    <x v="1"/>
    <x v="1"/>
    <x v="57"/>
  </r>
  <r>
    <x v="58"/>
    <x v="57"/>
    <x v="1"/>
    <x v="1"/>
    <x v="0"/>
    <x v="53"/>
    <x v="58"/>
    <x v="58"/>
    <x v="0"/>
    <x v="0"/>
    <x v="0"/>
    <x v="58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0"/>
    <x v="0"/>
    <x v="1"/>
    <x v="39"/>
    <x v="47"/>
    <x v="47"/>
    <x v="1"/>
    <x v="1"/>
    <x v="1"/>
    <x v="47"/>
  </r>
  <r>
    <x v="48"/>
    <x v="46"/>
    <x v="0"/>
    <x v="0"/>
    <x v="1"/>
    <x v="40"/>
    <x v="48"/>
    <x v="48"/>
    <x v="1"/>
    <x v="1"/>
    <x v="1"/>
    <x v="48"/>
  </r>
  <r>
    <x v="49"/>
    <x v="47"/>
    <x v="0"/>
    <x v="0"/>
    <x v="1"/>
    <x v="41"/>
    <x v="49"/>
    <x v="49"/>
    <x v="1"/>
    <x v="1"/>
    <x v="1"/>
    <x v="49"/>
  </r>
  <r>
    <x v="50"/>
    <x v="48"/>
    <x v="0"/>
    <x v="0"/>
    <x v="1"/>
    <x v="41"/>
    <x v="50"/>
    <x v="50"/>
    <x v="1"/>
    <x v="1"/>
    <x v="1"/>
    <x v="50"/>
  </r>
  <r>
    <x v="51"/>
    <x v="49"/>
    <x v="0"/>
    <x v="0"/>
    <x v="1"/>
    <x v="42"/>
    <x v="51"/>
    <x v="51"/>
    <x v="1"/>
    <x v="1"/>
    <x v="1"/>
    <x v="51"/>
  </r>
  <r>
    <x v="52"/>
    <x v="50"/>
    <x v="1"/>
    <x v="1"/>
    <x v="0"/>
    <x v="43"/>
    <x v="52"/>
    <x v="52"/>
    <x v="0"/>
    <x v="0"/>
    <x v="0"/>
    <x v="52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0"/>
    <x v="0"/>
    <x v="1"/>
    <x v="39"/>
    <x v="43"/>
    <x v="43"/>
    <x v="1"/>
    <x v="1"/>
    <x v="1"/>
    <x v="43"/>
  </r>
  <r>
    <x v="44"/>
    <x v="42"/>
    <x v="0"/>
    <x v="0"/>
    <x v="1"/>
    <x v="40"/>
    <x v="44"/>
    <x v="44"/>
    <x v="1"/>
    <x v="1"/>
    <x v="1"/>
    <x v="44"/>
  </r>
  <r>
    <x v="45"/>
    <x v="43"/>
    <x v="0"/>
    <x v="0"/>
    <x v="1"/>
    <x v="41"/>
    <x v="45"/>
    <x v="45"/>
    <x v="1"/>
    <x v="1"/>
    <x v="1"/>
    <x v="45"/>
  </r>
  <r>
    <x v="46"/>
    <x v="44"/>
    <x v="0"/>
    <x v="0"/>
    <x v="1"/>
    <x v="41"/>
    <x v="46"/>
    <x v="46"/>
    <x v="1"/>
    <x v="1"/>
    <x v="1"/>
    <x v="46"/>
  </r>
  <r>
    <x v="47"/>
    <x v="45"/>
    <x v="0"/>
    <x v="0"/>
    <x v="1"/>
    <x v="42"/>
    <x v="47"/>
    <x v="47"/>
    <x v="1"/>
    <x v="1"/>
    <x v="1"/>
    <x v="47"/>
  </r>
  <r>
    <x v="48"/>
    <x v="46"/>
    <x v="1"/>
    <x v="1"/>
    <x v="0"/>
    <x v="43"/>
    <x v="48"/>
    <x v="48"/>
    <x v="0"/>
    <x v="0"/>
    <x v="0"/>
    <x v="48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0"/>
    <x v="0"/>
    <x v="1"/>
    <x v="27"/>
    <x v="32"/>
    <x v="32"/>
    <x v="1"/>
    <x v="1"/>
    <x v="1"/>
    <x v="32"/>
  </r>
  <r>
    <x v="33"/>
    <x v="33"/>
    <x v="0"/>
    <x v="0"/>
    <x v="1"/>
    <x v="28"/>
    <x v="33"/>
    <x v="33"/>
    <x v="1"/>
    <x v="1"/>
    <x v="1"/>
    <x v="33"/>
  </r>
  <r>
    <x v="34"/>
    <x v="34"/>
    <x v="0"/>
    <x v="0"/>
    <x v="1"/>
    <x v="29"/>
    <x v="34"/>
    <x v="34"/>
    <x v="1"/>
    <x v="1"/>
    <x v="1"/>
    <x v="34"/>
  </r>
  <r>
    <x v="35"/>
    <x v="35"/>
    <x v="0"/>
    <x v="0"/>
    <x v="1"/>
    <x v="29"/>
    <x v="35"/>
    <x v="35"/>
    <x v="1"/>
    <x v="1"/>
    <x v="1"/>
    <x v="35"/>
  </r>
  <r>
    <x v="36"/>
    <x v="36"/>
    <x v="0"/>
    <x v="0"/>
    <x v="1"/>
    <x v="30"/>
    <x v="36"/>
    <x v="36"/>
    <x v="1"/>
    <x v="1"/>
    <x v="1"/>
    <x v="36"/>
  </r>
  <r>
    <x v="37"/>
    <x v="37"/>
    <x v="1"/>
    <x v="1"/>
    <x v="0"/>
    <x v="31"/>
    <x v="37"/>
    <x v="37"/>
    <x v="0"/>
    <x v="0"/>
    <x v="0"/>
    <x v="37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1"/>
    <x v="1"/>
    <x v="0"/>
    <x v="11"/>
    <x v="19"/>
    <x v="19"/>
    <x v="0"/>
    <x v="0"/>
    <x v="0"/>
    <x v="19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1"/>
    <x v="1"/>
    <x v="0"/>
    <x v="8"/>
    <x v="13"/>
    <x v="13"/>
    <x v="0"/>
    <x v="0"/>
    <x v="0"/>
    <x v="13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1"/>
    <x v="1"/>
    <x v="0"/>
    <x v="4"/>
    <x v="9"/>
    <x v="9"/>
    <x v="0"/>
    <x v="0"/>
    <x v="0"/>
    <x v="9"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0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6"/>
  </r>
  <r>
    <x v="7"/>
    <x v="7"/>
    <x v="1"/>
    <x v="1"/>
    <x v="0"/>
    <x v="2"/>
    <x v="7"/>
    <x v="7"/>
    <x v="0"/>
    <x v="0"/>
    <x v="0"/>
    <x v="7"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31">
  <r>
    <x v="0"/>
    <x v="0"/>
    <x v="0"/>
  </r>
  <r>
    <x v="1"/>
    <x v="1"/>
    <x v="1"/>
  </r>
  <r>
    <x v="2"/>
    <x v="2"/>
    <x v="2"/>
  </r>
  <r>
    <x v="3"/>
    <x v="1"/>
    <x v="3"/>
  </r>
  <r>
    <x v="4"/>
    <x v="1"/>
    <x v="4"/>
  </r>
  <r>
    <x v="5"/>
    <x v="1"/>
    <x v="5"/>
  </r>
  <r>
    <x v="6"/>
    <x v="3"/>
    <x v="6"/>
  </r>
  <r>
    <x v="7"/>
    <x v="1"/>
    <x v="7"/>
  </r>
  <r>
    <x v="8"/>
    <x v="1"/>
    <x v="8"/>
  </r>
  <r>
    <x v="9"/>
    <x v="2"/>
    <x v="9"/>
  </r>
  <r>
    <x v="10"/>
    <x v="4"/>
    <x v="10"/>
  </r>
  <r>
    <x v="11"/>
    <x v="5"/>
    <x v="11"/>
  </r>
  <r>
    <x v="12"/>
    <x v="2"/>
    <x v="12"/>
  </r>
  <r>
    <x v="13"/>
    <x v="6"/>
    <x v="13"/>
  </r>
  <r>
    <x v="14"/>
    <x v="7"/>
    <x v="14"/>
  </r>
  <r>
    <x v="15"/>
    <x v="8"/>
    <x v="15"/>
  </r>
  <r>
    <x v="16"/>
    <x v="9"/>
    <x v="16"/>
  </r>
  <r>
    <x v="17"/>
    <x v="5"/>
    <x v="17"/>
  </r>
  <r>
    <x v="18"/>
    <x v="5"/>
    <x v="18"/>
  </r>
  <r>
    <x v="19"/>
    <x v="10"/>
    <x v="19"/>
  </r>
  <r>
    <x v="20"/>
    <x v="11"/>
    <x v="20"/>
  </r>
  <r>
    <x v="21"/>
    <x v="5"/>
    <x v="21"/>
  </r>
  <r>
    <x v="22"/>
    <x v="5"/>
    <x v="22"/>
  </r>
  <r>
    <x v="23"/>
    <x v="2"/>
    <x v="23"/>
  </r>
  <r>
    <x v="24"/>
    <x v="12"/>
    <x v="24"/>
  </r>
  <r>
    <x v="25"/>
    <x v="13"/>
    <x v="25"/>
  </r>
  <r>
    <x v="26"/>
    <x v="14"/>
    <x v="26"/>
  </r>
  <r>
    <x v="27"/>
    <x v="15"/>
    <x v="27"/>
  </r>
  <r>
    <x v="28"/>
    <x v="2"/>
    <x v="28"/>
  </r>
  <r>
    <x v="29"/>
    <x v="2"/>
    <x v="28"/>
  </r>
  <r>
    <x v="30"/>
    <x v="2"/>
    <x v="2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303" firstHeaderRow="0" firstDataRow="1" firstDataCol="1"/>
  <pivotFields count="13">
    <pivotField axis="axisRow" compact="0" showAll="0">
      <items count="291">
        <item x="28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t="default"/>
      </items>
    </pivotField>
    <pivotField compact="0" showAll="0"/>
    <pivotField dataField="1" compact="0" showAll="0">
      <items count="2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t="default"/>
      </items>
    </pivotField>
    <pivotField dataField="1" compact="0" showAll="0">
      <items count="133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dataField="1" compact="0" showAll="0">
      <items count="290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t="default"/>
      </items>
    </pivotField>
    <pivotField dataField="1" compact="0" showAll="0">
      <items count="248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t="default"/>
      </items>
    </pivotField>
    <pivotField dataField="1" compact="0" showAll="0">
      <items count="290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7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I7:K39" firstHeaderRow="0" firstDataRow="1" firstDataCol="1"/>
  <pivotFields count="3">
    <pivotField axis="axisRow" compact="0" sortType="ascending" showAll="0">
      <items count="41">
        <item x="27"/>
        <item x="28"/>
        <item x="0"/>
        <item x="2"/>
        <item m="1" x="31"/>
        <item m="1" x="38"/>
        <item x="26"/>
        <item x="15"/>
        <item x="9"/>
        <item x="18"/>
        <item x="10"/>
        <item m="1" x="35"/>
        <item x="8"/>
        <item x="17"/>
        <item x="1"/>
        <item m="1" x="37"/>
        <item x="6"/>
        <item m="1" x="33"/>
        <item x="11"/>
        <item x="25"/>
        <item x="30"/>
        <item x="23"/>
        <item x="24"/>
        <item x="12"/>
        <item x="22"/>
        <item x="3"/>
        <item x="20"/>
        <item x="29"/>
        <item x="4"/>
        <item x="21"/>
        <item x="5"/>
        <item x="7"/>
        <item x="19"/>
        <item m="1" x="32"/>
        <item x="14"/>
        <item m="1" x="39"/>
        <item x="13"/>
        <item m="1" x="34"/>
        <item m="1" x="36"/>
        <item x="16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showAll="0">
      <items count="17">
        <item x="12"/>
        <item x="1"/>
        <item x="0"/>
        <item x="3"/>
        <item x="8"/>
        <item x="2"/>
        <item x="6"/>
        <item x="13"/>
        <item x="10"/>
        <item x="14"/>
        <item x="7"/>
        <item x="15"/>
        <item x="11"/>
        <item x="4"/>
        <item x="5"/>
        <item x="9"/>
        <item t="default"/>
      </items>
    </pivotField>
    <pivotField dataField="1" compact="0" numFmtId="176" showAll="0">
      <items count="30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6"/>
        <item x="27"/>
        <item x="28"/>
        <item t="default"/>
      </items>
    </pivotField>
  </pivotFields>
  <rowFields count="1">
    <field x="0"/>
  </rowFields>
  <rowItems count="32">
    <i>
      <x v="22"/>
    </i>
    <i>
      <x v="12"/>
    </i>
    <i>
      <x v="14"/>
    </i>
    <i>
      <x v="25"/>
    </i>
    <i>
      <x v="28"/>
    </i>
    <i>
      <x v="30"/>
    </i>
    <i>
      <x v="31"/>
    </i>
    <i>
      <x v="2"/>
    </i>
    <i>
      <x v="16"/>
    </i>
    <i>
      <x v="7"/>
    </i>
    <i>
      <x v="1"/>
    </i>
    <i>
      <x v="3"/>
    </i>
    <i>
      <x v="8"/>
    </i>
    <i>
      <x v="20"/>
    </i>
    <i>
      <x v="21"/>
    </i>
    <i>
      <x v="23"/>
    </i>
    <i>
      <x v="27"/>
    </i>
    <i>
      <x v="36"/>
    </i>
    <i>
      <x v="19"/>
    </i>
    <i>
      <x v="32"/>
    </i>
    <i>
      <x v="6"/>
    </i>
    <i>
      <x v="34"/>
    </i>
    <i>
      <x/>
    </i>
    <i>
      <x v="26"/>
    </i>
    <i>
      <x v="10"/>
    </i>
    <i>
      <x v="9"/>
    </i>
    <i>
      <x v="13"/>
    </i>
    <i>
      <x v="18"/>
    </i>
    <i>
      <x v="24"/>
    </i>
    <i>
      <x v="29"/>
    </i>
    <i>
      <x v="39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价值" fld="1" baseField="0" baseItem="0"/>
    <dataField name="求和项:7天赢利能力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1" firstHeaderRow="0" firstDataRow="1" firstDataCol="1"/>
  <pivotFields count="12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5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C3:AF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17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7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9">
        <item x="3"/>
        <item x="1"/>
        <item x="2"/>
        <item x="0"/>
        <item x="4"/>
        <item x="5"/>
        <item x="6"/>
        <item x="7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56" firstHeaderRow="0" firstDataRow="1" firstDataCol="1"/>
  <pivotFields count="12">
    <pivotField axis="axisRow" compact="0" showAll="0">
      <items count="253">
        <item x="2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2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50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t="default"/>
      </items>
    </pivotField>
    <pivotField dataField="1" compact="0" showAll="0">
      <items count="253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51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t="default"/>
      </items>
    </pivotField>
    <pivotField compact="0" showAll="0"/>
    <pivotField compact="0" showAll="0"/>
    <pivotField compact="0" showAll="0"/>
    <pivotField dataField="1" compact="0" showAll="0">
      <items count="222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2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t="default"/>
      </items>
    </pivotField>
  </pivotFields>
  <rowFields count="1">
    <field x="0"/>
  </rowFields>
  <rowItems count="2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6" firstHeaderRow="0" firstDataRow="1" firstDataCol="1"/>
  <pivotFields count="12">
    <pivotField axis="axisRow" compact="0" showAll="0">
      <items count="233">
        <item x="2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3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t="default"/>
      </items>
    </pivotField>
    <pivotField dataField="1" compact="0" showAll="0">
      <items count="233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3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t="default"/>
      </items>
    </pivotField>
    <pivotField compact="0" showAll="0"/>
    <pivotField compact="0" showAll="0"/>
    <pivotField compact="0" showAll="0"/>
    <pivotField dataField="1" compact="0" showAll="0">
      <items count="211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09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</pivotFields>
  <rowFields count="1">
    <field x="0"/>
  </rowFields>
  <rowItems count="2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3" firstHeaderRow="0" firstDataRow="1" firstDataCol="1"/>
  <pivotFields count="12">
    <pivotField axis="axisRow" compact="0" showAll="0">
      <items count="230">
        <item x="2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9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dataField="1" compact="0" showAll="0">
      <items count="229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</pivotFields>
  <rowFields count="1">
    <field x="0"/>
  </rowFields>
  <rowItems count="2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8" firstHeaderRow="0" firstDataRow="1" firstDataCol="1"/>
  <pivotFields count="12">
    <pivotField axis="axisRow" compact="0" showAll="0">
      <items count="205">
        <item x="20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5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0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t="default"/>
      </items>
    </pivotField>
    <pivotField compact="0" showAll="0"/>
    <pivotField compact="0" showAll="0"/>
    <pivotField compact="0" showAll="0"/>
    <pivotField dataField="1" compact="0" showAll="0">
      <items count="195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t="default"/>
      </items>
    </pivotField>
  </pivotFields>
  <rowFields count="1">
    <field x="0"/>
  </rowFields>
  <rowItems count="2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7"/>
        <item x="5"/>
        <item x="1"/>
        <item x="2"/>
        <item x="9"/>
        <item x="10"/>
        <item x="4"/>
        <item x="6"/>
        <item x="8"/>
        <item x="3"/>
        <item x="0"/>
        <item x="202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4"/>
        <item x="3"/>
        <item x="2"/>
        <item x="1"/>
        <item x="0"/>
        <item x="5"/>
        <item x="6"/>
        <item x="7"/>
        <item x="8"/>
        <item x="9"/>
        <item x="10"/>
        <item x="202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1"/>
        <item x="2"/>
        <item x="4"/>
        <item x="3"/>
        <item x="0"/>
        <item x="10"/>
        <item x="8"/>
        <item x="6"/>
        <item x="9"/>
        <item x="7"/>
        <item x="5"/>
        <item x="192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0"/>
        <item x="18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6">
        <item x="0"/>
        <item x="18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dataField="1" compact="0" showAll="0">
      <items count="177">
        <item x="0"/>
        <item x="17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9" firstHeaderRow="0" firstDataRow="1" firstDataCol="1"/>
  <pivotFields count="12">
    <pivotField axis="axisRow" compact="0" showAll="0">
      <items count="176">
        <item x="1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0"/>
        <item x="17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0"/>
        <item x="17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0"/>
        <item x="16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0"/>
        <item x="17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0"/>
        <item x="17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66">
        <item x="0"/>
        <item x="16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2" firstHeaderRow="0" firstDataRow="1" firstDataCol="1"/>
  <pivotFields count="12">
    <pivotField axis="axisRow" compact="0" showAll="0">
      <items count="169">
        <item x="1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9">
        <item x="1"/>
        <item x="0"/>
        <item x="1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dataField="1" compact="0" showAll="0">
      <items count="169">
        <item x="1"/>
        <item x="0"/>
        <item x="1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compact="0" showAll="0"/>
    <pivotField compact="0" showAll="0"/>
    <pivotField compact="0" showAll="0"/>
    <pivotField dataField="1" compact="0" showAll="0">
      <items count="165">
        <item x="1"/>
        <item x="0"/>
        <item x="16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</pivotFields>
  <rowFields count="1">
    <field x="0"/>
  </rowFields>
  <rowItems count="1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9" firstHeaderRow="0" firstDataRow="1" firstDataCol="1"/>
  <pivotFields count="12">
    <pivotField axis="axisRow" compact="0" showAll="0">
      <items count="166">
        <item x="1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6">
        <item x="1"/>
        <item x="2"/>
        <item x="0"/>
        <item x="16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dataField="1" compact="0" showAll="0">
      <items count="166">
        <item x="2"/>
        <item x="1"/>
        <item x="0"/>
        <item x="16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compact="0" showAll="0"/>
    <pivotField compact="0" showAll="0"/>
    <pivotField compact="0" showAll="0"/>
    <pivotField dataField="1" compact="0" showAll="0">
      <items count="162">
        <item x="1"/>
        <item x="0"/>
        <item x="2"/>
        <item x="1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</pivotFields>
  <rowFields count="1">
    <field x="0"/>
  </rowFields>
  <rowItems count="1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7" firstHeaderRow="0" firstDataRow="1" firstDataCol="1"/>
  <pivotFields count="12">
    <pivotField axis="axisRow" compact="0" showAll="0">
      <items count="144">
        <item x="1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4">
        <item x="3"/>
        <item x="1"/>
        <item x="2"/>
        <item x="0"/>
        <item x="14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dataField="1" compact="0" showAll="0">
      <items count="144">
        <item x="3"/>
        <item x="2"/>
        <item x="1"/>
        <item x="0"/>
        <item x="14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compact="0" showAll="0"/>
    <pivotField compact="0" showAll="0"/>
    <pivotField compact="0" showAll="0"/>
    <pivotField dataField="1" compact="0" showAll="0">
      <items count="142">
        <item x="3"/>
        <item x="1"/>
        <item x="2"/>
        <item x="0"/>
        <item x="14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</pivotFields>
  <rowFields count="1">
    <field x="0"/>
  </rowFields>
  <rowItems count="1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5" firstHeaderRow="0" firstDataRow="1" firstDataCol="1"/>
  <pivotFields count="12">
    <pivotField axis="axisRow" compact="0" showAll="0">
      <items count="122">
        <item x="1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4"/>
        <item x="3"/>
        <item x="1"/>
        <item x="2"/>
        <item x="0"/>
        <item x="12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dataField="1" compact="0" showAll="0">
      <items count="122">
        <item x="4"/>
        <item x="3"/>
        <item x="2"/>
        <item x="1"/>
        <item x="0"/>
        <item x="12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dataField="1" compact="0" showAll="0">
      <items count="122">
        <item x="4"/>
        <item x="3"/>
        <item x="1"/>
        <item x="2"/>
        <item x="0"/>
        <item x="12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</pivotFields>
  <rowFields count="1">
    <field x="0"/>
  </rowFields>
  <rowItems count="1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8" firstHeaderRow="0" firstDataRow="1" firstDataCol="1"/>
  <pivotFields count="12">
    <pivotField axis="axisRow" compact="0" showAll="0">
      <items count="115">
        <item x="1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5">
        <item x="2"/>
        <item x="1"/>
        <item x="0"/>
        <item x="11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dataField="1" compact="0" showAll="0">
      <items count="115">
        <item x="2"/>
        <item x="1"/>
        <item x="0"/>
        <item x="11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dataField="1" compact="0" showAll="0">
      <items count="115">
        <item x="2"/>
        <item x="1"/>
        <item x="0"/>
        <item x="11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</pivotFields>
  <rowFields count="1">
    <field x="0"/>
  </rowFields>
  <rowItems count="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6" firstHeaderRow="0" firstDataRow="1" firstDataCol="1"/>
  <pivotFields count="12">
    <pivotField axis="axisRow" compact="0" showAll="0">
      <items count="113">
        <item x="11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3">
        <item x="0"/>
        <item x="11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dataField="1" compact="0" showAll="0">
      <items count="113">
        <item x="0"/>
        <item x="11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dataField="1" compact="0" showAll="0">
      <items count="113">
        <item x="0"/>
        <item x="11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</pivotFields>
  <rowFields count="1">
    <field x="0"/>
  </rowFields>
  <rowItems count="1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4" firstHeaderRow="0" firstDataRow="1" firstDataCol="1"/>
  <pivotFields count="12">
    <pivotField axis="axisRow" compact="0" showAll="0">
      <items count="111">
        <item x="1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1">
        <item x="2"/>
        <item x="0"/>
        <item x="1"/>
        <item x="3"/>
        <item x="10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dataField="1" compact="0" showAll="0">
      <items count="111">
        <item x="3"/>
        <item x="2"/>
        <item x="1"/>
        <item x="0"/>
        <item x="10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dataField="1" compact="0" showAll="0">
      <items count="111">
        <item x="2"/>
        <item x="0"/>
        <item x="1"/>
        <item x="3"/>
        <item x="10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</pivotFields>
  <rowFields count="1">
    <field x="0"/>
  </rowFields>
  <rowItems count="1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8" firstHeaderRow="0" firstDataRow="1" firstDataCol="1"/>
  <pivotFields count="12">
    <pivotField axis="axisRow" compact="0" showAll="0">
      <items count="105">
        <item x="10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5">
        <item x="3"/>
        <item x="4"/>
        <item x="2"/>
        <item x="1"/>
        <item x="0"/>
        <item x="10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dataField="1" compact="0" showAll="0">
      <items count="105">
        <item x="4"/>
        <item x="3"/>
        <item x="2"/>
        <item x="1"/>
        <item x="0"/>
        <item x="10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3"/>
        <item x="4"/>
        <item x="2"/>
        <item x="1"/>
        <item x="0"/>
        <item x="10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</pivotFields>
  <rowFields count="1">
    <field x="0"/>
  </rowFields>
  <rowItems count="1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4" firstHeaderRow="0" firstDataRow="1" firstDataCol="1"/>
  <pivotFields count="12">
    <pivotField axis="axisRow" compact="0" showAll="0">
      <items count="101"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1">
        <item x="0"/>
        <item x="9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dataField="1" compact="0" showAll="0">
      <items count="101">
        <item x="0"/>
        <item x="9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dataField="1" compact="0" showAll="0">
      <items count="101">
        <item x="0"/>
        <item x="9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4" firstHeaderRow="0" firstDataRow="1" firstDataCol="1"/>
  <pivotFields count="12">
    <pivotField axis="axisRow" compact="0" showAll="0">
      <items count="101"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1">
        <item x="0"/>
        <item x="9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dataField="1" compact="0" showAll="0">
      <items count="101">
        <item x="0"/>
        <item x="99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dataField="1" compact="0" showAll="0">
      <items count="101">
        <item x="0"/>
        <item x="9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0" firstHeaderRow="0" firstDataRow="1" firstDataCol="1"/>
  <pivotFields count="12">
    <pivotField axis="axisRow" compact="0" showAll="0">
      <items count="97">
        <item x="9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7">
        <item x="2"/>
        <item x="4"/>
        <item x="3"/>
        <item x="1"/>
        <item x="0"/>
        <item x="9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dataField="1" compact="0" showAll="0">
      <items count="97">
        <item x="4"/>
        <item x="3"/>
        <item x="2"/>
        <item x="1"/>
        <item x="0"/>
        <item x="9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dataField="1" compact="0" showAll="0">
      <items count="97">
        <item x="2"/>
        <item x="4"/>
        <item x="3"/>
        <item x="1"/>
        <item x="0"/>
        <item x="9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4" firstHeaderRow="0" firstDataRow="1" firstDataCol="1"/>
  <pivotFields count="12">
    <pivotField axis="axisRow" compact="0" showAll="0">
      <items count="91">
        <item x="8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1">
        <item x="3"/>
        <item x="2"/>
        <item x="1"/>
        <item x="4"/>
        <item x="0"/>
        <item x="8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dataField="1" compact="0" showAll="0">
      <items count="91">
        <item x="4"/>
        <item x="3"/>
        <item x="2"/>
        <item x="1"/>
        <item x="0"/>
        <item x="8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3"/>
        <item x="2"/>
        <item x="1"/>
        <item x="4"/>
        <item x="0"/>
        <item x="8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5" firstHeaderRow="0" firstDataRow="1" firstDataCol="1"/>
  <pivotFields count="12">
    <pivotField axis="axisRow" compact="0" showAll="0">
      <items count="72">
        <item x="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2">
        <item x="1"/>
        <item x="3"/>
        <item x="2"/>
        <item x="0"/>
        <item x="7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dataField="1" compact="0" showAll="0">
      <items count="72">
        <item x="3"/>
        <item x="2"/>
        <item x="1"/>
        <item x="0"/>
        <item x="7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72">
        <item x="1"/>
        <item x="3"/>
        <item x="2"/>
        <item x="0"/>
        <item x="7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</pivotFields>
  <rowFields count="1">
    <field x="0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5" firstHeaderRow="0" firstDataRow="1" firstDataCol="1"/>
  <pivotFields count="12">
    <pivotField axis="axisRow" compact="0" showAll="0">
      <items count="62">
        <item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2">
        <item x="2"/>
        <item x="1"/>
        <item x="3"/>
        <item x="0"/>
        <item x="6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dataField="1" compact="0" showAll="0">
      <items count="62">
        <item x="3"/>
        <item x="2"/>
        <item x="1"/>
        <item x="0"/>
        <item x="6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dataField="1" compact="0" showAll="0">
      <items count="62">
        <item x="2"/>
        <item x="1"/>
        <item x="3"/>
        <item x="0"/>
        <item x="6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0">
        <item x="0"/>
        <item x="1"/>
        <item x="5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dataField="1" compact="0" showAll="0">
      <items count="60">
        <item x="1"/>
        <item x="0"/>
        <item x="5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dataField="1" compact="0" showAll="0">
      <items count="60">
        <item x="0"/>
        <item x="1"/>
        <item x="5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57" firstHeaderRow="0" firstDataRow="1" firstDataCol="1"/>
  <pivotFields count="12">
    <pivotField axis="axisRow" compact="0" showAll="0">
      <items count="54">
        <item x="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4">
        <item x="5"/>
        <item x="2"/>
        <item x="4"/>
        <item x="1"/>
        <item x="3"/>
        <item x="0"/>
        <item x="52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4">
        <item x="5"/>
        <item x="4"/>
        <item x="3"/>
        <item x="2"/>
        <item x="1"/>
        <item x="0"/>
        <item x="52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54">
        <item x="5"/>
        <item x="2"/>
        <item x="4"/>
        <item x="1"/>
        <item x="3"/>
        <item x="0"/>
        <item x="52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0">
        <item x="1"/>
        <item x="0"/>
        <item x="4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0">
        <item x="1"/>
        <item x="0"/>
        <item x="4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dataField="1" compact="0" showAll="0">
      <items count="50">
        <item x="1"/>
        <item x="0"/>
        <item x="4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42" firstHeaderRow="0" firstDataRow="1" firstDataCol="1"/>
  <pivotFields count="12">
    <pivotField axis="axisRow" compact="0" showAll="0">
      <items count="39">
        <item x="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9">
        <item x="3"/>
        <item x="5"/>
        <item x="6"/>
        <item x="1"/>
        <item x="4"/>
        <item x="2"/>
        <item x="0"/>
        <item x="37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dataField="1" compact="0" showAll="0">
      <items count="39">
        <item x="5"/>
        <item x="4"/>
        <item x="3"/>
        <item x="2"/>
        <item x="1"/>
        <item x="0"/>
        <item x="6"/>
        <item x="37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dataField="1" compact="0" showAll="0">
      <items count="39">
        <item x="3"/>
        <item x="5"/>
        <item x="1"/>
        <item x="4"/>
        <item x="2"/>
        <item x="0"/>
        <item x="6"/>
        <item x="37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24" firstHeaderRow="0" firstDataRow="1" firstDataCol="1"/>
  <pivotFields count="12">
    <pivotField axis="axisRow" compact="0" showAll="0">
      <items count="21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">
        <item x="8"/>
        <item x="2"/>
        <item x="4"/>
        <item x="5"/>
        <item x="7"/>
        <item x="6"/>
        <item x="3"/>
        <item x="1"/>
        <item x="0"/>
        <item x="19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dataField="1" compact="0" showAll="0">
      <items count="21">
        <item x="7"/>
        <item x="6"/>
        <item x="5"/>
        <item x="4"/>
        <item x="3"/>
        <item x="2"/>
        <item x="1"/>
        <item x="8"/>
        <item x="0"/>
        <item x="19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4"/>
        <item x="5"/>
        <item x="7"/>
        <item x="6"/>
        <item x="3"/>
        <item x="1"/>
        <item x="0"/>
        <item x="8"/>
        <item x="19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2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8" firstHeaderRow="0" firstDataRow="1" firstDataCol="1"/>
  <pivotFields count="12">
    <pivotField axis="axisRow" compact="0" showAll="0">
      <items count="15"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">
        <item x="2"/>
        <item x="1"/>
        <item x="0"/>
        <item x="13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compact="0" showAll="0">
      <items count="15">
        <item x="2"/>
        <item x="1"/>
        <item x="0"/>
        <item x="13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dataField="1" compact="0" showAll="0">
      <items count="15">
        <item x="2"/>
        <item x="1"/>
        <item x="0"/>
        <item x="13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数据透视表1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4" firstHeaderRow="0" firstDataRow="1" firstDataCol="1"/>
  <pivotFields count="12">
    <pivotField axis="axisRow" compact="0" showAll="0">
      <items count="11"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">
        <item x="4"/>
        <item x="5"/>
        <item x="2"/>
        <item x="3"/>
        <item x="6"/>
        <item x="1"/>
        <item x="0"/>
        <item x="9"/>
        <item x="7"/>
        <item x="8"/>
        <item t="default"/>
      </items>
    </pivotField>
    <pivotField dataField="1" compact="0" showAll="0">
      <items count="11">
        <item x="4"/>
        <item x="3"/>
        <item x="2"/>
        <item x="1"/>
        <item x="0"/>
        <item x="5"/>
        <item x="6"/>
        <item x="9"/>
        <item x="7"/>
        <item x="8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0"/>
        <item x="6"/>
        <item x="5"/>
        <item x="9"/>
        <item x="7"/>
        <item x="8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数据透视表2" cacheId="7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2" firstHeaderRow="0" firstDataRow="1" firstDataCol="1"/>
  <pivotFields count="12">
    <pivotField axis="axisRow" compact="0" showAll="0">
      <items count="9">
        <item x="7"/>
        <item x="0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">
        <item x="2"/>
        <item x="1"/>
        <item x="3"/>
        <item x="0"/>
        <item x="4"/>
        <item x="7"/>
        <item x="5"/>
        <item x="6"/>
        <item t="default"/>
      </items>
    </pivotField>
    <pivotField dataField="1" compact="0" showAll="0">
      <items count="9">
        <item x="4"/>
        <item x="3"/>
        <item x="2"/>
        <item x="1"/>
        <item x="0"/>
        <item x="7"/>
        <item x="5"/>
        <item x="6"/>
        <item t="default"/>
      </items>
    </pivotField>
    <pivotField compact="0" showAll="0"/>
    <pivotField compact="0" showAll="0"/>
    <pivotField compact="0" showAll="0"/>
    <pivotField dataField="1" compact="0" showAll="0">
      <items count="9">
        <item x="2"/>
        <item x="1"/>
        <item x="3"/>
        <item x="0"/>
        <item x="4"/>
        <item x="7"/>
        <item x="5"/>
        <item x="6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9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82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4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ivotTable" Target="../pivotTables/pivotTable75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ivotTable" Target="../pivotTables/pivotTable7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93"/>
  <sheetViews>
    <sheetView workbookViewId="0">
      <pane ySplit="1" topLeftCell="A466" activePane="bottomLeft" state="frozen"/>
      <selection/>
      <selection pane="bottomLeft" activeCell="A491" sqref="A491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268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269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7">
        <v>43883</v>
      </c>
      <c r="B473" s="8">
        <v>0.477777777777778</v>
      </c>
      <c r="C473" t="s">
        <v>270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7">
        <v>43885</v>
      </c>
      <c r="B474" s="8">
        <v>0.511111111111111</v>
      </c>
      <c r="C474" t="s">
        <v>271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  <row r="475" spans="1:29">
      <c r="A475" s="7">
        <v>43890</v>
      </c>
      <c r="B475" s="8">
        <v>0.845833333333333</v>
      </c>
      <c r="G475" t="s">
        <v>257</v>
      </c>
      <c r="J475" s="1">
        <v>91230207</v>
      </c>
      <c r="K475">
        <v>10</v>
      </c>
      <c r="T475" s="6">
        <v>1</v>
      </c>
      <c r="AC475">
        <v>5</v>
      </c>
    </row>
    <row r="476" spans="1:29">
      <c r="A476" s="7">
        <v>43890</v>
      </c>
      <c r="B476" s="8">
        <v>0.851388888888889</v>
      </c>
      <c r="G476" t="s">
        <v>272</v>
      </c>
      <c r="J476" s="1">
        <v>2805601000</v>
      </c>
      <c r="K476">
        <v>10</v>
      </c>
      <c r="T476" s="6">
        <v>1</v>
      </c>
      <c r="AC476">
        <v>5</v>
      </c>
    </row>
    <row r="477" spans="1:29">
      <c r="A477" s="7">
        <v>43890</v>
      </c>
      <c r="B477" s="8">
        <v>0.852777777777778</v>
      </c>
      <c r="G477" t="s">
        <v>273</v>
      </c>
      <c r="J477" s="1">
        <v>2805601000</v>
      </c>
      <c r="K477">
        <v>10</v>
      </c>
      <c r="T477" s="6">
        <v>1</v>
      </c>
      <c r="AC477">
        <v>5</v>
      </c>
    </row>
    <row r="478" spans="1:29">
      <c r="A478" s="7">
        <v>43890</v>
      </c>
      <c r="B478" s="8">
        <v>0.858333333333333</v>
      </c>
      <c r="G478" t="s">
        <v>197</v>
      </c>
      <c r="J478" s="1">
        <v>2805601000</v>
      </c>
      <c r="K478">
        <v>10</v>
      </c>
      <c r="T478" s="6">
        <v>1</v>
      </c>
      <c r="AC478">
        <v>5</v>
      </c>
    </row>
    <row r="479" spans="1:29">
      <c r="A479" s="7">
        <v>43890</v>
      </c>
      <c r="B479" s="8">
        <v>0.859722222222222</v>
      </c>
      <c r="G479" t="s">
        <v>274</v>
      </c>
      <c r="J479" s="1">
        <v>2805601000</v>
      </c>
      <c r="K479">
        <v>10</v>
      </c>
      <c r="T479" s="6">
        <v>1</v>
      </c>
      <c r="AC479">
        <v>5</v>
      </c>
    </row>
    <row r="480" spans="1:29">
      <c r="A480" s="7">
        <v>43890</v>
      </c>
      <c r="B480" s="8">
        <v>0.863194444444444</v>
      </c>
      <c r="G480" t="s">
        <v>195</v>
      </c>
      <c r="J480" s="1">
        <v>2805601000</v>
      </c>
      <c r="K480">
        <v>10</v>
      </c>
      <c r="T480" s="6">
        <v>1</v>
      </c>
      <c r="AC480">
        <v>5</v>
      </c>
    </row>
    <row r="481" spans="1:29">
      <c r="A481" s="7">
        <v>43890</v>
      </c>
      <c r="B481" s="8">
        <v>0.865277777777778</v>
      </c>
      <c r="G481" t="s">
        <v>194</v>
      </c>
      <c r="J481" s="1">
        <v>2805601000</v>
      </c>
      <c r="K481">
        <v>10</v>
      </c>
      <c r="T481" s="6">
        <v>1</v>
      </c>
      <c r="AC481">
        <v>5</v>
      </c>
    </row>
    <row r="482" spans="1:29">
      <c r="A482" s="7">
        <v>43890</v>
      </c>
      <c r="B482" s="8">
        <v>0.867361111111111</v>
      </c>
      <c r="G482" t="s">
        <v>275</v>
      </c>
      <c r="J482" s="1">
        <v>2805601000</v>
      </c>
      <c r="K482">
        <v>10</v>
      </c>
      <c r="T482" s="6">
        <v>1</v>
      </c>
      <c r="AC482">
        <v>5</v>
      </c>
    </row>
    <row r="483" spans="1:29">
      <c r="A483" s="7">
        <v>43890</v>
      </c>
      <c r="B483" s="8">
        <v>0.875694444444444</v>
      </c>
      <c r="G483" t="s">
        <v>193</v>
      </c>
      <c r="J483" s="1">
        <v>2805601000</v>
      </c>
      <c r="K483">
        <v>10</v>
      </c>
      <c r="T483" s="6">
        <v>1</v>
      </c>
      <c r="AC483">
        <v>5</v>
      </c>
    </row>
    <row r="484" spans="1:21">
      <c r="A484" s="7">
        <v>43891</v>
      </c>
      <c r="B484" s="8">
        <v>0.391666666666667</v>
      </c>
      <c r="D484">
        <v>1</v>
      </c>
      <c r="P484" s="1">
        <v>326342105263</v>
      </c>
      <c r="Q484" s="1">
        <v>391610564608</v>
      </c>
      <c r="R484" s="1" t="s">
        <v>232</v>
      </c>
      <c r="S484" s="1">
        <v>436870</v>
      </c>
      <c r="U484" s="6">
        <v>0.2</v>
      </c>
    </row>
    <row r="485" spans="1:37">
      <c r="A485" s="7">
        <v>43891</v>
      </c>
      <c r="B485" s="8">
        <v>0.0145833333333333</v>
      </c>
      <c r="G485" t="s">
        <v>257</v>
      </c>
      <c r="L485" s="1">
        <v>90000000</v>
      </c>
      <c r="M485" s="1">
        <f t="shared" ref="M485:M487" si="17">L485-J475</f>
        <v>-1230207</v>
      </c>
      <c r="T485" s="6">
        <f t="shared" ref="T485:T487" si="18">L485/J475</f>
        <v>0.986515354503142</v>
      </c>
      <c r="AK485">
        <f t="shared" ref="AK485:AK487" si="19">ROUND((((B485-B475)-(4/24)+1)/((2/60)/24)),0)</f>
        <v>2</v>
      </c>
    </row>
    <row r="486" spans="1:37">
      <c r="A486" s="7">
        <v>43891</v>
      </c>
      <c r="B486" s="8">
        <v>0.0368055555555556</v>
      </c>
      <c r="G486" t="s">
        <v>272</v>
      </c>
      <c r="L486" s="1">
        <v>63000000000</v>
      </c>
      <c r="M486" s="1">
        <f t="shared" si="17"/>
        <v>60194399000</v>
      </c>
      <c r="T486" s="6">
        <f t="shared" si="18"/>
        <v>22.4550818166945</v>
      </c>
      <c r="AK486">
        <f t="shared" si="19"/>
        <v>14</v>
      </c>
    </row>
    <row r="487" spans="1:37">
      <c r="A487" s="7">
        <v>43891</v>
      </c>
      <c r="B487" s="8">
        <v>0.0395833333333333</v>
      </c>
      <c r="G487" t="s">
        <v>273</v>
      </c>
      <c r="L487" s="1">
        <v>45000000001</v>
      </c>
      <c r="M487" s="1">
        <f t="shared" ref="M487:M489" si="20">L487-J477</f>
        <v>42194399001</v>
      </c>
      <c r="T487" s="6">
        <f t="shared" ref="T487:T489" si="21">L487/J477</f>
        <v>16.0393441551382</v>
      </c>
      <c r="AK487">
        <f t="shared" ref="AK487:AK489" si="22">ROUND((((B487-B477)-(4/24)+1)/((2/60)/24)),0)</f>
        <v>14</v>
      </c>
    </row>
    <row r="488" spans="1:37">
      <c r="A488" s="7">
        <v>43891</v>
      </c>
      <c r="B488" s="8">
        <v>0.0506944444444444</v>
      </c>
      <c r="G488" t="s">
        <v>197</v>
      </c>
      <c r="L488" s="1">
        <v>90000000000</v>
      </c>
      <c r="M488" s="1">
        <f t="shared" si="20"/>
        <v>87194399000</v>
      </c>
      <c r="T488" s="6">
        <f t="shared" si="21"/>
        <v>32.0786883095636</v>
      </c>
      <c r="AK488">
        <f t="shared" si="22"/>
        <v>19</v>
      </c>
    </row>
    <row r="489" spans="1:37">
      <c r="A489" s="7">
        <v>43891</v>
      </c>
      <c r="B489" s="8">
        <v>0.0465277777777778</v>
      </c>
      <c r="G489" t="s">
        <v>274</v>
      </c>
      <c r="L489" s="1">
        <v>64000000000</v>
      </c>
      <c r="M489" s="1">
        <f t="shared" ref="M489:M493" si="23">L489-J479</f>
        <v>61194399000</v>
      </c>
      <c r="T489" s="6">
        <f t="shared" ref="T489:T493" si="24">L489/J479</f>
        <v>22.8115116868008</v>
      </c>
      <c r="AK489">
        <f t="shared" ref="AK489:AK493" si="25">ROUND((((B489-B479)-(4/24)+1)/((2/60)/24)),0)</f>
        <v>15</v>
      </c>
    </row>
    <row r="490" spans="1:37">
      <c r="A490" s="7">
        <v>43891</v>
      </c>
      <c r="B490" s="8">
        <v>0.0555555555555556</v>
      </c>
      <c r="G490" t="s">
        <v>195</v>
      </c>
      <c r="L490" s="1">
        <v>60000000000</v>
      </c>
      <c r="M490" s="1">
        <f t="shared" si="23"/>
        <v>57194399000</v>
      </c>
      <c r="T490" s="6">
        <f t="shared" si="24"/>
        <v>21.3857922063757</v>
      </c>
      <c r="AK490">
        <f t="shared" si="25"/>
        <v>19</v>
      </c>
    </row>
    <row r="491" spans="1:37">
      <c r="A491" s="7">
        <v>43891</v>
      </c>
      <c r="B491" s="8">
        <v>0.05625</v>
      </c>
      <c r="G491" t="s">
        <v>194</v>
      </c>
      <c r="L491" s="1">
        <v>50000000000</v>
      </c>
      <c r="M491" s="1">
        <f t="shared" si="23"/>
        <v>47194399000</v>
      </c>
      <c r="T491" s="6">
        <f t="shared" si="24"/>
        <v>17.8214935053131</v>
      </c>
      <c r="AK491">
        <f t="shared" si="25"/>
        <v>17</v>
      </c>
    </row>
    <row r="492" spans="1:37">
      <c r="A492" s="7">
        <v>43891</v>
      </c>
      <c r="B492" s="8">
        <v>0.0611111111111111</v>
      </c>
      <c r="G492" t="s">
        <v>275</v>
      </c>
      <c r="L492" s="1">
        <v>70000000000</v>
      </c>
      <c r="M492" s="1">
        <f t="shared" si="23"/>
        <v>67194399000</v>
      </c>
      <c r="T492" s="6">
        <f t="shared" si="24"/>
        <v>24.9500909074384</v>
      </c>
      <c r="AK492">
        <f t="shared" si="25"/>
        <v>20</v>
      </c>
    </row>
    <row r="493" spans="1:37">
      <c r="A493" s="7">
        <v>43891</v>
      </c>
      <c r="B493" s="8">
        <v>0.0597222222222222</v>
      </c>
      <c r="G493" t="s">
        <v>193</v>
      </c>
      <c r="L493" s="1">
        <v>70000000000</v>
      </c>
      <c r="M493" s="1">
        <f t="shared" si="23"/>
        <v>67194399000</v>
      </c>
      <c r="T493" s="6">
        <f t="shared" si="24"/>
        <v>24.9500909074384</v>
      </c>
      <c r="AK493">
        <f t="shared" si="25"/>
        <v>13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03"/>
  <sheetViews>
    <sheetView workbookViewId="0">
      <pane ySplit="1" topLeftCell="A326" activePane="bottomLeft" state="frozen"/>
      <selection/>
      <selection pane="bottomLeft" activeCell="A285" sqref="A285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276</v>
      </c>
      <c r="D1" s="3" t="s">
        <v>277</v>
      </c>
      <c r="E1" s="3" t="s">
        <v>278</v>
      </c>
      <c r="F1" s="3" t="s">
        <v>279</v>
      </c>
      <c r="G1" s="3" t="s">
        <v>280</v>
      </c>
      <c r="H1" s="3" t="s">
        <v>281</v>
      </c>
      <c r="I1" s="3" t="s">
        <v>282</v>
      </c>
      <c r="J1" s="3" t="s">
        <v>283</v>
      </c>
      <c r="K1" s="66" t="s">
        <v>284</v>
      </c>
      <c r="L1" s="66" t="s">
        <v>285</v>
      </c>
      <c r="M1" s="66" t="s">
        <v>286</v>
      </c>
      <c r="N1" s="55" t="s">
        <v>287</v>
      </c>
      <c r="O1" s="55" t="s">
        <v>288</v>
      </c>
      <c r="P1" s="55" t="s">
        <v>289</v>
      </c>
      <c r="Q1" s="55" t="s">
        <v>290</v>
      </c>
      <c r="R1" s="55" t="s">
        <v>291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292</v>
      </c>
      <c r="Q12" t="s">
        <v>293</v>
      </c>
      <c r="R12" t="s">
        <v>294</v>
      </c>
      <c r="S12" t="s">
        <v>295</v>
      </c>
      <c r="T12" t="s">
        <v>296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297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298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298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298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298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298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298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298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298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298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298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298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298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298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298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298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3">
        <v>0.822222222222222</v>
      </c>
      <c r="C58" s="64">
        <v>113364176238</v>
      </c>
      <c r="D58" s="64">
        <v>27733126293</v>
      </c>
      <c r="E58" s="64">
        <v>85631049945</v>
      </c>
      <c r="F58" s="1" t="s">
        <v>298</v>
      </c>
      <c r="G58" s="65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298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298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298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298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298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298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298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298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298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298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298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298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298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298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298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298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298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298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298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298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298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298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298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298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298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1750000000000</v>
      </c>
      <c r="L206" s="1">
        <f t="shared" si="4"/>
        <v>-16195950778</v>
      </c>
      <c r="M206" s="1">
        <f t="shared" si="5"/>
        <v>907548282191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1750000000000</v>
      </c>
      <c r="L207" s="1">
        <f t="shared" si="4"/>
        <v>-33880315594</v>
      </c>
      <c r="M207" s="1">
        <f t="shared" si="5"/>
        <v>596272116530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1750000000000</v>
      </c>
      <c r="L208" s="1">
        <f t="shared" si="4"/>
        <v>-33869986905</v>
      </c>
      <c r="M208" s="1">
        <f t="shared" si="5"/>
        <v>596272116530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1750000000000</v>
      </c>
      <c r="L209" s="1">
        <f t="shared" si="4"/>
        <v>-33599220250</v>
      </c>
      <c r="M209" s="1">
        <f t="shared" si="5"/>
        <v>596272116530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1750000000000</v>
      </c>
      <c r="L210" s="1">
        <f t="shared" si="4"/>
        <v>-33827700055</v>
      </c>
      <c r="M210" s="1">
        <f t="shared" si="5"/>
        <v>596272116530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1750000000000</v>
      </c>
      <c r="L211" s="1">
        <f t="shared" si="4"/>
        <v>-27896253640</v>
      </c>
      <c r="M211" s="1">
        <f t="shared" si="5"/>
        <v>596272116530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1750000000000</v>
      </c>
      <c r="L212" s="1">
        <f t="shared" si="4"/>
        <v>-27522981009</v>
      </c>
      <c r="M212" s="1">
        <f t="shared" si="5"/>
        <v>596272116530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1750000000000</v>
      </c>
      <c r="L213" s="1">
        <f t="shared" si="4"/>
        <v>-26823469127</v>
      </c>
      <c r="M213" s="1">
        <f t="shared" si="5"/>
        <v>596272116530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1750000000000</v>
      </c>
      <c r="L214" s="1">
        <f t="shared" ref="L214:L277" si="6">E214-I214</f>
        <v>-25692033405</v>
      </c>
      <c r="M214" s="1">
        <f t="shared" ref="M214:M277" si="7">K214-D214</f>
        <v>596272116530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1750000000000</v>
      </c>
      <c r="L215" s="1">
        <f t="shared" si="6"/>
        <v>-25010237419</v>
      </c>
      <c r="M215" s="1">
        <f t="shared" si="7"/>
        <v>596272116530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1750000000000</v>
      </c>
      <c r="L216" s="1">
        <f t="shared" si="6"/>
        <v>-23931758545</v>
      </c>
      <c r="M216" s="1">
        <f t="shared" si="7"/>
        <v>596272116530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1750000000000</v>
      </c>
      <c r="L217" s="1">
        <f t="shared" si="6"/>
        <v>-23162511839</v>
      </c>
      <c r="M217" s="1">
        <f t="shared" si="7"/>
        <v>596272116530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1750000000000</v>
      </c>
      <c r="L218" s="1">
        <f t="shared" si="6"/>
        <v>-22235365002</v>
      </c>
      <c r="M218" s="1">
        <f t="shared" si="7"/>
        <v>596272116530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1750000000000</v>
      </c>
      <c r="L219" s="1">
        <f t="shared" si="6"/>
        <v>-21581158247</v>
      </c>
      <c r="M219" s="1">
        <f t="shared" si="7"/>
        <v>596272116530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1750000000000</v>
      </c>
      <c r="L220" s="1">
        <f t="shared" si="6"/>
        <v>-20955782772</v>
      </c>
      <c r="M220" s="1">
        <f t="shared" si="7"/>
        <v>596272116530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1750000000000</v>
      </c>
      <c r="L221" s="1">
        <f t="shared" si="6"/>
        <v>-20177015145</v>
      </c>
      <c r="M221" s="1">
        <f t="shared" si="7"/>
        <v>596272116530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1750000000000</v>
      </c>
      <c r="L222" s="1">
        <f t="shared" si="6"/>
        <v>-43625252710</v>
      </c>
      <c r="M222" s="1">
        <f t="shared" si="7"/>
        <v>574081562530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1750000000000</v>
      </c>
      <c r="L223" s="1">
        <f t="shared" si="6"/>
        <v>-43779305729</v>
      </c>
      <c r="M223" s="1">
        <f t="shared" si="7"/>
        <v>574081562530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1750000000000</v>
      </c>
      <c r="L224" s="1">
        <f t="shared" si="6"/>
        <v>-44005706646</v>
      </c>
      <c r="M224" s="1">
        <f t="shared" si="7"/>
        <v>573990332327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1750000000000</v>
      </c>
      <c r="L225" s="1">
        <f t="shared" si="6"/>
        <v>-43949859945</v>
      </c>
      <c r="M225" s="1">
        <f t="shared" si="7"/>
        <v>573990332327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76500000000</v>
      </c>
      <c r="J226">
        <v>46</v>
      </c>
      <c r="K226" s="1">
        <v>1750000000000</v>
      </c>
      <c r="L226" s="1">
        <f t="shared" si="6"/>
        <v>-43983090672</v>
      </c>
      <c r="M226" s="1">
        <f t="shared" si="7"/>
        <v>573990332327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76500000000</v>
      </c>
      <c r="J227">
        <v>46</v>
      </c>
      <c r="K227" s="1">
        <v>1750000000000</v>
      </c>
      <c r="L227" s="1">
        <f t="shared" si="6"/>
        <v>-43942655387</v>
      </c>
      <c r="M227" s="1">
        <f t="shared" si="7"/>
        <v>573990332327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76500000000</v>
      </c>
      <c r="J228">
        <v>46</v>
      </c>
      <c r="K228" s="1">
        <v>1750000000000</v>
      </c>
      <c r="L228" s="1">
        <f t="shared" si="6"/>
        <v>-43900849005</v>
      </c>
      <c r="M228" s="1">
        <f t="shared" si="7"/>
        <v>573990332327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76500000000</v>
      </c>
      <c r="J229">
        <v>46</v>
      </c>
      <c r="K229" s="1">
        <v>1750000000000</v>
      </c>
      <c r="L229" s="1">
        <f t="shared" si="6"/>
        <v>-37251645367</v>
      </c>
      <c r="M229" s="1">
        <f t="shared" si="7"/>
        <v>573990332327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76500000000</v>
      </c>
      <c r="J230">
        <v>46</v>
      </c>
      <c r="K230" s="1">
        <v>1750000000000</v>
      </c>
      <c r="L230" s="1">
        <f t="shared" si="6"/>
        <v>-36553251897</v>
      </c>
      <c r="M230" s="1">
        <f t="shared" si="7"/>
        <v>573990332327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76500000000</v>
      </c>
      <c r="J231">
        <v>46</v>
      </c>
      <c r="K231" s="1">
        <v>1750000000000</v>
      </c>
      <c r="L231" s="1">
        <f t="shared" si="6"/>
        <v>-35967004844</v>
      </c>
      <c r="M231" s="1">
        <f t="shared" si="7"/>
        <v>573990332327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76500000000</v>
      </c>
      <c r="J232">
        <v>46</v>
      </c>
      <c r="K232" s="1">
        <v>1750000000000</v>
      </c>
      <c r="L232" s="1">
        <f t="shared" si="6"/>
        <v>-35117827439</v>
      </c>
      <c r="M232" s="1">
        <f t="shared" si="7"/>
        <v>573990332327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76500000000</v>
      </c>
      <c r="J233">
        <v>46</v>
      </c>
      <c r="K233" s="1">
        <v>1750000000000</v>
      </c>
      <c r="L233" s="1">
        <f t="shared" si="6"/>
        <v>-58602166846</v>
      </c>
      <c r="M233" s="1">
        <f t="shared" si="7"/>
        <v>551799778327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76500000000</v>
      </c>
      <c r="J234">
        <v>46</v>
      </c>
      <c r="K234" s="1">
        <v>1750000000000</v>
      </c>
      <c r="L234" s="1">
        <f t="shared" si="6"/>
        <v>27951452148</v>
      </c>
      <c r="M234" s="1">
        <f t="shared" si="7"/>
        <v>548847410327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76500000000</v>
      </c>
      <c r="J235">
        <v>46</v>
      </c>
      <c r="K235" s="1">
        <v>1750000000000</v>
      </c>
      <c r="L235" s="1">
        <f t="shared" si="6"/>
        <v>36523618088</v>
      </c>
      <c r="M235" s="1">
        <f t="shared" si="7"/>
        <v>548847410327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76500000000</v>
      </c>
      <c r="J236">
        <v>46</v>
      </c>
      <c r="K236" s="1">
        <v>1750000000000</v>
      </c>
      <c r="L236" s="1">
        <f t="shared" si="6"/>
        <v>36028083678</v>
      </c>
      <c r="M236" s="1">
        <f t="shared" si="7"/>
        <v>548847410327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76500000000</v>
      </c>
      <c r="J237">
        <v>46</v>
      </c>
      <c r="K237" s="1">
        <v>1750000000000</v>
      </c>
      <c r="L237" s="1">
        <f t="shared" si="6"/>
        <v>35720194567</v>
      </c>
      <c r="M237" s="1">
        <f t="shared" si="7"/>
        <v>548847410327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76500000000</v>
      </c>
      <c r="J238">
        <v>46</v>
      </c>
      <c r="K238" s="1">
        <v>1750000000000</v>
      </c>
      <c r="L238" s="1">
        <f t="shared" si="6"/>
        <v>35399105519</v>
      </c>
      <c r="M238" s="1">
        <f t="shared" si="7"/>
        <v>548847410327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76500000000</v>
      </c>
      <c r="J239">
        <v>46</v>
      </c>
      <c r="K239" s="1">
        <v>1750000000000</v>
      </c>
      <c r="L239" s="1">
        <f t="shared" si="6"/>
        <v>36831529237</v>
      </c>
      <c r="M239" s="1">
        <f t="shared" si="7"/>
        <v>548847410327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298</v>
      </c>
      <c r="G240" s="1">
        <v>485209170</v>
      </c>
      <c r="H240">
        <v>1208</v>
      </c>
      <c r="I240" s="1">
        <v>76500000000</v>
      </c>
      <c r="J240">
        <v>46</v>
      </c>
      <c r="K240" s="1">
        <v>1750000000000</v>
      </c>
      <c r="L240" s="1">
        <f t="shared" si="6"/>
        <v>41875138699</v>
      </c>
      <c r="M240" s="1">
        <f t="shared" si="7"/>
        <v>548847410327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76500000000</v>
      </c>
      <c r="J241">
        <v>46</v>
      </c>
      <c r="K241" s="1">
        <v>1750000000000</v>
      </c>
      <c r="L241" s="1">
        <f t="shared" si="6"/>
        <v>18683007152</v>
      </c>
      <c r="M241" s="1">
        <f t="shared" si="7"/>
        <v>526656856327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76500000000</v>
      </c>
      <c r="J242">
        <v>46</v>
      </c>
      <c r="K242" s="1">
        <v>1750000000000</v>
      </c>
      <c r="L242" s="1">
        <f t="shared" si="6"/>
        <v>18766933490</v>
      </c>
      <c r="M242" s="1">
        <f t="shared" si="7"/>
        <v>526656856327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76500000000</v>
      </c>
      <c r="J243">
        <v>46</v>
      </c>
      <c r="K243" s="1">
        <v>1750000000000</v>
      </c>
      <c r="L243" s="1">
        <f t="shared" si="6"/>
        <v>18948263719</v>
      </c>
      <c r="M243" s="1">
        <f t="shared" si="7"/>
        <v>526656856327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76500000000</v>
      </c>
      <c r="J244">
        <v>46</v>
      </c>
      <c r="K244" s="1">
        <v>1750000000000</v>
      </c>
      <c r="L244" s="1">
        <f t="shared" si="6"/>
        <v>11965296646</v>
      </c>
      <c r="M244" s="1">
        <f t="shared" si="7"/>
        <v>519999690127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76500000000</v>
      </c>
      <c r="J245">
        <v>46</v>
      </c>
      <c r="K245" s="1">
        <v>1750000000000</v>
      </c>
      <c r="L245" s="1">
        <f t="shared" si="6"/>
        <v>11785440979</v>
      </c>
      <c r="M245" s="1">
        <f t="shared" si="7"/>
        <v>519999690127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76500000000</v>
      </c>
      <c r="J246">
        <v>46</v>
      </c>
      <c r="K246" s="1">
        <v>1750000000000</v>
      </c>
      <c r="L246" s="1">
        <f t="shared" si="6"/>
        <v>11810788334</v>
      </c>
      <c r="M246" s="1">
        <f t="shared" si="7"/>
        <v>519999690127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76500000000</v>
      </c>
      <c r="J247">
        <v>46</v>
      </c>
      <c r="K247" s="1">
        <v>1750000000000</v>
      </c>
      <c r="L247" s="1">
        <f t="shared" si="6"/>
        <v>-51430597564</v>
      </c>
      <c r="M247" s="1">
        <f t="shared" si="7"/>
        <v>557197012735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76500000000</v>
      </c>
      <c r="J248">
        <v>46</v>
      </c>
      <c r="K248" s="1">
        <v>1750000000000</v>
      </c>
      <c r="L248" s="1">
        <f t="shared" si="6"/>
        <v>-43466483508</v>
      </c>
      <c r="M248" s="1">
        <f t="shared" si="7"/>
        <v>557197236127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76500000000</v>
      </c>
      <c r="J249">
        <v>46</v>
      </c>
      <c r="K249" s="1">
        <v>1750000000000</v>
      </c>
      <c r="L249" s="1">
        <f t="shared" si="6"/>
        <v>-36140683449</v>
      </c>
      <c r="M249" s="1">
        <f t="shared" si="7"/>
        <v>557197236127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76500000000</v>
      </c>
      <c r="J250">
        <v>46</v>
      </c>
      <c r="K250" s="1">
        <v>1750000000000</v>
      </c>
      <c r="L250" s="1">
        <f t="shared" si="6"/>
        <v>-35493632909</v>
      </c>
      <c r="M250" s="1">
        <f t="shared" si="7"/>
        <v>557197236127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76500000000</v>
      </c>
      <c r="J251">
        <v>46</v>
      </c>
      <c r="K251" s="1">
        <v>1750000000000</v>
      </c>
      <c r="L251" s="1">
        <f t="shared" si="6"/>
        <v>-34453501369</v>
      </c>
      <c r="M251" s="1">
        <f t="shared" si="7"/>
        <v>557197236127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76500000000</v>
      </c>
      <c r="J252">
        <v>46</v>
      </c>
      <c r="K252" s="1">
        <v>1750000000000</v>
      </c>
      <c r="L252" s="1">
        <f t="shared" si="6"/>
        <v>-33194860619</v>
      </c>
      <c r="M252" s="1">
        <f t="shared" si="7"/>
        <v>557197236127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76500000000</v>
      </c>
      <c r="J253">
        <v>46</v>
      </c>
      <c r="K253" s="1">
        <v>1750000000000</v>
      </c>
      <c r="L253" s="1">
        <f t="shared" si="6"/>
        <v>-32208019815</v>
      </c>
      <c r="M253" s="1">
        <f t="shared" si="7"/>
        <v>557197236127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76500000000</v>
      </c>
      <c r="J254">
        <v>46</v>
      </c>
      <c r="K254" s="1">
        <v>1750000000000</v>
      </c>
      <c r="L254" s="1">
        <f t="shared" si="6"/>
        <v>-31420878427</v>
      </c>
      <c r="M254" s="1">
        <f t="shared" si="7"/>
        <v>557197236127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76500000000</v>
      </c>
      <c r="J255">
        <v>46</v>
      </c>
      <c r="K255" s="1">
        <v>1750000000000</v>
      </c>
      <c r="L255" s="1">
        <f t="shared" si="6"/>
        <v>-30573767195</v>
      </c>
      <c r="M255" s="1">
        <f t="shared" si="7"/>
        <v>557197236127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76500000000</v>
      </c>
      <c r="J256">
        <v>46</v>
      </c>
      <c r="K256" s="1">
        <v>1750000000000</v>
      </c>
      <c r="L256" s="1">
        <f t="shared" si="6"/>
        <v>-38325111740</v>
      </c>
      <c r="M256" s="1">
        <f t="shared" si="7"/>
        <v>549459389757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76500000000</v>
      </c>
      <c r="J257">
        <v>46</v>
      </c>
      <c r="K257" s="1">
        <v>1750000000000</v>
      </c>
      <c r="L257" s="1">
        <f t="shared" si="6"/>
        <v>-37455233002</v>
      </c>
      <c r="M257" s="1">
        <f t="shared" si="7"/>
        <v>549459389757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76500000000</v>
      </c>
      <c r="J258">
        <v>46</v>
      </c>
      <c r="K258" s="1">
        <v>1750000000000</v>
      </c>
      <c r="L258" s="1">
        <f t="shared" si="6"/>
        <v>-36987938864</v>
      </c>
      <c r="M258" s="1">
        <f t="shared" si="7"/>
        <v>549459389757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76500000000</v>
      </c>
      <c r="J259">
        <v>46</v>
      </c>
      <c r="K259" s="1">
        <v>1750000000000</v>
      </c>
      <c r="L259" s="1">
        <f t="shared" si="6"/>
        <v>-36428595636</v>
      </c>
      <c r="M259" s="1">
        <f t="shared" si="7"/>
        <v>549459389757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76500000000</v>
      </c>
      <c r="J260">
        <v>46</v>
      </c>
      <c r="K260" s="1">
        <v>1750000000000</v>
      </c>
      <c r="L260" s="1">
        <f t="shared" si="6"/>
        <v>-36104437349</v>
      </c>
      <c r="M260" s="1">
        <f t="shared" si="7"/>
        <v>549459389757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76500000000</v>
      </c>
      <c r="J261">
        <v>46</v>
      </c>
      <c r="K261" s="1">
        <v>1750000000000</v>
      </c>
      <c r="L261" s="1">
        <f t="shared" si="6"/>
        <v>-33101341322</v>
      </c>
      <c r="M261" s="1">
        <f t="shared" si="7"/>
        <v>549459389757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76500000000</v>
      </c>
      <c r="J262">
        <v>46</v>
      </c>
      <c r="K262" s="1">
        <v>1750000000000</v>
      </c>
      <c r="L262" s="1">
        <f t="shared" si="6"/>
        <v>-32451575508</v>
      </c>
      <c r="M262" s="1">
        <f t="shared" si="7"/>
        <v>549459389757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76500000000</v>
      </c>
      <c r="J263">
        <v>46</v>
      </c>
      <c r="K263" s="1">
        <v>1750000000000</v>
      </c>
      <c r="L263" s="1">
        <f t="shared" si="6"/>
        <v>-31467739098</v>
      </c>
      <c r="M263" s="1">
        <f t="shared" si="7"/>
        <v>549459389757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76500000000</v>
      </c>
      <c r="J264">
        <v>46</v>
      </c>
      <c r="K264" s="1">
        <v>1750000000000</v>
      </c>
      <c r="L264" s="1">
        <f t="shared" si="6"/>
        <v>-30297058708</v>
      </c>
      <c r="M264" s="1">
        <f t="shared" si="7"/>
        <v>549459389757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76500000000</v>
      </c>
      <c r="J265">
        <v>46</v>
      </c>
      <c r="K265" s="1">
        <v>1750000000000</v>
      </c>
      <c r="L265" s="1">
        <f t="shared" si="6"/>
        <v>-29956222655</v>
      </c>
      <c r="M265" s="1">
        <f t="shared" si="7"/>
        <v>549459389757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76500000000</v>
      </c>
      <c r="J266">
        <v>46</v>
      </c>
      <c r="K266" s="1">
        <v>1750000000000</v>
      </c>
      <c r="L266" s="1">
        <f t="shared" si="6"/>
        <v>-28406731773</v>
      </c>
      <c r="M266" s="1">
        <f t="shared" si="7"/>
        <v>549459389757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76500000000</v>
      </c>
      <c r="J267">
        <v>46</v>
      </c>
      <c r="K267" s="1">
        <v>1750000000000</v>
      </c>
      <c r="L267" s="1">
        <f t="shared" si="6"/>
        <v>-27805899724</v>
      </c>
      <c r="M267" s="1">
        <f t="shared" si="7"/>
        <v>549459389757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76500000000</v>
      </c>
      <c r="J268">
        <v>46</v>
      </c>
      <c r="K268" s="1">
        <v>1750000000000</v>
      </c>
      <c r="L268" s="1">
        <f t="shared" si="6"/>
        <v>-26751854242</v>
      </c>
      <c r="M268" s="1">
        <f t="shared" si="7"/>
        <v>549459389757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76500000000</v>
      </c>
      <c r="J269">
        <v>46</v>
      </c>
      <c r="K269" s="1">
        <v>1750000000000</v>
      </c>
      <c r="L269" s="1">
        <f t="shared" si="6"/>
        <v>-25754064486</v>
      </c>
      <c r="M269" s="1">
        <f t="shared" si="7"/>
        <v>549459389757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76500000000</v>
      </c>
      <c r="J270">
        <v>46</v>
      </c>
      <c r="K270" s="1">
        <v>1750000000000</v>
      </c>
      <c r="L270" s="1">
        <f t="shared" si="6"/>
        <v>-25256342108</v>
      </c>
      <c r="M270" s="1">
        <f t="shared" si="7"/>
        <v>549459389757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76500000000</v>
      </c>
      <c r="J271">
        <v>46</v>
      </c>
      <c r="K271" s="1">
        <v>1750000000000</v>
      </c>
      <c r="L271" s="1">
        <f t="shared" si="6"/>
        <v>-24285226224</v>
      </c>
      <c r="M271" s="1">
        <f t="shared" si="7"/>
        <v>549459389757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76500000000</v>
      </c>
      <c r="J272">
        <v>46</v>
      </c>
      <c r="K272" s="1">
        <v>1750000000000</v>
      </c>
      <c r="L272" s="1">
        <f t="shared" si="6"/>
        <v>-22707987965</v>
      </c>
      <c r="M272" s="1">
        <f t="shared" si="7"/>
        <v>549459389757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76500000000</v>
      </c>
      <c r="J273">
        <v>46</v>
      </c>
      <c r="K273" s="1">
        <v>1750000000000</v>
      </c>
      <c r="L273" s="1">
        <f t="shared" si="6"/>
        <v>-21881667782</v>
      </c>
      <c r="M273" s="1">
        <f t="shared" si="7"/>
        <v>549459389757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76500000000</v>
      </c>
      <c r="J274">
        <v>46</v>
      </c>
      <c r="K274" s="1">
        <v>1750000000000</v>
      </c>
      <c r="L274" s="1">
        <f t="shared" si="6"/>
        <v>-40845214997</v>
      </c>
      <c r="M274" s="1">
        <f t="shared" si="7"/>
        <v>531706946557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76500000000</v>
      </c>
      <c r="J275">
        <v>46</v>
      </c>
      <c r="K275" s="1">
        <v>1750000000000</v>
      </c>
      <c r="L275" s="1">
        <f t="shared" si="6"/>
        <v>-40615845772</v>
      </c>
      <c r="M275" s="1">
        <f t="shared" si="7"/>
        <v>531706946557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76500000000</v>
      </c>
      <c r="J276">
        <v>46</v>
      </c>
      <c r="K276" s="1">
        <v>1750000000000</v>
      </c>
      <c r="L276" s="1">
        <f t="shared" si="6"/>
        <v>-41329166980</v>
      </c>
      <c r="M276" s="1">
        <f t="shared" si="7"/>
        <v>531706946557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76500000000</v>
      </c>
      <c r="J277">
        <v>46</v>
      </c>
      <c r="K277" s="1">
        <v>1750000000000</v>
      </c>
      <c r="L277" s="1">
        <f t="shared" si="6"/>
        <v>-39877178566</v>
      </c>
      <c r="M277" s="1">
        <f t="shared" si="7"/>
        <v>531706946557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76500000000</v>
      </c>
      <c r="J278">
        <v>46</v>
      </c>
      <c r="K278" s="1">
        <v>1750000000000</v>
      </c>
      <c r="L278" s="1">
        <f t="shared" ref="L278:L291" si="8">E278-I278</f>
        <v>-39561215334</v>
      </c>
      <c r="M278" s="1">
        <f t="shared" ref="M278:M291" si="9">K278-D278</f>
        <v>531706946557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76500000000</v>
      </c>
      <c r="J279">
        <v>46</v>
      </c>
      <c r="K279" s="1">
        <v>1750000000000</v>
      </c>
      <c r="L279" s="1">
        <f t="shared" si="8"/>
        <v>-45656767739</v>
      </c>
      <c r="M279" s="1">
        <f t="shared" si="9"/>
        <v>525948977557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76500000000</v>
      </c>
      <c r="J280">
        <v>46</v>
      </c>
      <c r="K280" s="1">
        <v>1750000000000</v>
      </c>
      <c r="L280" s="1">
        <f t="shared" si="8"/>
        <v>-45315410525</v>
      </c>
      <c r="M280" s="1">
        <f t="shared" si="9"/>
        <v>525948977557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7">
        <v>43882</v>
      </c>
      <c r="B281" s="8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76500000000</v>
      </c>
      <c r="J281">
        <v>46</v>
      </c>
      <c r="K281" s="1">
        <v>1750000000000</v>
      </c>
      <c r="L281" s="1">
        <f t="shared" si="8"/>
        <v>-40665358524</v>
      </c>
      <c r="M281" s="1">
        <f t="shared" si="9"/>
        <v>525948977557</v>
      </c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7">
        <v>43883</v>
      </c>
      <c r="B282" s="8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76500000000</v>
      </c>
      <c r="J282">
        <v>46</v>
      </c>
      <c r="K282" s="1">
        <v>1750000000000</v>
      </c>
      <c r="L282" s="1">
        <f t="shared" si="8"/>
        <v>-40242762375</v>
      </c>
      <c r="M282" s="1">
        <f t="shared" si="9"/>
        <v>525948977557</v>
      </c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7">
        <v>43884</v>
      </c>
      <c r="B283" s="8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76500000000</v>
      </c>
      <c r="J283">
        <v>46</v>
      </c>
      <c r="K283" s="1">
        <v>1750000000000</v>
      </c>
      <c r="L283" s="1">
        <f t="shared" si="8"/>
        <v>-45884302203</v>
      </c>
      <c r="M283" s="1">
        <f t="shared" si="9"/>
        <v>520191008557</v>
      </c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7">
        <v>43885</v>
      </c>
      <c r="B284" s="8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76500000000</v>
      </c>
      <c r="J284">
        <v>46</v>
      </c>
      <c r="K284" s="1">
        <v>1750000000000</v>
      </c>
      <c r="L284" s="1">
        <f t="shared" si="8"/>
        <v>-44187140736</v>
      </c>
      <c r="M284" s="1">
        <f t="shared" si="9"/>
        <v>520190961867</v>
      </c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7">
        <v>43886</v>
      </c>
      <c r="B285" s="8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76500000000</v>
      </c>
      <c r="J285">
        <v>46</v>
      </c>
      <c r="K285" s="1">
        <v>1750000000000</v>
      </c>
      <c r="L285" s="1">
        <f t="shared" si="8"/>
        <v>-49595704338</v>
      </c>
      <c r="M285" s="1">
        <f t="shared" si="9"/>
        <v>514433039557</v>
      </c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7">
        <v>43887</v>
      </c>
      <c r="B286" s="8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76500000000</v>
      </c>
      <c r="J286">
        <v>46</v>
      </c>
      <c r="K286" s="1">
        <v>1750000000000</v>
      </c>
      <c r="L286" s="1">
        <f t="shared" si="8"/>
        <v>-49049996570</v>
      </c>
      <c r="M286" s="1">
        <f t="shared" si="9"/>
        <v>514433039557</v>
      </c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:20">
      <c r="A287" s="7">
        <v>43888</v>
      </c>
      <c r="B287" s="8">
        <v>0.461805555555556</v>
      </c>
      <c r="C287" s="1">
        <v>1263475878160</v>
      </c>
      <c r="D287" s="1">
        <v>1235566960443</v>
      </c>
      <c r="E287" s="1">
        <v>27908917717</v>
      </c>
      <c r="F287" s="1">
        <v>1003109495</v>
      </c>
      <c r="G287" s="1">
        <v>9216706347</v>
      </c>
      <c r="H287">
        <v>1870</v>
      </c>
      <c r="I287" s="1">
        <v>76500000000</v>
      </c>
      <c r="J287">
        <v>46</v>
      </c>
      <c r="K287" s="1">
        <v>1750000000000</v>
      </c>
      <c r="L287" s="1">
        <f t="shared" si="8"/>
        <v>-48591082283</v>
      </c>
      <c r="M287" s="1">
        <f t="shared" si="9"/>
        <v>514433039557</v>
      </c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:20">
      <c r="A288" s="7">
        <v>43889</v>
      </c>
      <c r="B288" s="8">
        <v>0.489583333333333</v>
      </c>
      <c r="C288" s="1">
        <v>1265078604496</v>
      </c>
      <c r="D288" s="1">
        <v>1235566960443</v>
      </c>
      <c r="E288" s="1">
        <v>29511644053</v>
      </c>
      <c r="F288" s="1">
        <v>2060128063</v>
      </c>
      <c r="G288" s="1">
        <v>10478075469</v>
      </c>
      <c r="H288">
        <v>1880</v>
      </c>
      <c r="I288" s="1">
        <v>76500000000</v>
      </c>
      <c r="J288">
        <v>46</v>
      </c>
      <c r="K288" s="1">
        <v>1750000000000</v>
      </c>
      <c r="L288" s="1">
        <f t="shared" si="8"/>
        <v>-46988355947</v>
      </c>
      <c r="M288" s="1">
        <f t="shared" si="9"/>
        <v>514433039557</v>
      </c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:20">
      <c r="A289" s="7">
        <v>43890</v>
      </c>
      <c r="B289" s="8">
        <v>0.735416666666667</v>
      </c>
      <c r="C289" s="1">
        <v>1266264554400</v>
      </c>
      <c r="D289" s="1">
        <v>1235566960443</v>
      </c>
      <c r="E289" s="1">
        <v>30697593957</v>
      </c>
      <c r="F289" s="1">
        <v>1175193624</v>
      </c>
      <c r="G289" s="1">
        <v>6592133503</v>
      </c>
      <c r="H289">
        <v>1890</v>
      </c>
      <c r="I289" s="1">
        <v>76500000000</v>
      </c>
      <c r="J289">
        <v>46</v>
      </c>
      <c r="K289" s="1">
        <v>1750000000000</v>
      </c>
      <c r="L289" s="1">
        <f t="shared" si="8"/>
        <v>-45802406043</v>
      </c>
      <c r="M289" s="1">
        <f t="shared" si="9"/>
        <v>514433039557</v>
      </c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:20">
      <c r="A290" s="7">
        <v>43891</v>
      </c>
      <c r="B290" s="8">
        <v>0.390277777777778</v>
      </c>
      <c r="C290" s="1">
        <v>1696662579395</v>
      </c>
      <c r="D290" s="1">
        <v>1213030922240</v>
      </c>
      <c r="E290" s="1">
        <v>483631657155</v>
      </c>
      <c r="F290" s="1" t="s">
        <v>298</v>
      </c>
      <c r="G290" s="1">
        <v>-1374559580</v>
      </c>
      <c r="H290">
        <v>1855</v>
      </c>
      <c r="I290" s="1">
        <v>76500000000</v>
      </c>
      <c r="J290">
        <v>46</v>
      </c>
      <c r="K290" s="1">
        <v>1750000000000</v>
      </c>
      <c r="L290" s="1">
        <f t="shared" si="8"/>
        <v>407131657155</v>
      </c>
      <c r="M290" s="1">
        <f t="shared" si="9"/>
        <v>536969077760</v>
      </c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:20">
      <c r="A291" s="7">
        <v>43892</v>
      </c>
      <c r="B291" s="8">
        <v>0.901388888888889</v>
      </c>
      <c r="C291" s="1">
        <v>1643914599022</v>
      </c>
      <c r="D291" s="1">
        <v>1540274406813</v>
      </c>
      <c r="E291" s="1">
        <v>103640192209</v>
      </c>
      <c r="F291" s="1">
        <v>11588242679</v>
      </c>
      <c r="G291" s="1">
        <v>8124983556</v>
      </c>
      <c r="H291">
        <v>1865</v>
      </c>
      <c r="I291" s="1">
        <v>76500000000</v>
      </c>
      <c r="J291">
        <v>46</v>
      </c>
      <c r="K291" s="1">
        <v>1750000000000</v>
      </c>
      <c r="L291" s="1">
        <f t="shared" si="8"/>
        <v>27140192209</v>
      </c>
      <c r="M291" s="1">
        <f t="shared" si="9"/>
        <v>209725593187</v>
      </c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5:20">
      <c r="O292" s="7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5:20">
      <c r="O293" s="7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5:20">
      <c r="O294" s="7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5:20">
      <c r="O295" s="7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5:20">
      <c r="O296" s="7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5:20">
      <c r="O297" s="7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5:20">
      <c r="O298" s="7">
        <v>43888</v>
      </c>
      <c r="P298">
        <v>1263475878160</v>
      </c>
      <c r="Q298">
        <v>1235566960443</v>
      </c>
      <c r="R298">
        <v>27908917717</v>
      </c>
      <c r="S298">
        <v>1003109495</v>
      </c>
      <c r="T298">
        <v>9216706347</v>
      </c>
    </row>
    <row r="299" spans="15:20">
      <c r="O299" s="7">
        <v>43889</v>
      </c>
      <c r="P299">
        <v>1265078604496</v>
      </c>
      <c r="Q299">
        <v>1235566960443</v>
      </c>
      <c r="R299">
        <v>29511644053</v>
      </c>
      <c r="S299">
        <v>2060128063</v>
      </c>
      <c r="T299">
        <v>10478075469</v>
      </c>
    </row>
    <row r="300" spans="15:20">
      <c r="O300" s="7">
        <v>43890</v>
      </c>
      <c r="P300">
        <v>1266264554400</v>
      </c>
      <c r="Q300">
        <v>1235566960443</v>
      </c>
      <c r="R300">
        <v>30697593957</v>
      </c>
      <c r="S300">
        <v>1175193624</v>
      </c>
      <c r="T300">
        <v>6592133503</v>
      </c>
    </row>
    <row r="301" spans="15:20">
      <c r="O301" s="7">
        <v>43891</v>
      </c>
      <c r="P301">
        <v>1696662579395</v>
      </c>
      <c r="Q301">
        <v>1213030922240</v>
      </c>
      <c r="R301">
        <v>483631657155</v>
      </c>
      <c r="S301">
        <v>0</v>
      </c>
      <c r="T301">
        <v>-1374559580</v>
      </c>
    </row>
    <row r="302" spans="15:20">
      <c r="O302" s="7">
        <v>43892</v>
      </c>
      <c r="P302">
        <v>1643914599022</v>
      </c>
      <c r="Q302">
        <v>1540274406813</v>
      </c>
      <c r="R302">
        <v>103640192209</v>
      </c>
      <c r="S302">
        <v>11588242679</v>
      </c>
      <c r="T302">
        <v>8124983556</v>
      </c>
    </row>
    <row r="303" spans="15:20">
      <c r="O303" t="s">
        <v>299</v>
      </c>
      <c r="P303">
        <v>168756684645747</v>
      </c>
      <c r="Q303">
        <v>158884212242180</v>
      </c>
      <c r="R303">
        <v>9935430977200</v>
      </c>
      <c r="S303">
        <v>153702988866</v>
      </c>
      <c r="T303">
        <v>469202260935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84"/>
  <sheetViews>
    <sheetView tabSelected="1" workbookViewId="0">
      <pane ySplit="7" topLeftCell="A10" activePane="bottomLeft" state="frozen"/>
      <selection/>
      <selection pane="bottomLeft" activeCell="D13" sqref="D13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27.5" customWidth="1"/>
    <col min="9" max="9" width="17.125"/>
    <col min="10" max="11" width="19.375"/>
    <col min="12" max="43" width="19.75"/>
    <col min="44" max="44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1">
      <c r="A7" s="57" t="s">
        <v>300</v>
      </c>
      <c r="B7" s="57" t="s">
        <v>18</v>
      </c>
      <c r="C7" s="58" t="s">
        <v>301</v>
      </c>
      <c r="E7" s="57" t="s">
        <v>302</v>
      </c>
      <c r="F7" s="58"/>
      <c r="H7" t="s">
        <v>303</v>
      </c>
      <c r="I7" t="s">
        <v>300</v>
      </c>
      <c r="J7" t="s">
        <v>304</v>
      </c>
      <c r="K7" t="s">
        <v>305</v>
      </c>
    </row>
    <row r="8" ht="21" customHeight="1" spans="1:11">
      <c r="A8" s="59" t="s">
        <v>306</v>
      </c>
      <c r="B8" s="1">
        <f ca="1" t="array" ref="B8">INDIRECT("IslaSantay!"&amp;"D"&amp;MAX(ROW(ISLASANTAY!I:I)*(ISLASANTAY!I:I&lt;&gt;"")))</f>
        <v>3290891000</v>
      </c>
      <c r="C8" s="1">
        <f ca="1" t="array" ref="C8">INDIRECT("IslaSantay!"&amp;"H"&amp;MAX(ROW(ISLASANTAY!I:I)*(ISLASANTAY!I:I&lt;&gt;"")))</f>
        <v>80161484</v>
      </c>
      <c r="E8" s="1" t="s">
        <v>307</v>
      </c>
      <c r="F8" s="60">
        <f ca="1" t="array" ref="F8">INDIRECT("北京超图软件!"&amp;"H"&amp;MAX(ROW(北京超图软件!H:H)*(北京超图软件!H:H&lt;&gt;"")))</f>
        <v>0</v>
      </c>
      <c r="I8" t="s">
        <v>308</v>
      </c>
      <c r="J8">
        <v>0</v>
      </c>
      <c r="K8">
        <v>0</v>
      </c>
    </row>
    <row r="9" ht="21" customHeight="1" spans="1:11">
      <c r="A9" s="59" t="s">
        <v>309</v>
      </c>
      <c r="B9" s="1">
        <f ca="1" t="array" ref="B9">INDIRECT("甘尼森岛!"&amp;"D"&amp;MAX(ROW(甘尼森岛!I:I)*(甘尼森岛!I:I&lt;&gt;"")))</f>
        <v>2945882000</v>
      </c>
      <c r="C9" s="1">
        <f ca="1" t="array" ref="C9">INDIRECT("甘尼森岛!"&amp;"H"&amp;MAX(ROW(甘尼森岛!I:I)*(甘尼森岛!I:I&lt;&gt;"")))</f>
        <v>45702609</v>
      </c>
      <c r="E9" t="s">
        <v>98</v>
      </c>
      <c r="F9" s="1">
        <f ca="1" t="array" ref="F9">INDIRECT("瑞幸咖啡!"&amp;"H"&amp;MAX(ROW(瑞幸咖啡!6:6)*(瑞幸咖啡!6:6&lt;&gt;"")))</f>
        <v>943</v>
      </c>
      <c r="I9" t="s">
        <v>310</v>
      </c>
      <c r="J9">
        <v>2945882000</v>
      </c>
      <c r="K9">
        <v>72350497</v>
      </c>
    </row>
    <row r="10" ht="21" customHeight="1" spans="1:11">
      <c r="A10" s="59" t="s">
        <v>311</v>
      </c>
      <c r="B10" s="1">
        <f ca="1" t="array" ref="B10">INDIRECT("Kugluktuk!"&amp;"D"&amp;MAX(ROW(Kugluktuk!I:I)*(Kugluktuk!I:I&lt;&gt;"")))</f>
        <v>5757969000</v>
      </c>
      <c r="C10" s="1">
        <f ca="1" t="array" ref="C10">INDIRECT("Kugluktuk!"&amp;"H"&amp;MAX(ROW(Kugluktuk!I:I)*(Kugluktuk!I:I&lt;&gt;"")))</f>
        <v>193293194</v>
      </c>
      <c r="E10" t="s">
        <v>59</v>
      </c>
      <c r="F10" s="60">
        <f ca="1" t="array" ref="F10">INDIRECT("云水姑娘!"&amp;"H"&amp;MAX(ROW(云水姑娘!K:K)*(云水姑娘!K:K&lt;&gt;"")))</f>
        <v>0</v>
      </c>
      <c r="I10" t="s">
        <v>309</v>
      </c>
      <c r="J10">
        <v>2945882000</v>
      </c>
      <c r="K10">
        <v>45702609</v>
      </c>
    </row>
    <row r="11" ht="21" customHeight="1" spans="1:29">
      <c r="A11" s="61" t="s">
        <v>312</v>
      </c>
      <c r="B11" s="1">
        <f ca="1" t="array" ref="B11">INDIRECT("螺洲岛!"&amp;"D"&amp;MAX(ROW(螺洲岛!I:I)*(螺洲岛!I:I&lt;&gt;"")))</f>
        <v>2945882000</v>
      </c>
      <c r="C11" s="1">
        <f ca="1" t="array" ref="C11">INDIRECT("螺洲岛!"&amp;"H"&amp;MAX(ROW(螺洲岛!I:I)*(螺洲岛!I:I&lt;&gt;"")))</f>
        <v>86115527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I11" t="s">
        <v>312</v>
      </c>
      <c r="J11">
        <v>2945882000</v>
      </c>
      <c r="K11">
        <v>86115527</v>
      </c>
      <c r="X11" s="1"/>
      <c r="AC11" s="1"/>
    </row>
    <row r="12" ht="21" customHeight="1" spans="1:29">
      <c r="A12" s="61" t="s">
        <v>185</v>
      </c>
      <c r="B12" s="1">
        <f ca="1" t="array" ref="B12">INDIRECT("庙湾岛!"&amp;"D"&amp;MAX(ROW(庙湾岛!I:I)*(庙湾岛!I:I&lt;&gt;"")))</f>
        <v>2945882000</v>
      </c>
      <c r="C12" s="1">
        <f ca="1" t="array" ref="C12">INDIRECT("庙湾岛!"&amp;"H"&amp;MAX(ROW(庙湾岛!I:I)*(庙湾岛!I:I&lt;&gt;"")))</f>
        <v>85817826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I12" t="s">
        <v>185</v>
      </c>
      <c r="J12">
        <v>2945882000</v>
      </c>
      <c r="K12">
        <v>85817826</v>
      </c>
      <c r="X12" s="1"/>
      <c r="AC12" s="1"/>
    </row>
    <row r="13" ht="21" customHeight="1" spans="1:11">
      <c r="A13" s="62" t="s">
        <v>198</v>
      </c>
      <c r="B13" s="1">
        <f ca="1" t="array" ref="B13">INDIRECT("平郡岛!"&amp;"D"&amp;MAX(ROW(平郡岛!I:I)*(平郡岛!I:I&lt;&gt;"")))</f>
        <v>2945882000</v>
      </c>
      <c r="C13" s="1">
        <f ca="1" t="array" ref="C13">INDIRECT("平郡岛!"&amp;"H"&amp;MAX(ROW(平郡岛!I:I)*(平郡岛!I:I&lt;&gt;"")))</f>
        <v>82181848</v>
      </c>
      <c r="E13" t="s">
        <v>44</v>
      </c>
      <c r="F13" s="1">
        <f ca="1" t="array" ref="F13">INDIRECT("德信大厦!"&amp;"H"&amp;MAX(ROW(德信大厦!6:6)*(德信大厦!6:6&lt;&gt;"")))</f>
        <v>4123</v>
      </c>
      <c r="I13" t="s">
        <v>198</v>
      </c>
      <c r="J13">
        <v>2945882000</v>
      </c>
      <c r="K13">
        <v>82181848</v>
      </c>
    </row>
    <row r="14" ht="21" customHeight="1" spans="1:11">
      <c r="A14" s="62" t="s">
        <v>313</v>
      </c>
      <c r="B14" s="1">
        <f ca="1" t="array" ref="B14">INDIRECT("狗骨岛!"&amp;"D"&amp;MAX(ROW(狗骨岛!I:I)*(狗骨岛!I:I&lt;&gt;"")))</f>
        <v>3378991000</v>
      </c>
      <c r="C14" s="1">
        <f ca="1" t="array" ref="C14">INDIRECT("狗骨岛!"&amp;"H"&amp;MAX(ROW(狗骨岛!I:I)*(狗骨岛!I:I&lt;&gt;"")))</f>
        <v>49332082</v>
      </c>
      <c r="E14" t="s">
        <v>96</v>
      </c>
      <c r="F14" s="1">
        <f ca="1" t="array" ref="F14">INDIRECT("79罐!"&amp;"H"&amp;MAX(ROW('79罐'!6:6)*('79罐'!6:6&lt;&gt;"")))</f>
        <v>4879</v>
      </c>
      <c r="I14" t="s">
        <v>314</v>
      </c>
      <c r="J14">
        <v>2945882000</v>
      </c>
      <c r="K14">
        <v>74920447</v>
      </c>
    </row>
    <row r="15" ht="21" customHeight="1" spans="1:11">
      <c r="A15" s="62" t="s">
        <v>314</v>
      </c>
      <c r="B15" s="1">
        <f ca="1" t="array" ref="B15">INDIRECT("普拉兰岛!"&amp;"D"&amp;MAX(ROW(普拉兰岛!I:I)*(普拉兰岛!I:I&lt;&gt;"")))</f>
        <v>2945882000</v>
      </c>
      <c r="C15" s="1">
        <f ca="1" t="array" ref="C15">INDIRECT("普拉兰岛!"&amp;"H"&amp;MAX(ROW(普拉兰岛!I:I)*(普拉兰岛!I:I&lt;&gt;"")))</f>
        <v>74920447</v>
      </c>
      <c r="E15" t="s">
        <v>125</v>
      </c>
      <c r="F15" s="1">
        <f ca="1" t="array" ref="F15">INDIRECT("埃蒙小镇!"&amp;"H"&amp;MAX(ROW(埃蒙小镇!I:I)*(埃蒙小镇!I:I&lt;&gt;"")))</f>
        <v>0</v>
      </c>
      <c r="I15" t="s">
        <v>306</v>
      </c>
      <c r="J15">
        <v>3290891000</v>
      </c>
      <c r="K15">
        <v>80161484</v>
      </c>
    </row>
    <row r="16" ht="21" customHeight="1" spans="1:11">
      <c r="A16" s="62" t="s">
        <v>310</v>
      </c>
      <c r="B16" s="1">
        <f ca="1" t="array" ref="B16">INDIRECT("法伊拉卡岛!"&amp;"D"&amp;MAX(ROW(法伊拉卡岛!I:I)*(法伊拉卡岛!I:I&lt;&gt;"")))</f>
        <v>2945882000</v>
      </c>
      <c r="C16" s="1">
        <f ca="1" t="array" ref="C16">INDIRECT("法伊拉卡岛!"&amp;"H"&amp;MAX(ROW(法伊拉卡岛!I:I)*(法伊拉卡岛!I:I&lt;&gt;"")))</f>
        <v>72350497</v>
      </c>
      <c r="E16" t="s">
        <v>58</v>
      </c>
      <c r="F16" s="1">
        <f ca="1" t="array" ref="F16">INDIRECT("书情文化!"&amp;"H"&amp;MAX(ROW(书情文化!I:I)*(书情文化!I:I&lt;&gt;"")))</f>
        <v>0</v>
      </c>
      <c r="I16" t="s">
        <v>313</v>
      </c>
      <c r="J16">
        <v>3378991000</v>
      </c>
      <c r="K16">
        <v>49332082</v>
      </c>
    </row>
    <row r="17" ht="21" customHeight="1" spans="1:11">
      <c r="A17" s="62" t="s">
        <v>315</v>
      </c>
      <c r="B17" s="1">
        <f ca="1" t="array" ref="B17">INDIRECT("巴赫达尔机场!"&amp;"D"&amp;MAX(ROW(巴赫达尔机场!I:I)*(巴赫达尔机场!I:I&lt;&gt;"")))</f>
        <v>5757969000</v>
      </c>
      <c r="C17" s="1">
        <f ca="1" t="array" ref="C17">INDIRECT("巴赫达尔机场!"&amp;"H"&amp;MAX(ROW(巴赫达尔机场!I:I)*(巴赫达尔机场!I:I&lt;&gt;"")))</f>
        <v>106298630</v>
      </c>
      <c r="E17" t="s">
        <v>56</v>
      </c>
      <c r="F17" s="1">
        <f ca="1" t="array" ref="F17">INDIRECT("冠城南园!"&amp;"H"&amp;MAX(ROW(冠城南园!I:I)*(冠城南园!I:I&lt;&gt;"")))</f>
        <v>0</v>
      </c>
      <c r="I17" t="s">
        <v>316</v>
      </c>
      <c r="J17">
        <v>5295028536</v>
      </c>
      <c r="K17">
        <v>110091808</v>
      </c>
    </row>
    <row r="18" ht="21" customHeight="1" spans="1:11">
      <c r="A18" s="62" t="s">
        <v>317</v>
      </c>
      <c r="B18" s="1">
        <f ca="1" t="array" ref="B18">INDIRECT("丹戎乌班市!"&amp;"D"&amp;MAX(ROW(丹戎乌班市!I:I)*(丹戎乌班市!I:I&lt;&gt;"")))</f>
        <v>19083876757</v>
      </c>
      <c r="C18" s="1">
        <f ca="1" t="array" ref="C18">INDIRECT("丹戎乌班市!"&amp;"H"&amp;MAX(ROW(丹戎乌班市!I:I)*(丹戎乌班市!I:I&lt;&gt;"")))</f>
        <v>482059902</v>
      </c>
      <c r="E18" t="s">
        <v>318</v>
      </c>
      <c r="F18" s="1">
        <f ca="1" t="array" ref="F18">INDIRECT("土耳其皇家园林!"&amp;"H"&amp;MAX(ROW(土耳其皇家园林!I:I)*(土耳其皇家园林!I:I&lt;&gt;"")))</f>
        <v>0</v>
      </c>
      <c r="I18" t="s">
        <v>269</v>
      </c>
      <c r="J18">
        <v>5757969000</v>
      </c>
      <c r="K18">
        <v>74712196</v>
      </c>
    </row>
    <row r="19" ht="21" customHeight="1" spans="1:11">
      <c r="A19" s="62" t="s">
        <v>319</v>
      </c>
      <c r="B19" s="1">
        <f ca="1" t="array" ref="B19">INDIRECT("霍马利格岛!"&amp;"D"&amp;MAX(ROW(霍马利格岛!I:I)*(霍马利格岛!I:I&lt;&gt;"")))</f>
        <v>22190554000</v>
      </c>
      <c r="C19" s="1">
        <f ca="1" t="array" ref="C19">INDIRECT("霍马利格岛!"&amp;"H"&amp;MAX(ROW(霍马利格岛!I:I)*(霍马利格岛!I:I&lt;&gt;"")))</f>
        <v>743046020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I19" t="s">
        <v>311</v>
      </c>
      <c r="J19">
        <v>5757969000</v>
      </c>
      <c r="K19">
        <v>193293194</v>
      </c>
    </row>
    <row r="20" ht="21" customHeight="1" spans="1:11">
      <c r="A20" s="62" t="s">
        <v>320</v>
      </c>
      <c r="B20" s="1">
        <f ca="1" t="array" ref="B20">INDIRECT("卡尔尼科巴机场!"&amp;"D"&amp;MAX(ROW(卡尔尼科巴机场!I:I)*(卡尔尼科巴机场!I:I&lt;&gt;"")))</f>
        <v>5757969000</v>
      </c>
      <c r="C20" s="1">
        <f ca="1" t="array" ref="C20">INDIRECT("卡尔尼科巴机场!"&amp;"H"&amp;MAX(ROW(卡尔尼科巴机场!I:I)*(卡尔尼科巴机场!I:I&lt;&gt;"")))</f>
        <v>157824665</v>
      </c>
      <c r="E20" t="s">
        <v>321</v>
      </c>
      <c r="F20" s="1">
        <f ca="1" t="array" ref="F20">INDIRECT("Melodica!"&amp;"H"&amp;MAX(ROW(Melodica!I:I)*(Melodica!I:I&lt;&gt;"")))</f>
        <v>0</v>
      </c>
      <c r="I20" t="s">
        <v>315</v>
      </c>
      <c r="J20">
        <v>5757969000</v>
      </c>
      <c r="K20">
        <v>106298630</v>
      </c>
    </row>
    <row r="21" ht="21" customHeight="1" spans="1:11">
      <c r="A21" s="62" t="s">
        <v>322</v>
      </c>
      <c r="B21" s="1">
        <f ca="1" t="array" ref="B21">INDIRECT("锡纳邦机场!"&amp;"D"&amp;MAX(ROW(锡纳邦机场!I:I)*(锡纳邦机场!I:I&lt;&gt;"")))</f>
        <v>6214278000</v>
      </c>
      <c r="C21" s="1">
        <f ca="1" t="array" ref="C21">INDIRECT("锡纳邦机场!"&amp;"H"&amp;MAX(ROW(锡纳邦机场!I:I)*(锡纳邦机场!I:I&lt;&gt;"")))</f>
        <v>123121963</v>
      </c>
      <c r="E21" t="s">
        <v>323</v>
      </c>
      <c r="F21" s="1">
        <f ca="1" t="array" ref="F21">INDIRECT("MUGHALGARDENS!"&amp;"H"&amp;MAX(ROW(MUGHALGARDENS!I:I)*(MUGHALGARDENS!I:I&lt;&gt;"")))</f>
        <v>0</v>
      </c>
      <c r="I21" t="s">
        <v>324</v>
      </c>
      <c r="J21">
        <v>5757969000</v>
      </c>
      <c r="K21">
        <v>74712196</v>
      </c>
    </row>
    <row r="22" ht="21" customHeight="1" spans="1:11">
      <c r="A22" s="62" t="s">
        <v>325</v>
      </c>
      <c r="B22" s="1">
        <f ca="1" t="array" ref="B22">INDIRECT("五结乡!"&amp;"D"&amp;MAX(ROW(五结乡!I:I)*(五结乡!I:I&lt;&gt;"")))</f>
        <v>15000814482</v>
      </c>
      <c r="C22" s="1">
        <f ca="1" t="array" ref="C22">INDIRECT("五结乡!"&amp;"H"&amp;MAX(ROW(五结乡!I:I)*(五结乡!I:I&lt;&gt;"")))</f>
        <v>426760719</v>
      </c>
      <c r="E22" t="s">
        <v>69</v>
      </c>
      <c r="F22" s="1">
        <f ca="1" t="array" ref="F22">INDIRECT("PointPanic!"&amp;"H"&amp;MAX(ROW(PointPanic!I:I)*(PointPanic!I:I&lt;&gt;"")))</f>
        <v>0</v>
      </c>
      <c r="I22" t="s">
        <v>326</v>
      </c>
      <c r="J22">
        <v>5757969000</v>
      </c>
      <c r="K22">
        <v>183337055</v>
      </c>
    </row>
    <row r="23" ht="21" customHeight="1" spans="1:11">
      <c r="A23" s="62" t="s">
        <v>316</v>
      </c>
      <c r="B23" s="1">
        <f ca="1" t="array" ref="B23">INDIRECT("阿勒格尼县机场!"&amp;"D"&amp;MAX(ROW(阿勒格尼县机场!I:I)*(阿勒格尼县机场!I:I&lt;&gt;"")))</f>
        <v>5295028536</v>
      </c>
      <c r="C23" s="1">
        <f ca="1" t="array" ref="C23">INDIRECT("阿勒格尼县机场!"&amp;"H"&amp;MAX(ROW(阿勒格尼县机场!I:I)*(阿勒格尼县机场!I:I&lt;&gt;"")))</f>
        <v>110091808</v>
      </c>
      <c r="E23" t="s">
        <v>327</v>
      </c>
      <c r="F23" s="1">
        <f ca="1" t="array" ref="F23">INDIRECT("秦山核电站方家山堆场!"&amp;"H"&amp;MAX(ROW(秦山核电站方家山堆场!I:I)*(秦山核电站方家山堆场!I:I&lt;&gt;"")))</f>
        <v>0</v>
      </c>
      <c r="I23" t="s">
        <v>320</v>
      </c>
      <c r="J23">
        <v>5757969000</v>
      </c>
      <c r="K23">
        <v>157824665</v>
      </c>
    </row>
    <row r="24" ht="21" customHeight="1" spans="1:11">
      <c r="A24" s="62" t="s">
        <v>328</v>
      </c>
      <c r="B24" s="1">
        <f ca="1" t="array" ref="B24">INDIRECT("伊维桑!"&amp;"D"&amp;MAX(ROW(伊维桑!I:I)*(伊维桑!I:I&lt;&gt;"")))</f>
        <v>23300083000</v>
      </c>
      <c r="C24" s="1">
        <f ca="1" t="array" ref="C24">INDIRECT("伊维桑!"&amp;"H"&amp;MAX(ROW(伊维桑!I:I)*(伊维桑!I:I&lt;&gt;"")))</f>
        <v>866310208</v>
      </c>
      <c r="E24" t="s">
        <v>63</v>
      </c>
      <c r="F24" s="1">
        <f ca="1" t="array" ref="F24">INDIRECT("中电20所!"&amp;"H"&amp;MAX(ROW(中电20所!I:I)*(中电20所!I:I&lt;&gt;"")))</f>
        <v>0</v>
      </c>
      <c r="I24" t="s">
        <v>329</v>
      </c>
      <c r="J24">
        <v>5757969000</v>
      </c>
      <c r="K24">
        <v>74712196</v>
      </c>
    </row>
    <row r="25" ht="21" customHeight="1" spans="1:11">
      <c r="A25" s="62" t="s">
        <v>330</v>
      </c>
      <c r="B25" s="1">
        <f ca="1" t="array" ref="B25">INDIRECT("菲利宾BCCM!"&amp;"D"&amp;MAX(ROW(菲利宾BCCM!I:I)*(菲利宾BCCM!I:I&lt;&gt;"")))</f>
        <v>22190554000</v>
      </c>
      <c r="C25" s="1">
        <f ca="1" t="array" ref="C25">INDIRECT("菲利宾BCCM!"&amp;"H"&amp;MAX(ROW(菲利宾BCCM!I:I)*(菲利宾BCCM!I:I&lt;&gt;"")))</f>
        <v>413293929</v>
      </c>
      <c r="E25" t="s">
        <v>72</v>
      </c>
      <c r="F25" s="1">
        <f ca="1" t="array" ref="F25">INDIRECT("56LeonardST!"&amp;"H"&amp;MAX(ROW('56LeonardST'!I:I)*('56LeonardST'!I:I&lt;&gt;"")))</f>
        <v>0</v>
      </c>
      <c r="I25" t="s">
        <v>322</v>
      </c>
      <c r="J25">
        <v>6214278000</v>
      </c>
      <c r="K25">
        <v>123121963</v>
      </c>
    </row>
    <row r="26" ht="21" customHeight="1" spans="1:11">
      <c r="A26" s="62" t="s">
        <v>249</v>
      </c>
      <c r="B26" s="1">
        <f ca="1" t="array" ref="B26">INDIRECT("池田町!"&amp;"D"&amp;MAX(ROW(池田町!I:I)*(池田町!I:I&lt;&gt;"")))</f>
        <v>22190554000</v>
      </c>
      <c r="C26" s="1">
        <f ca="1" t="array" ref="C26">INDIRECT("池田町!"&amp;"H"&amp;MAX(ROW(池田町!I:I)*(池田町!I:I&lt;&gt;"")))</f>
        <v>655968980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I26" t="s">
        <v>331</v>
      </c>
      <c r="J26">
        <v>6657166464</v>
      </c>
      <c r="K26">
        <v>182864771</v>
      </c>
    </row>
    <row r="27" ht="21" customHeight="1" spans="1:11">
      <c r="A27" s="62" t="s">
        <v>332</v>
      </c>
      <c r="B27" s="1">
        <f ca="1" t="array" ref="B27">INDIRECT("切列波维茨机场!"&amp;"D"&amp;MAX(ROW(切列波维茨机场!I:I)*(切列波维茨机场!I:I&lt;&gt;"")))</f>
        <v>7300401000</v>
      </c>
      <c r="C27" s="1">
        <f ca="1" t="array" ref="C27">INDIRECT("切列波维茨机场!"&amp;"H"&amp;MAX(ROW(切列波维茨机场!I:I)*(切列波维茨机场!I:I&lt;&gt;"")))</f>
        <v>208412909</v>
      </c>
      <c r="E27" t="s">
        <v>126</v>
      </c>
      <c r="F27" s="1">
        <f ca="1" t="array" ref="F27">INDIRECT("沈飞集团!"&amp;"H"&amp;MAX(ROW(沈飞集团!I:I)*(沈飞集团!I:I&lt;&gt;"")))</f>
        <v>0</v>
      </c>
      <c r="I27" t="s">
        <v>332</v>
      </c>
      <c r="J27">
        <v>7300401000</v>
      </c>
      <c r="K27">
        <v>208412909</v>
      </c>
    </row>
    <row r="28" ht="21" customHeight="1" spans="1:11">
      <c r="A28" s="62" t="s">
        <v>333</v>
      </c>
      <c r="B28" s="1">
        <f ca="1" t="array" ref="B28">INDIRECT("麦迪逊市!"&amp;"D"&amp;MAX(ROW(麦迪逊市!I:I)*(麦迪逊市!I:I&lt;&gt;"")))</f>
        <v>18484731577</v>
      </c>
      <c r="C28" s="1">
        <f ca="1" t="array" ref="C28">INDIRECT("麦迪逊市!"&amp;"H"&amp;MAX(ROW(麦迪逊市!I:I)*(麦迪逊市!I:I&lt;&gt;"")))</f>
        <v>139949993</v>
      </c>
      <c r="E28" t="s">
        <v>168</v>
      </c>
      <c r="F28" s="1">
        <f ca="1" t="array" ref="F28">INDIRECT("弗里蒙特岛!"&amp;"H"&amp;MAX(ROW(弗里蒙特岛!I:I)*(弗里蒙特岛!I:I&lt;&gt;"")))</f>
        <v>0</v>
      </c>
      <c r="I28" t="s">
        <v>334</v>
      </c>
      <c r="J28">
        <v>7737846410</v>
      </c>
      <c r="K28">
        <v>232042158</v>
      </c>
    </row>
    <row r="29" ht="21" customHeight="1" spans="1:11">
      <c r="A29" s="62" t="s">
        <v>335</v>
      </c>
      <c r="B29" s="1">
        <f ca="1" t="array" ref="B29">INDIRECT("佩里哈圣何塞!"&amp;"D"&amp;MAX(ROW(佩里哈圣何塞!I:I)*(佩里哈圣何塞!I:I&lt;&gt;"")))</f>
        <v>22190554000</v>
      </c>
      <c r="C29" s="1">
        <f ca="1" t="array" ref="C29">INDIRECT("佩里哈圣何塞!"&amp;"H"&amp;MAX(ROW(佩里哈圣何塞!I:I)*(佩里哈圣何塞!I:I&lt;&gt;"")))</f>
        <v>466505711</v>
      </c>
      <c r="E29" t="s">
        <v>106</v>
      </c>
      <c r="F29" s="1">
        <f ca="1" t="array" ref="F29">INDIRECT("诹访之濑岛!"&amp;"H"&amp;MAX(ROW(诹访之濑岛!I:I)*(诹访之濑岛!I:I&lt;&gt;"")))</f>
        <v>0</v>
      </c>
      <c r="I29" t="s">
        <v>325</v>
      </c>
      <c r="J29">
        <v>15000814482</v>
      </c>
      <c r="K29">
        <v>426760719</v>
      </c>
    </row>
    <row r="30" ht="21" customHeight="1" spans="1:11">
      <c r="A30" s="62" t="s">
        <v>336</v>
      </c>
      <c r="B30" s="1">
        <f ca="1" t="array" ref="B30">INDIRECT("鹿谷乡!"&amp;"D"&amp;MAX(ROW(鹿谷乡!I:I)*(鹿谷乡!I:I&lt;&gt;"")))</f>
        <v>22190554000</v>
      </c>
      <c r="C30" s="1">
        <f ca="1" t="array" ref="C30">INDIRECT("鹿谷乡!"&amp;"H"&amp;MAX(ROW(鹿谷乡!I:I)*(鹿谷乡!I:I&lt;&gt;"")))</f>
        <v>558544772</v>
      </c>
      <c r="E30" t="s">
        <v>94</v>
      </c>
      <c r="F30" s="1">
        <f ca="1" t="array" ref="F30">INDIRECT("波音机场!"&amp;"H"&amp;MAX(ROW(波音机场!I:I)*(波音机场!I:I&lt;&gt;"")))</f>
        <v>0</v>
      </c>
      <c r="I30" t="s">
        <v>337</v>
      </c>
      <c r="J30">
        <v>17752443464</v>
      </c>
      <c r="K30">
        <v>324777207</v>
      </c>
    </row>
    <row r="31" ht="21" customHeight="1" spans="1:11">
      <c r="A31" s="62" t="s">
        <v>326</v>
      </c>
      <c r="B31" s="1">
        <f ca="1" t="array" ref="B31">INDIRECT("假伊斯坦布尔机场!"&amp;"D"&amp;MAX(ROW(假伊斯坦布尔机场!I:I)*(假伊斯坦布尔机场!I:I&lt;&gt;"")))</f>
        <v>5757969000</v>
      </c>
      <c r="C31" s="1">
        <f ca="1" t="array" ref="C31">INDIRECT("假伊斯坦布尔机场!"&amp;"H"&amp;MAX(ROW(假伊斯坦布尔机场!I:I)*(假伊斯坦布尔机场!I:I&lt;&gt;"")))</f>
        <v>183337055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I31" t="s">
        <v>333</v>
      </c>
      <c r="J31">
        <v>18484731577</v>
      </c>
      <c r="K31">
        <v>139949993</v>
      </c>
    </row>
    <row r="32" ht="21" customHeight="1" spans="1:11">
      <c r="A32" s="62" t="s">
        <v>308</v>
      </c>
      <c r="B32" s="1">
        <f ca="1" t="array" ref="B32">INDIRECT("九十九里町!"&amp;"D"&amp;MAX(ROW(九十九里町!I:I)*(九十九里町!I:I&lt;&gt;"")))</f>
        <v>0</v>
      </c>
      <c r="C32" s="1">
        <f ca="1" t="array" ref="C32">INDIRECT("九十九里町!"&amp;"H"&amp;MAX(ROW(九十九里町!I:I)*(九十九里町!I:I&lt;&gt;"")))</f>
        <v>0</v>
      </c>
      <c r="E32" t="s">
        <v>74</v>
      </c>
      <c r="F32" s="1">
        <f ca="1" t="array" ref="F32">INDIRECT("新时代大厦!"&amp;"H"&amp;MAX(ROW(新时代大厦!I:I)*(新时代大厦!I:I&lt;&gt;"")))</f>
        <v>0</v>
      </c>
      <c r="I32" t="s">
        <v>317</v>
      </c>
      <c r="J32">
        <v>19083876757</v>
      </c>
      <c r="K32">
        <v>482059902</v>
      </c>
    </row>
    <row r="33" ht="21" customHeight="1" spans="1:11">
      <c r="A33" s="62" t="s">
        <v>331</v>
      </c>
      <c r="B33" s="1">
        <f ca="1" t="array" ref="B33">INDIRECT("基苏木Ndogo!"&amp;"D"&amp;MAX(ROW(基苏木Ndogo!I:I)*(基苏木Ndogo!I:I&lt;&gt;"")))</f>
        <v>6657166464</v>
      </c>
      <c r="C33" s="1">
        <f ca="1" t="array" ref="C33">INDIRECT("基苏木Ndogo!"&amp;"H"&amp;MAX(ROW(基苏木Ndogo!I:I)*(基苏木Ndogo!I:I&lt;&gt;"")))</f>
        <v>182864771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I33" t="s">
        <v>249</v>
      </c>
      <c r="J33">
        <v>22190554000</v>
      </c>
      <c r="K33">
        <v>655968980</v>
      </c>
    </row>
    <row r="34" ht="21" customHeight="1" spans="1:11">
      <c r="A34" s="62" t="s">
        <v>334</v>
      </c>
      <c r="B34" s="1">
        <f ca="1" t="array" ref="B34">INDIRECT("PuertoQuito!"&amp;"D"&amp;MAX(ROW(PuertoQuito!I:I)*(PuertoQuito!I:I&lt;&gt;"")))</f>
        <v>7737846410</v>
      </c>
      <c r="C34" s="1">
        <f ca="1" t="array" ref="C34">INDIRECT("PuertoQuito!"&amp;"H"&amp;MAX(ROW(PuertoQuito!I:I)*(PuertoQuito!I:I&lt;&gt;"")))</f>
        <v>232042158</v>
      </c>
      <c r="E34" t="s">
        <v>338</v>
      </c>
      <c r="F34" s="1">
        <f ca="1" t="array" ref="F34">INDIRECT("CrocodileIsland!"&amp;"H"&amp;MAX(ROW(CrocodileIsland!I:I)*(CrocodileIsland!I:I&lt;&gt;"")))</f>
        <v>0</v>
      </c>
      <c r="I34" t="s">
        <v>330</v>
      </c>
      <c r="J34">
        <v>22190554000</v>
      </c>
      <c r="K34">
        <v>413293929</v>
      </c>
    </row>
    <row r="35" ht="21" customHeight="1" spans="1:11">
      <c r="A35" s="62" t="s">
        <v>337</v>
      </c>
      <c r="B35" s="1">
        <f ca="1" t="array" ref="B35">INDIRECT("Glumovo!"&amp;"D"&amp;MAX(ROW(Glumovo!I:I)*(Glumovo!I:I&lt;&gt;"")))</f>
        <v>17752443464</v>
      </c>
      <c r="C35" s="1">
        <f ca="1" t="array" ref="C35">INDIRECT("Glumovo!"&amp;"H"&amp;MAX(ROW(Glumovo!I:I)*(Glumovo!I:I&lt;&gt;"")))</f>
        <v>324777207</v>
      </c>
      <c r="E35" t="s">
        <v>339</v>
      </c>
      <c r="F35" s="1">
        <f ca="1" t="array" ref="F35">INDIRECT("Ghana!"&amp;"H"&amp;MAX(ROW(Ghana!I:I)*(Ghana!I:I&lt;&gt;"")))</f>
        <v>0</v>
      </c>
      <c r="I35" t="s">
        <v>319</v>
      </c>
      <c r="J35">
        <v>22190554000</v>
      </c>
      <c r="K35">
        <v>743046020</v>
      </c>
    </row>
    <row r="36" ht="21" customHeight="1" spans="1:11">
      <c r="A36" s="62" t="s">
        <v>269</v>
      </c>
      <c r="B36" s="1">
        <f ca="1" t="array" ref="B36">INDIRECT("HookerCreek机场!"&amp;"D"&amp;MAX(ROW(HookerCreek机场!I:I)*(HookerCreek机场!I:I&lt;&gt;"")))</f>
        <v>5757969000</v>
      </c>
      <c r="C36" s="1">
        <f ca="1" t="array" ref="C36">INDIRECT("HookerCreek机场!"&amp;"H"&amp;MAX(ROW(HookerCreek机场!I:I)*(HookerCreek机场!I:I&lt;&gt;"")))</f>
        <v>74712196</v>
      </c>
      <c r="E36" t="s">
        <v>104</v>
      </c>
      <c r="F36" s="1">
        <f ca="1" t="array" ref="F36">INDIRECT("宝岛!"&amp;"H"&amp;MAX(ROW(宝岛!I:I)*(宝岛!I:I&lt;&gt;"")))</f>
        <v>0</v>
      </c>
      <c r="I36" t="s">
        <v>336</v>
      </c>
      <c r="J36">
        <v>22190554000</v>
      </c>
      <c r="K36">
        <v>558544772</v>
      </c>
    </row>
    <row r="37" ht="21" customHeight="1" spans="1:11">
      <c r="A37" s="62" t="s">
        <v>329</v>
      </c>
      <c r="B37" s="1">
        <f ca="1" t="array" ref="B37">INDIRECT("米灵吉姆彼机场!"&amp;"D"&amp;MAX(ROW(米灵吉姆彼机场!I:I)*(米灵吉姆彼机场!I:I&lt;&gt;"")))</f>
        <v>5757969000</v>
      </c>
      <c r="C37" s="1">
        <f ca="1" t="array" ref="C37">INDIRECT("HookerCreek机场!"&amp;"H"&amp;MAX(ROW(HookerCreek机场!I:I)*(HookerCreek机场!I:I&lt;&gt;"")))</f>
        <v>74712196</v>
      </c>
      <c r="E37" t="s">
        <v>127</v>
      </c>
      <c r="F37" s="1">
        <f ca="1" t="array" ref="F37">INDIRECT("沈飞军用机场!"&amp;"H"&amp;MAX(ROW(沈飞军用机场!I:I)*(沈飞军用机场!I:I&lt;&gt;"")))</f>
        <v>0</v>
      </c>
      <c r="I37" t="s">
        <v>335</v>
      </c>
      <c r="J37">
        <v>22190554000</v>
      </c>
      <c r="K37">
        <v>466505711</v>
      </c>
    </row>
    <row r="38" ht="21" customHeight="1" spans="1:11">
      <c r="A38" s="62" t="s">
        <v>324</v>
      </c>
      <c r="B38" s="1">
        <f ca="1" t="array" ref="B38">INDIRECT("基特曼斯胡普机场!"&amp;"D"&amp;MAX(ROW(基特曼斯胡普机场!I:I)*(基特曼斯胡普机场!I:I&lt;&gt;"")))</f>
        <v>5757969000</v>
      </c>
      <c r="C38" s="1">
        <f ca="1" t="array" ref="C38">INDIRECT("HookerCreek机场!"&amp;"H"&amp;MAX(ROW(HookerCreek机场!I:I)*(HookerCreek机场!I:I&lt;&gt;"")))</f>
        <v>74712196</v>
      </c>
      <c r="E38" t="s">
        <v>340</v>
      </c>
      <c r="F38" s="1">
        <f ca="1" t="array" ref="F38">INDIRECT("Elephantineisland!"&amp;"H"&amp;MAX(ROW(ElephantineIsland!I:I)*(ElephantineIsland!I:I&lt;&gt;"")))</f>
        <v>0</v>
      </c>
      <c r="I38" t="s">
        <v>328</v>
      </c>
      <c r="J38">
        <v>23300083000</v>
      </c>
      <c r="K38">
        <v>866310208</v>
      </c>
    </row>
    <row r="39" ht="21" customHeight="1" spans="5:11">
      <c r="E39" t="s">
        <v>154</v>
      </c>
      <c r="F39" s="1">
        <f ca="1" t="array" ref="F39">INDIRECT("印度共和国!"&amp;"H"&amp;MAX(ROW(印度共和国!I:I)*(印度共和国!I:I&lt;&gt;"")))</f>
        <v>0</v>
      </c>
      <c r="I39" t="s">
        <v>299</v>
      </c>
      <c r="J39">
        <v>302430396690</v>
      </c>
      <c r="K39">
        <v>7375223502</v>
      </c>
    </row>
    <row r="40" ht="21" customHeight="1" spans="5:6"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</row>
    <row r="41" ht="21" customHeight="1" spans="5:6">
      <c r="E41" t="s">
        <v>192</v>
      </c>
      <c r="F41" s="1">
        <f ca="1" t="array" ref="F41">INDIRECT("米亚塔曼!"&amp;"H"&amp;MAX(ROW(米亚塔曼!I:I)*(米亚塔曼!I:I&lt;&gt;"")))</f>
        <v>0</v>
      </c>
    </row>
    <row r="42" ht="21" customHeight="1" spans="5:6">
      <c r="E42" t="s">
        <v>184</v>
      </c>
      <c r="F42" s="1">
        <f ca="1" t="array" ref="F42">INDIRECT("外伶仃岛!"&amp;"H"&amp;MAX(ROW(外伶仃岛!I:I)*(外伶仃岛!I:I&lt;&gt;"")))</f>
        <v>0</v>
      </c>
    </row>
    <row r="43" ht="21" customHeight="1" spans="5:6">
      <c r="E43" t="s">
        <v>341</v>
      </c>
      <c r="F43" s="1">
        <f ca="1" t="array" ref="F43">INDIRECT("Santísima!"&amp;"H"&amp;MAX(ROW(Santísima!I:I)*(Santísima!I:I&lt;&gt;"")))</f>
        <v>0</v>
      </c>
    </row>
    <row r="44" ht="21" customHeight="1" spans="5:6">
      <c r="E44" t="s">
        <v>190</v>
      </c>
      <c r="F44" s="1">
        <f ca="1" t="array" ref="F44">INDIRECT("LasLomas!"&amp;"H"&amp;MAX(ROW(LasLomas!I:I)*(LasLomas!I:I&lt;&gt;"")))</f>
        <v>0</v>
      </c>
    </row>
    <row r="45" ht="21" customHeight="1" spans="5:6">
      <c r="E45" t="s">
        <v>60</v>
      </c>
      <c r="F45" s="1">
        <f ca="1" t="array" ref="F45">INDIRECT("电子城IT产业园!"&amp;"H"&amp;MAX(ROW(电子城IT产业园!I:I)*(电子城IT产业园!I:I&lt;&gt;"")))</f>
        <v>0</v>
      </c>
    </row>
    <row r="46" spans="5:6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</row>
    <row r="47" spans="5:6">
      <c r="E47" t="s">
        <v>38</v>
      </c>
      <c r="F47" s="1">
        <f ca="1" t="array" ref="F47">INDIRECT("茅台大厦!"&amp;"H"&amp;MAX(ROW(茅台大厦!I:I)*(茅台大厦!I:I&lt;&gt;"")))</f>
        <v>0</v>
      </c>
    </row>
    <row r="48" spans="5:6">
      <c r="E48" t="s">
        <v>39</v>
      </c>
      <c r="F48" s="1">
        <f ca="1" t="array" ref="F48">INDIRECT("国家核电!"&amp;"H"&amp;MAX(ROW(国家核电!I:I)*(国家核电!I:I&lt;&gt;"")))</f>
        <v>0</v>
      </c>
    </row>
    <row r="49" spans="5:6">
      <c r="E49" t="s">
        <v>342</v>
      </c>
      <c r="F49" s="1">
        <f ca="1" t="array" ref="F49">INDIRECT("Munich!"&amp;"H"&amp;MAX(ROW(Munich!I:I)*(Munich!I:I&lt;&gt;"")))</f>
        <v>0</v>
      </c>
    </row>
    <row r="50" spans="5:6">
      <c r="E50" t="s">
        <v>343</v>
      </c>
      <c r="F50" s="1">
        <f ca="1" t="array" ref="F50">INDIRECT("TantaQism!"&amp;"H"&amp;MAX(ROW(TantaQism!I:I)*(TantaQism!I:I&lt;&gt;"")))</f>
        <v>0</v>
      </c>
    </row>
    <row r="51" spans="5:6">
      <c r="E51" t="s">
        <v>344</v>
      </c>
      <c r="F51" s="1">
        <f ca="1" t="array" ref="F51">INDIRECT("Donga!"&amp;"H"&amp;MAX(ROW(Donga!I:I)*(Donga!I:I&lt;&gt;"")))</f>
        <v>0</v>
      </c>
    </row>
    <row r="52" spans="5:6">
      <c r="E52" t="s">
        <v>345</v>
      </c>
      <c r="F52" s="1">
        <f ca="1" t="array" ref="F52">INDIRECT("RichMond!"&amp;"H"&amp;MAX(ROW(RichMond!I:I)*(RichMond!I:I&lt;&gt;"")))</f>
        <v>0</v>
      </c>
    </row>
    <row r="53" spans="5:6">
      <c r="E53" t="s">
        <v>346</v>
      </c>
      <c r="F53" s="1">
        <f ca="1" t="array" ref="F53">INDIRECT("Phakalene!"&amp;"H"&amp;MAX(ROW(Phakalene!I:I)*(Phakalene!I:I&lt;&gt;"")))</f>
        <v>0</v>
      </c>
    </row>
    <row r="54" spans="5:6">
      <c r="E54" t="s">
        <v>347</v>
      </c>
      <c r="F54" s="1">
        <f ca="1" t="array" ref="F54">INDIRECT("玛格丽特!"&amp;"H"&amp;MAX(ROW(玛格丽特!I:I)*(玛格丽特!I:I&lt;&gt;"")))</f>
        <v>0</v>
      </c>
    </row>
    <row r="55" spans="5:6">
      <c r="E55" t="s">
        <v>348</v>
      </c>
      <c r="F55" s="1">
        <f ca="1" t="array" ref="F55">INDIRECT("萨比卡!"&amp;"H"&amp;MAX(ROW(萨比卡!I:I)*(萨比卡!I:I&lt;&gt;"")))</f>
        <v>0</v>
      </c>
    </row>
    <row r="56" spans="5:6">
      <c r="E56" t="s">
        <v>214</v>
      </c>
      <c r="F56" s="1">
        <f ca="1" t="array" ref="F56">INDIRECT("开封龙亭区!"&amp;"H"&amp;MAX(ROW(开封龙亭区!I:I)*(开封龙亭区!I:I&lt;&gt;"")))</f>
        <v>0</v>
      </c>
    </row>
    <row r="57" spans="5:6">
      <c r="E57" t="s">
        <v>349</v>
      </c>
      <c r="F57" s="1">
        <f ca="1" t="array" ref="F57">INDIRECT("BASHBISH!"&amp;"H"&amp;MAX(ROW(BASHBISH!I:I)*(BASHBISH!I:I&lt;&gt;"")))</f>
        <v>0</v>
      </c>
    </row>
    <row r="58" spans="5:6">
      <c r="E58" t="s">
        <v>350</v>
      </c>
      <c r="F58" s="1">
        <f ca="1" t="array" ref="F58">INDIRECT("IBRAHIMIYA!"&amp;"H"&amp;MAX(ROW(IBRAHIMIYA!I:I)*(IBRAHIMIYA!I:I&lt;&gt;"")))</f>
        <v>0</v>
      </c>
    </row>
    <row r="59" spans="5:6">
      <c r="E59" t="s">
        <v>242</v>
      </c>
      <c r="F59" s="1">
        <f ca="1" t="array" ref="F59">INDIRECT("宾夕法尼亚州!"&amp;"H"&amp;MAX(ROW(宾夕法尼亚州!I:I)*(宾夕法尼亚州!I:I&lt;&gt;"")))</f>
        <v>0</v>
      </c>
    </row>
    <row r="60" spans="5:6">
      <c r="E60" t="s">
        <v>351</v>
      </c>
      <c r="F60" s="1">
        <f ca="1" t="array" ref="F60">INDIRECT("Barrio!"&amp;"H"&amp;MAX(ROW(Barrio!I:I)*(Barrio!I:I&lt;&gt;"")))</f>
        <v>0</v>
      </c>
    </row>
    <row r="61" spans="5:6">
      <c r="E61" t="s">
        <v>246</v>
      </c>
      <c r="F61" s="1">
        <f ca="1" t="array" ref="F61">INDIRECT("第一区!"&amp;"H"&amp;MAX(ROW(第一区!I:I)*(第一区!I:I&lt;&gt;"")))</f>
        <v>0</v>
      </c>
    </row>
    <row r="62" spans="5:6">
      <c r="E62" t="s">
        <v>208</v>
      </c>
      <c r="F62" s="1">
        <f ca="1" t="array" ref="F62">INDIRECT("中开罗!"&amp;"H"&amp;MAX(ROW(中开罗!I:I)*(中开罗!I:I&lt;&gt;"")))</f>
        <v>0</v>
      </c>
    </row>
    <row r="63" spans="5:6">
      <c r="E63" t="s">
        <v>352</v>
      </c>
      <c r="F63" s="1">
        <f ca="1" t="array" ref="F63">INDIRECT("Deneysville!"&amp;"H"&amp;MAX(ROW(Deneysville!I:I)*(Deneysville!I:I&lt;&gt;"")))</f>
        <v>0</v>
      </c>
    </row>
    <row r="64" spans="5:6">
      <c r="E64" t="s">
        <v>196</v>
      </c>
      <c r="F64" s="1">
        <f ca="1" t="array" ref="F64">INDIRECT("爷婆岛!"&amp;"H"&amp;MAX(ROW(爷婆岛!I:I)*(爷婆岛!I:I&lt;&gt;"")))</f>
        <v>0</v>
      </c>
    </row>
    <row r="65" spans="5:6">
      <c r="E65" t="s">
        <v>78</v>
      </c>
      <c r="F65" s="1">
        <f ca="1" t="array" ref="F65">INDIRECT("湖泉列岛!"&amp;"H"&amp;MAX(ROW(湖泉列岛!I:I)*(湖泉列岛!I:I&lt;&gt;"")))</f>
        <v>0</v>
      </c>
    </row>
    <row r="66" spans="5:6">
      <c r="E66" t="s">
        <v>252</v>
      </c>
      <c r="F66" s="1">
        <f ca="1" t="array" ref="F66">INDIRECT("Juma岛!"&amp;"H"&amp;MAX(ROW(Juma岛!I:I)*(Juma岛!I:I&lt;&gt;"")))</f>
        <v>0</v>
      </c>
    </row>
    <row r="67" spans="5:6">
      <c r="E67" t="s">
        <v>77</v>
      </c>
      <c r="F67" s="1">
        <f ca="1" t="array" ref="F67">INDIRECT("小金山列岛!"&amp;"H"&amp;MAX(ROW(小金山列岛!I:I)*(小金山列岛!I:I&lt;&gt;"")))</f>
        <v>0</v>
      </c>
    </row>
    <row r="68" spans="5:6">
      <c r="E68" t="s">
        <v>199</v>
      </c>
      <c r="F68" s="1">
        <f ca="1" t="array" ref="F68">INDIRECT("三角岛!"&amp;"H"&amp;MAX(ROW(三角岛!I:I)*(三角岛!I:I&lt;&gt;"")))</f>
        <v>0</v>
      </c>
    </row>
    <row r="69" spans="5:6">
      <c r="E69" t="s">
        <v>253</v>
      </c>
      <c r="F69" s="1">
        <f ca="1" t="array" ref="F69">INDIRECT("加拉彦岛!"&amp;"H"&amp;MAX(ROW(加拉彦岛!I:I)*(加拉彦岛!I:I&lt;&gt;"")))</f>
        <v>0</v>
      </c>
    </row>
    <row r="70" spans="5:6">
      <c r="E70" t="s">
        <v>254</v>
      </c>
      <c r="F70" s="1">
        <f ca="1" t="array" ref="F70">INDIRECT("秘密天堂岛!"&amp;"H"&amp;MAX(ROW(秘密天堂岛!I:I)*(秘密天堂岛!I:I&lt;&gt;"")))</f>
        <v>0</v>
      </c>
    </row>
    <row r="71" spans="5:6">
      <c r="E71" t="s">
        <v>353</v>
      </c>
      <c r="F71" s="1">
        <f ca="1" t="array" ref="F71">INDIRECT("富埃特文图拉岛!"&amp;"H"&amp;MAX(ROW(富埃特文图拉岛!I:I)*(富埃特文图拉岛!I:I&lt;&gt;"")))</f>
        <v>0</v>
      </c>
    </row>
    <row r="72" spans="5:6">
      <c r="E72" t="s">
        <v>260</v>
      </c>
      <c r="F72" s="1">
        <f ca="1" t="array" ref="F72">INDIRECT("鲁邦多岛!"&amp;"H"&amp;MAX(ROW(鲁邦多岛!I:I)*(鲁邦多岛!I:I&lt;&gt;"")))</f>
        <v>0</v>
      </c>
    </row>
    <row r="73" spans="5:6">
      <c r="E73" t="s">
        <v>263</v>
      </c>
      <c r="F73" s="1">
        <f ca="1" t="array" ref="F73">INDIRECT("中路镇!"&amp;"H"&amp;MAX(ROW(中路镇!I:I)*(中路镇!I:I&lt;&gt;"")))</f>
        <v>0</v>
      </c>
    </row>
    <row r="74" spans="5:6">
      <c r="E74" t="s">
        <v>137</v>
      </c>
      <c r="F74" s="1">
        <f ca="1" t="array" ref="F74">INDIRECT("Moosonee!"&amp;"H"&amp;MAX(ROW(Moosonee!I:I)*(Moosonee!I:I&lt;&gt;"")))</f>
        <v>0</v>
      </c>
    </row>
    <row r="75" spans="5:6">
      <c r="E75" t="s">
        <v>265</v>
      </c>
      <c r="F75" s="1">
        <f ca="1" t="array" ref="F75">INDIRECT("Ukerewe!"&amp;"H"&amp;MAX(ROW(Ukerewe!I:I)*(Ukerewe!I:I&lt;&gt;"")))</f>
        <v>0</v>
      </c>
    </row>
    <row r="76" spans="5:6">
      <c r="E76" t="s">
        <v>354</v>
      </c>
      <c r="F76" s="1">
        <f ca="1" t="array" ref="F76">INDIRECT("希望不要心情不高兴!"&amp;"H"&amp;MAX(ROW(希望不要心情不高兴!I:I)*(希望不要心情不高兴!I:I&lt;&gt;"")))</f>
        <v>0</v>
      </c>
    </row>
    <row r="77" spans="5:6">
      <c r="E77" t="s">
        <v>82</v>
      </c>
      <c r="F77" s="1">
        <f ca="1" t="array" ref="F77">INDIRECT("Lambertisland!"&amp;"H"&amp;MAX(ROW(Lambertisland!I:I)*(Lambertisland!I:I&lt;&gt;"")))</f>
        <v>0</v>
      </c>
    </row>
    <row r="78" spans="5:6">
      <c r="E78" t="s">
        <v>273</v>
      </c>
      <c r="F78" s="1">
        <f ca="1" t="array" ref="F78">INDIRECT("Nakhiloo岛!"&amp;"H"&amp;MAX(ROW(Nakhiloo岛!I:I)*(Nakhiloo岛!I:I&lt;&gt;"")))</f>
        <v>0</v>
      </c>
    </row>
    <row r="79" spans="5:6">
      <c r="E79" t="s">
        <v>197</v>
      </c>
      <c r="F79" s="1">
        <f ca="1" t="array" ref="F79">INDIRECT("高岛!"&amp;"H"&amp;MAX(ROW(高岛!I:I)*(高岛!I:I&lt;&gt;"")))</f>
        <v>0</v>
      </c>
    </row>
    <row r="80" spans="5:6">
      <c r="E80" t="s">
        <v>274</v>
      </c>
      <c r="F80" s="1">
        <f ca="1" t="array" ref="F80">INDIRECT("斯壮结!"&amp;"H"&amp;MAX(ROW(斯壮结!I:I)*(斯壮结!I:I&lt;&gt;"")))</f>
        <v>0</v>
      </c>
    </row>
    <row r="81" spans="5:6">
      <c r="E81" t="s">
        <v>195</v>
      </c>
      <c r="F81" s="1">
        <f ca="1" t="array" ref="F81">INDIRECT("小槌岛!"&amp;"H"&amp;MAX(ROW(小槌岛!I:I)*(小槌岛!I:I&lt;&gt;"")))</f>
        <v>0</v>
      </c>
    </row>
    <row r="82" spans="5:6">
      <c r="E82" t="s">
        <v>194</v>
      </c>
      <c r="F82" s="1">
        <f ca="1" t="array" ref="F82">INDIRECT("岛田岛!"&amp;"H"&amp;MAX(ROW(岛田岛!I:I)*(岛田岛!I:I&lt;&gt;"")))</f>
        <v>0</v>
      </c>
    </row>
    <row r="83" spans="5:6">
      <c r="E83" t="s">
        <v>275</v>
      </c>
      <c r="F83" s="1">
        <f ca="1" t="array" ref="F83">INDIRECT("果州群岛!"&amp;"H"&amp;MAX(ROW(果州群岛!I:I)*(果州群岛!I:I&lt;&gt;"")))</f>
        <v>0</v>
      </c>
    </row>
    <row r="84" spans="5:6">
      <c r="E84" t="s">
        <v>193</v>
      </c>
      <c r="F84" s="1">
        <f ca="1" t="array" ref="F84">INDIRECT("向岛!"&amp;"H"&amp;MAX(ROW(向岛!I:I)*(向岛!I:I&lt;&gt;"")))</f>
        <v>0</v>
      </c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E77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8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A9" location="甘尼森岛!A1" display="甘尼森岛"/>
    <hyperlink ref="E80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10" location="Kugluktuk!A1" display="Kugluktuk机场"/>
    <hyperlink ref="E74" location="Moosonee!A1" display="Moosonee穆索尼机场"/>
    <hyperlink ref="E39" location="印度共和国!A1" display="印度共和国"/>
    <hyperlink ref="A11" location="螺洲岛!A1" display="螺洲岛"/>
    <hyperlink ref="E83" location="果州群岛!A1" display="果州群岛"/>
    <hyperlink ref="E42" location="外伶仃岛!A1" display="外伶仃岛"/>
    <hyperlink ref="A12" location="庙湾岛!A1" display="庙湾岛"/>
    <hyperlink ref="E43" location="Santísima!A1" display="Santísima"/>
    <hyperlink ref="E60" location="Barrio!A1" display="Barrio"/>
    <hyperlink ref="E44" location="LasLomas!A1" display="LasLomas"/>
    <hyperlink ref="E84" location="向岛!A1" display="向岛"/>
    <hyperlink ref="E82" location="岛田岛!A1" display="岛田岛"/>
    <hyperlink ref="E81" location="小槌岛!A1" display="小槌岛"/>
    <hyperlink ref="E64" location="爷婆岛!A1" display="爷婆岛"/>
    <hyperlink ref="E79" location="高岛!A1" display="高岛"/>
    <hyperlink ref="A13" location="平郡岛!A1" display="平郡岛"/>
    <hyperlink ref="E68" location="三角岛!A1" display="三角岛"/>
    <hyperlink ref="A14" location="狗骨岛!A1" display="狗骨岛"/>
    <hyperlink ref="A15" location="普拉兰岛!A1" display="普拉兰岛"/>
    <hyperlink ref="A16" location="法伊拉卡岛!A1" display="法伊拉卡岛"/>
    <hyperlink ref="E78" location="Nakhiloo岛!A1" display="Nakhiloo岛"/>
    <hyperlink ref="A17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18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19" location="霍马利格岛!A1" display="霍马利格岛"/>
    <hyperlink ref="E73" location="中路镇!A1" display="中路镇"/>
    <hyperlink ref="A20" location="卡尔尼科巴机场!A1" display="卡尔尼科巴机场"/>
    <hyperlink ref="A21" location="锡纳邦机场!A1" display="锡纳邦机场"/>
    <hyperlink ref="A22" location="五结乡!A1" display="五结乡"/>
    <hyperlink ref="A23" location="阿勒格尼县机场!A1" display="阿勒格尼县机场"/>
    <hyperlink ref="A24" location="伊维桑!A1" display="伊维桑"/>
    <hyperlink ref="A25" location="菲利宾BCCM!A1" display="菲利宾BCCM"/>
    <hyperlink ref="A26" location="池田町!A1" display="池田町"/>
    <hyperlink ref="A27" location="切列波维茨机场!A1" display="切列波维茨机场"/>
    <hyperlink ref="A28" location="麦迪逊市!A1" display="麦迪逊市"/>
    <hyperlink ref="A29" location="佩里哈圣何塞!A1" display="佩里哈圣何塞"/>
    <hyperlink ref="E76" location="希望不要心情不高兴!A1" display="希望不要心情不高兴"/>
    <hyperlink ref="A30" location="鹿谷乡!A1" display="鹿谷乡"/>
    <hyperlink ref="A31" location="假伊斯坦布尔机场!A1" display="假伊斯坦布尔机场"/>
    <hyperlink ref="A32" location="九十九里町!A1" display="九十九里町"/>
    <hyperlink ref="A33" location="基苏木Ndogo!A1" display="基苏木Ndogo"/>
    <hyperlink ref="A34" location="PuertoQuito!A1" display="PuertoQuito"/>
    <hyperlink ref="A35" location="Glumovo!A1" display="Glumovo"/>
    <hyperlink ref="A36" location="HookerCreek机场!A1" display="HookerCreek机场"/>
    <hyperlink ref="A37" location="米灵吉姆彼机场!A1" display="米灵吉姆彼机场"/>
    <hyperlink ref="A38" location="基特曼斯胡普机场!A1" display="基特曼斯胡普机场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355</v>
      </c>
      <c r="D1" s="3" t="s">
        <v>356</v>
      </c>
      <c r="E1" s="3" t="s">
        <v>357</v>
      </c>
      <c r="F1" s="3" t="s">
        <v>358</v>
      </c>
      <c r="G1" s="3" t="s">
        <v>359</v>
      </c>
      <c r="H1" s="3" t="s">
        <v>360</v>
      </c>
      <c r="I1" s="3" t="s">
        <v>23</v>
      </c>
      <c r="J1" s="3" t="s">
        <v>361</v>
      </c>
      <c r="K1" s="3" t="s">
        <v>362</v>
      </c>
      <c r="L1" s="3" t="s">
        <v>363</v>
      </c>
      <c r="M1" s="9" t="s">
        <v>364</v>
      </c>
      <c r="O1" t="s">
        <v>2</v>
      </c>
      <c r="P1" t="s">
        <v>365</v>
      </c>
      <c r="Q1" t="s">
        <v>366</v>
      </c>
      <c r="R1" t="s">
        <v>367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297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368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299</v>
      </c>
      <c r="P19">
        <v>-2120</v>
      </c>
      <c r="Q19">
        <v>9373</v>
      </c>
      <c r="R19">
        <v>36977</v>
      </c>
    </row>
    <row r="22" spans="18:22">
      <c r="R22" t="s">
        <v>369</v>
      </c>
      <c r="S22" t="s">
        <v>370</v>
      </c>
      <c r="T22" t="s">
        <v>371</v>
      </c>
      <c r="V22" t="s">
        <v>7</v>
      </c>
    </row>
    <row r="23" spans="14:22">
      <c r="N23" s="4">
        <v>43616</v>
      </c>
      <c r="O23" s="5">
        <v>0.829166666666667</v>
      </c>
      <c r="P23" t="s">
        <v>372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364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N3" s="55" t="s">
        <v>373</v>
      </c>
      <c r="O3" s="55" t="s">
        <v>374</v>
      </c>
      <c r="Q3" t="s">
        <v>2</v>
      </c>
      <c r="R3" t="s">
        <v>365</v>
      </c>
      <c r="S3" t="s">
        <v>366</v>
      </c>
      <c r="T3" t="s">
        <v>367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297</v>
      </c>
      <c r="V4" s="2" t="s">
        <v>2</v>
      </c>
      <c r="W4" s="2" t="s">
        <v>3</v>
      </c>
      <c r="X4" s="2" t="s">
        <v>375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298</v>
      </c>
      <c r="G31" s="1">
        <v>-161</v>
      </c>
      <c r="H31" s="1">
        <v>4692</v>
      </c>
      <c r="I31" s="1" t="s">
        <v>298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298</v>
      </c>
      <c r="G32" s="1">
        <v>-222</v>
      </c>
      <c r="H32" s="1">
        <v>3651</v>
      </c>
      <c r="I32" s="1" t="s">
        <v>298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298</v>
      </c>
      <c r="G33" s="1">
        <v>-367</v>
      </c>
      <c r="H33" s="1">
        <v>2941</v>
      </c>
      <c r="I33" s="1" t="s">
        <v>298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298</v>
      </c>
      <c r="G34" s="1">
        <v>-183</v>
      </c>
      <c r="H34" s="1">
        <v>2131</v>
      </c>
      <c r="I34" s="1" t="s">
        <v>298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298</v>
      </c>
      <c r="G35" s="1">
        <v>-237</v>
      </c>
      <c r="H35" s="1">
        <v>1105</v>
      </c>
      <c r="I35" s="1" t="s">
        <v>298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298</v>
      </c>
      <c r="G36" s="1">
        <v>-183</v>
      </c>
      <c r="H36" s="1">
        <v>279</v>
      </c>
      <c r="I36" s="1" t="s">
        <v>298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298</v>
      </c>
      <c r="G37" s="1">
        <v>-211</v>
      </c>
      <c r="H37" s="1">
        <v>-564</v>
      </c>
      <c r="I37" s="1" t="s">
        <v>298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298</v>
      </c>
      <c r="G38" s="1">
        <v>-351</v>
      </c>
      <c r="H38" s="1">
        <v>-42</v>
      </c>
      <c r="I38" s="1" t="s">
        <v>298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376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299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364</v>
      </c>
    </row>
    <row r="2" ht="175" customHeight="1"/>
    <row r="3" ht="40.5" spans="1:17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N3" t="s">
        <v>2</v>
      </c>
      <c r="O3" t="s">
        <v>365</v>
      </c>
      <c r="P3" t="s">
        <v>366</v>
      </c>
      <c r="Q3" t="s">
        <v>367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297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298</v>
      </c>
      <c r="G30" s="1">
        <v>-145</v>
      </c>
      <c r="H30" s="1">
        <v>1108</v>
      </c>
      <c r="I30" s="1" t="s">
        <v>298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298</v>
      </c>
      <c r="G31" s="1">
        <v>-106</v>
      </c>
      <c r="H31" s="1">
        <v>709</v>
      </c>
      <c r="I31" s="1" t="s">
        <v>298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298</v>
      </c>
      <c r="G32" s="1">
        <v>-106</v>
      </c>
      <c r="H32" s="1">
        <v>672</v>
      </c>
      <c r="I32" s="1" t="s">
        <v>298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298</v>
      </c>
      <c r="G33" s="1">
        <v>-157</v>
      </c>
      <c r="H33" s="1">
        <v>216</v>
      </c>
      <c r="I33" s="1" t="s">
        <v>298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298</v>
      </c>
      <c r="G34" s="1">
        <v>-113</v>
      </c>
      <c r="H34" s="1">
        <v>-15</v>
      </c>
      <c r="I34" s="1" t="s">
        <v>298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298</v>
      </c>
      <c r="G35" s="1">
        <v>0</v>
      </c>
      <c r="H35" s="1">
        <v>-163</v>
      </c>
      <c r="I35" s="1" t="s">
        <v>298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298</v>
      </c>
      <c r="G36" s="1">
        <v>0</v>
      </c>
      <c r="H36" s="1">
        <v>-396</v>
      </c>
      <c r="I36" s="1" t="s">
        <v>298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298</v>
      </c>
      <c r="G37" s="1">
        <v>-155</v>
      </c>
      <c r="H37" s="1">
        <v>-83</v>
      </c>
      <c r="I37" s="1" t="s">
        <v>298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299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364</v>
      </c>
    </row>
    <row r="2" ht="164" customHeight="1"/>
    <row r="3" ht="40.5" spans="1:26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365</v>
      </c>
      <c r="Y3" t="s">
        <v>367</v>
      </c>
      <c r="Z3" t="s">
        <v>366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375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297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298</v>
      </c>
      <c r="G21" s="1">
        <v>-369</v>
      </c>
      <c r="H21" s="1">
        <v>4457</v>
      </c>
      <c r="I21" s="1" t="s">
        <v>298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298</v>
      </c>
      <c r="G22" s="1">
        <v>-269</v>
      </c>
      <c r="H22" s="1">
        <v>3428</v>
      </c>
      <c r="I22" s="1" t="s">
        <v>298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298</v>
      </c>
      <c r="G23" s="1">
        <v>-510</v>
      </c>
      <c r="H23" s="1">
        <v>2685</v>
      </c>
      <c r="I23" s="1" t="s">
        <v>298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298</v>
      </c>
      <c r="G24" s="1">
        <v>-306</v>
      </c>
      <c r="H24" s="1">
        <v>1696</v>
      </c>
      <c r="I24" s="1" t="s">
        <v>298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298</v>
      </c>
      <c r="G25" s="1">
        <v>-395</v>
      </c>
      <c r="H25" s="1">
        <v>509</v>
      </c>
      <c r="I25" s="1" t="s">
        <v>298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298</v>
      </c>
      <c r="G26" s="1">
        <v>-305</v>
      </c>
      <c r="H26" s="1">
        <v>-416</v>
      </c>
      <c r="I26" s="1" t="s">
        <v>298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298</v>
      </c>
      <c r="G27" s="1">
        <v>-351</v>
      </c>
      <c r="H27" s="1">
        <v>-1401</v>
      </c>
      <c r="I27" s="1" t="s">
        <v>298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298</v>
      </c>
      <c r="G28" s="1">
        <v>-584</v>
      </c>
      <c r="H28" s="1">
        <v>-172</v>
      </c>
      <c r="I28" s="1" t="s">
        <v>298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299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364</v>
      </c>
    </row>
    <row r="2" ht="171" customHeight="1"/>
    <row r="3" ht="40.5" spans="1:33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N3" s="2" t="s">
        <v>377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378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379</v>
      </c>
      <c r="AD3" t="s">
        <v>2</v>
      </c>
      <c r="AE3" t="s">
        <v>365</v>
      </c>
      <c r="AF3" t="s">
        <v>366</v>
      </c>
      <c r="AG3" t="s">
        <v>367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380</v>
      </c>
      <c r="AD4" t="s">
        <v>297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298</v>
      </c>
      <c r="G29" s="1">
        <v>-106</v>
      </c>
      <c r="H29" s="1">
        <v>1168</v>
      </c>
      <c r="I29" s="1" t="s">
        <v>298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298</v>
      </c>
      <c r="G30" s="1">
        <v>0</v>
      </c>
      <c r="H30" s="1">
        <v>1010</v>
      </c>
      <c r="I30" s="1" t="s">
        <v>298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298</v>
      </c>
      <c r="G31" s="1">
        <v>-128</v>
      </c>
      <c r="H31" s="1">
        <v>665</v>
      </c>
      <c r="I31" s="1" t="s">
        <v>298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298</v>
      </c>
      <c r="G32" s="1">
        <v>0</v>
      </c>
      <c r="H32" s="1">
        <v>518</v>
      </c>
      <c r="I32" s="1" t="s">
        <v>298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298</v>
      </c>
      <c r="G33" s="1">
        <v>-187</v>
      </c>
      <c r="H33" s="1">
        <v>2</v>
      </c>
      <c r="I33" s="1" t="s">
        <v>298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298</v>
      </c>
      <c r="G34" s="1">
        <v>0</v>
      </c>
      <c r="H34" s="1">
        <v>-29</v>
      </c>
      <c r="I34" s="1" t="s">
        <v>298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298</v>
      </c>
      <c r="G35" s="1">
        <v>-175</v>
      </c>
      <c r="H35" s="1">
        <v>-539</v>
      </c>
      <c r="I35" s="1" t="s">
        <v>298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298</v>
      </c>
      <c r="G36" s="1">
        <v>-175</v>
      </c>
      <c r="H36" s="1">
        <v>126</v>
      </c>
      <c r="I36" s="1" t="s">
        <v>298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381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299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364</v>
      </c>
    </row>
    <row r="2" ht="136" customHeight="1"/>
    <row r="3" ht="40.5" spans="1:26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51"/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365</v>
      </c>
      <c r="Y3" t="s">
        <v>366</v>
      </c>
      <c r="Z3" t="s">
        <v>367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375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297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298</v>
      </c>
      <c r="G26" s="1">
        <v>-470</v>
      </c>
      <c r="H26" s="1">
        <v>6662</v>
      </c>
      <c r="I26" s="1" t="s">
        <v>298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298</v>
      </c>
      <c r="G27" s="1">
        <v>-565</v>
      </c>
      <c r="H27" s="1">
        <v>5040</v>
      </c>
      <c r="I27" s="1" t="s">
        <v>298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298</v>
      </c>
      <c r="G28" s="1">
        <v>-749</v>
      </c>
      <c r="H28" s="1">
        <v>3999</v>
      </c>
      <c r="I28" s="1" t="s">
        <v>298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298</v>
      </c>
      <c r="G29" s="1">
        <v>-500</v>
      </c>
      <c r="H29" s="1">
        <v>2480</v>
      </c>
      <c r="I29" s="1" t="s">
        <v>298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298</v>
      </c>
      <c r="G30" s="1">
        <v>-646</v>
      </c>
      <c r="H30" s="1">
        <v>407</v>
      </c>
      <c r="I30" s="1" t="s">
        <v>298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298</v>
      </c>
      <c r="G31" s="1">
        <v>-499</v>
      </c>
      <c r="H31" s="1">
        <v>-842</v>
      </c>
      <c r="I31" s="1" t="s">
        <v>298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298</v>
      </c>
      <c r="G32" s="1">
        <v>-574</v>
      </c>
      <c r="H32" s="1">
        <v>-2411</v>
      </c>
      <c r="I32" s="1" t="s">
        <v>298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298</v>
      </c>
      <c r="G33" s="1">
        <v>-955</v>
      </c>
      <c r="H33" s="1">
        <v>82</v>
      </c>
      <c r="I33" s="1" t="s">
        <v>298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381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299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364</v>
      </c>
    </row>
    <row r="2" ht="163" customHeight="1"/>
    <row r="3" ht="40.5" spans="1:26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365</v>
      </c>
      <c r="Y3" t="s">
        <v>366</v>
      </c>
      <c r="Z3" t="s">
        <v>367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375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297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298</v>
      </c>
      <c r="G24" s="1">
        <v>-440</v>
      </c>
      <c r="H24" s="1">
        <v>6517</v>
      </c>
      <c r="I24" s="1" t="s">
        <v>298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298</v>
      </c>
      <c r="G25" s="1">
        <v>-433</v>
      </c>
      <c r="H25" s="1">
        <v>4958</v>
      </c>
      <c r="I25" s="1" t="s">
        <v>298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298</v>
      </c>
      <c r="G26" s="1">
        <v>-806</v>
      </c>
      <c r="H26" s="1">
        <v>3721</v>
      </c>
      <c r="I26" s="1" t="s">
        <v>298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298</v>
      </c>
      <c r="G27" s="1">
        <v>-468</v>
      </c>
      <c r="H27" s="1">
        <v>2181</v>
      </c>
      <c r="I27" s="1" t="s">
        <v>298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298</v>
      </c>
      <c r="G28" s="1">
        <v>-605</v>
      </c>
      <c r="H28" s="1">
        <v>350</v>
      </c>
      <c r="I28" s="1" t="s">
        <v>298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298</v>
      </c>
      <c r="G29" s="1">
        <v>-467</v>
      </c>
      <c r="H29" s="1">
        <v>-939</v>
      </c>
      <c r="I29" s="1" t="s">
        <v>298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298</v>
      </c>
      <c r="G30" s="1">
        <v>-538</v>
      </c>
      <c r="H30" s="1">
        <v>-2500</v>
      </c>
      <c r="I30" s="1" t="s">
        <v>298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298</v>
      </c>
      <c r="G31" s="1">
        <v>-895</v>
      </c>
      <c r="H31" s="1">
        <v>-168</v>
      </c>
      <c r="I31" s="1" t="s">
        <v>298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299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364</v>
      </c>
    </row>
    <row r="2" ht="168" customHeight="1"/>
    <row r="3" ht="40.5" spans="1:17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t="s">
        <v>2</v>
      </c>
      <c r="O3" t="s">
        <v>365</v>
      </c>
      <c r="P3" t="s">
        <v>366</v>
      </c>
      <c r="Q3" t="s">
        <v>367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297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298</v>
      </c>
      <c r="G31" s="1">
        <v>-116</v>
      </c>
      <c r="H31" s="1">
        <v>1924</v>
      </c>
      <c r="I31" s="1" t="s">
        <v>298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298</v>
      </c>
      <c r="G32" s="1">
        <v>-160</v>
      </c>
      <c r="H32" s="1">
        <v>1434</v>
      </c>
      <c r="I32" s="1" t="s">
        <v>298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298</v>
      </c>
      <c r="G33" s="1">
        <v>-264</v>
      </c>
      <c r="H33" s="1">
        <v>1120</v>
      </c>
      <c r="I33" s="1" t="s">
        <v>298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298</v>
      </c>
      <c r="G34" s="1">
        <v>-132</v>
      </c>
      <c r="H34" s="1">
        <v>695</v>
      </c>
      <c r="I34" s="1" t="s">
        <v>298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298</v>
      </c>
      <c r="G35" s="1">
        <v>-171</v>
      </c>
      <c r="H35" s="1">
        <v>160</v>
      </c>
      <c r="I35" s="1" t="s">
        <v>298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298</v>
      </c>
      <c r="G36" s="1">
        <v>-132</v>
      </c>
      <c r="H36" s="1">
        <v>-116</v>
      </c>
      <c r="I36" s="1" t="s">
        <v>298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298</v>
      </c>
      <c r="G37" s="1">
        <v>-152</v>
      </c>
      <c r="H37" s="1">
        <v>-664</v>
      </c>
      <c r="I37" s="1" t="s">
        <v>298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298</v>
      </c>
      <c r="G38" s="1">
        <v>-253</v>
      </c>
      <c r="H38" s="1">
        <v>-154</v>
      </c>
      <c r="I38" s="1" t="s">
        <v>298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298</v>
      </c>
      <c r="G54" s="1">
        <v>-110</v>
      </c>
      <c r="H54" s="1">
        <v>33</v>
      </c>
      <c r="I54" s="1" t="s">
        <v>298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298</v>
      </c>
      <c r="G55" s="1">
        <v>-125</v>
      </c>
      <c r="H55" s="1">
        <v>-196</v>
      </c>
      <c r="I55" s="1" t="s">
        <v>298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298</v>
      </c>
      <c r="G56" s="1">
        <v>-124</v>
      </c>
      <c r="H56" s="1">
        <v>-317</v>
      </c>
      <c r="I56" s="1" t="s">
        <v>298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298</v>
      </c>
      <c r="G57" s="1">
        <v>-117</v>
      </c>
      <c r="H57" s="1">
        <v>-442</v>
      </c>
      <c r="I57" s="1" t="s">
        <v>298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298</v>
      </c>
      <c r="G58" s="1">
        <v>-235</v>
      </c>
      <c r="H58" s="1">
        <v>-571</v>
      </c>
      <c r="I58" s="1" t="s">
        <v>298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298</v>
      </c>
      <c r="G59" s="1">
        <v>-134</v>
      </c>
      <c r="H59" s="1">
        <v>-713</v>
      </c>
      <c r="I59" s="1" t="s">
        <v>298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298</v>
      </c>
      <c r="G60" s="1">
        <v>-250</v>
      </c>
      <c r="H60" s="1">
        <v>-831</v>
      </c>
      <c r="I60" s="1" t="s">
        <v>298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298</v>
      </c>
      <c r="G61" s="1">
        <v>-227</v>
      </c>
      <c r="H61" s="1">
        <v>-945</v>
      </c>
      <c r="I61" s="1" t="s">
        <v>298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299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364</v>
      </c>
    </row>
    <row r="2" ht="147" customHeight="1"/>
    <row r="3" ht="40.5" spans="1:26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365</v>
      </c>
      <c r="Y3" t="s">
        <v>366</v>
      </c>
      <c r="Z3" t="s">
        <v>367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375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297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298</v>
      </c>
      <c r="G20" s="1">
        <v>-610</v>
      </c>
      <c r="H20" s="1">
        <v>8327</v>
      </c>
      <c r="I20" s="1" t="s">
        <v>298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298</v>
      </c>
      <c r="G21" s="1">
        <v>-705</v>
      </c>
      <c r="H21" s="1">
        <v>6120</v>
      </c>
      <c r="I21" s="1" t="s">
        <v>298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298</v>
      </c>
      <c r="G22" s="1">
        <v>-935</v>
      </c>
      <c r="H22" s="1">
        <v>4793</v>
      </c>
      <c r="I22" s="1" t="s">
        <v>298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298</v>
      </c>
      <c r="G23" s="1">
        <v>-624</v>
      </c>
      <c r="H23" s="1">
        <v>2890</v>
      </c>
      <c r="I23" s="1" t="s">
        <v>298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298</v>
      </c>
      <c r="G24" s="1">
        <v>-807</v>
      </c>
      <c r="H24" s="1">
        <v>564</v>
      </c>
      <c r="I24" s="1" t="s">
        <v>298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298</v>
      </c>
      <c r="G25" s="1">
        <v>-623</v>
      </c>
      <c r="H25" s="1">
        <v>-973</v>
      </c>
      <c r="I25" s="1" t="s">
        <v>298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298</v>
      </c>
      <c r="G26" s="1">
        <v>-717</v>
      </c>
      <c r="H26" s="1">
        <v>-3021</v>
      </c>
      <c r="I26" s="1" t="s">
        <v>298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298</v>
      </c>
      <c r="G27" s="1">
        <v>-1193</v>
      </c>
      <c r="H27" s="1">
        <v>80</v>
      </c>
      <c r="I27" s="1" t="s">
        <v>298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298</v>
      </c>
      <c r="G43" s="1">
        <v>-961</v>
      </c>
      <c r="H43" s="1">
        <v>-102</v>
      </c>
      <c r="I43" s="1" t="s">
        <v>298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298</v>
      </c>
      <c r="G44" s="1">
        <v>-717</v>
      </c>
      <c r="H44" s="1">
        <v>-890</v>
      </c>
      <c r="I44" s="1" t="s">
        <v>298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298</v>
      </c>
      <c r="G45" s="1">
        <v>-620</v>
      </c>
      <c r="H45" s="1">
        <v>-1507</v>
      </c>
      <c r="I45" s="1" t="s">
        <v>298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298</v>
      </c>
      <c r="G46" s="1">
        <v>-586</v>
      </c>
      <c r="H46" s="1">
        <v>-2085</v>
      </c>
      <c r="I46" s="1" t="s">
        <v>298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298</v>
      </c>
      <c r="G47" s="1">
        <v>-1178</v>
      </c>
      <c r="H47" s="1">
        <v>-2729</v>
      </c>
      <c r="I47" s="1" t="s">
        <v>298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298</v>
      </c>
      <c r="G48" s="1">
        <v>-672</v>
      </c>
      <c r="H48" s="1">
        <v>-3444</v>
      </c>
      <c r="I48" s="1" t="s">
        <v>298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298</v>
      </c>
      <c r="G49" s="1">
        <v>-774</v>
      </c>
      <c r="H49" s="1">
        <v>-4173</v>
      </c>
      <c r="I49" s="1" t="s">
        <v>298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298</v>
      </c>
      <c r="G50" s="1">
        <v>-1136</v>
      </c>
      <c r="H50" s="1">
        <v>-4734</v>
      </c>
      <c r="I50" s="1" t="s">
        <v>298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299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364</v>
      </c>
    </row>
    <row r="2" ht="190" customHeight="1"/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375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297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298</v>
      </c>
      <c r="G23" s="1">
        <v>-377</v>
      </c>
      <c r="H23" s="1">
        <v>3953</v>
      </c>
      <c r="I23" s="1" t="s">
        <v>298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298</v>
      </c>
      <c r="G24" s="1">
        <v>-275</v>
      </c>
      <c r="H24" s="1">
        <v>2978</v>
      </c>
      <c r="I24" s="1" t="s">
        <v>298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298</v>
      </c>
      <c r="G25" s="1">
        <v>-521</v>
      </c>
      <c r="H25" s="1">
        <v>2310</v>
      </c>
      <c r="I25" s="1" t="s">
        <v>298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298</v>
      </c>
      <c r="G26" s="1">
        <v>-312</v>
      </c>
      <c r="H26" s="1">
        <v>1404</v>
      </c>
      <c r="I26" s="1" t="s">
        <v>298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298</v>
      </c>
      <c r="G27" s="1">
        <v>-403</v>
      </c>
      <c r="H27" s="1">
        <v>311</v>
      </c>
      <c r="I27" s="1" t="s">
        <v>298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298</v>
      </c>
      <c r="G28" s="1">
        <v>-311</v>
      </c>
      <c r="H28" s="1">
        <v>-528</v>
      </c>
      <c r="I28" s="1" t="s">
        <v>298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298</v>
      </c>
      <c r="G29" s="1">
        <v>-358</v>
      </c>
      <c r="H29" s="1">
        <v>-1543</v>
      </c>
      <c r="I29" s="1" t="s">
        <v>298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298</v>
      </c>
      <c r="G30" s="1">
        <v>-596</v>
      </c>
      <c r="H30" s="1">
        <v>-106</v>
      </c>
      <c r="I30" s="1" t="s">
        <v>298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298</v>
      </c>
      <c r="G46" s="1">
        <v>-480</v>
      </c>
      <c r="H46" s="1">
        <v>-6</v>
      </c>
      <c r="I46" s="1" t="s">
        <v>298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298</v>
      </c>
      <c r="G47" s="1">
        <v>-358</v>
      </c>
      <c r="H47" s="1">
        <v>-380</v>
      </c>
      <c r="I47" s="1" t="s">
        <v>298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298</v>
      </c>
      <c r="G48" s="1">
        <v>-310</v>
      </c>
      <c r="H48" s="1">
        <v>-690</v>
      </c>
      <c r="I48" s="1" t="s">
        <v>298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298</v>
      </c>
      <c r="G49" s="1">
        <v>-293</v>
      </c>
      <c r="H49" s="1">
        <v>-1014</v>
      </c>
      <c r="I49" s="1" t="s">
        <v>298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298</v>
      </c>
      <c r="G50" s="1">
        <v>-589</v>
      </c>
      <c r="H50" s="1">
        <v>-1350</v>
      </c>
      <c r="I50" s="1" t="s">
        <v>298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298</v>
      </c>
      <c r="G51" s="1">
        <v>-340</v>
      </c>
      <c r="H51" s="1">
        <v>-1732</v>
      </c>
      <c r="I51" s="1" t="s">
        <v>298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298</v>
      </c>
      <c r="G52" s="1">
        <v>-387</v>
      </c>
      <c r="H52" s="1">
        <v>-2053</v>
      </c>
      <c r="I52" s="1" t="s">
        <v>298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298</v>
      </c>
      <c r="G53" s="1">
        <v>-564</v>
      </c>
      <c r="H53" s="1">
        <v>-2366</v>
      </c>
      <c r="I53" s="1" t="s">
        <v>298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298</v>
      </c>
      <c r="G54" s="1">
        <v>-344</v>
      </c>
      <c r="H54" s="1">
        <v>-2505</v>
      </c>
      <c r="I54" s="1" t="s">
        <v>298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298</v>
      </c>
      <c r="G55" s="1">
        <v>-296</v>
      </c>
      <c r="H55" s="1">
        <v>-2443</v>
      </c>
      <c r="I55" s="1" t="s">
        <v>298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298</v>
      </c>
      <c r="G56" s="1">
        <v>-582</v>
      </c>
      <c r="H56" s="1">
        <v>-2419</v>
      </c>
      <c r="I56" s="1" t="s">
        <v>298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298</v>
      </c>
      <c r="G57" s="1">
        <v>-549</v>
      </c>
      <c r="H57" s="1">
        <v>-2389</v>
      </c>
      <c r="I57" s="1" t="s">
        <v>298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298</v>
      </c>
      <c r="H58" s="1">
        <v>-155481</v>
      </c>
      <c r="I58" s="1" t="s">
        <v>298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382</v>
      </c>
      <c r="W58" s="2" t="s">
        <v>383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384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299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364</v>
      </c>
    </row>
    <row r="2" ht="118" customHeight="1"/>
    <row r="3" ht="40.5" spans="1:26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365</v>
      </c>
      <c r="Y3" t="s">
        <v>366</v>
      </c>
      <c r="Z3" t="s">
        <v>367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375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297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298</v>
      </c>
      <c r="G15" s="1">
        <v>-179</v>
      </c>
      <c r="H15" s="1">
        <v>2973</v>
      </c>
      <c r="I15" s="1" t="s">
        <v>298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298</v>
      </c>
      <c r="G16" s="1">
        <v>-246</v>
      </c>
      <c r="H16" s="1">
        <v>2164</v>
      </c>
      <c r="I16" s="1" t="s">
        <v>298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298</v>
      </c>
      <c r="G17" s="1">
        <v>-305</v>
      </c>
      <c r="H17" s="1">
        <v>1706</v>
      </c>
      <c r="I17" s="1" t="s">
        <v>298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298</v>
      </c>
      <c r="G18" s="1">
        <v>-204</v>
      </c>
      <c r="H18" s="1">
        <v>1003</v>
      </c>
      <c r="I18" s="1" t="s">
        <v>298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298</v>
      </c>
      <c r="G19" s="1">
        <v>-263</v>
      </c>
      <c r="H19" s="1">
        <v>256</v>
      </c>
      <c r="I19" s="1" t="s">
        <v>298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298</v>
      </c>
      <c r="G20" s="1">
        <v>-203</v>
      </c>
      <c r="H20" s="1">
        <v>-335</v>
      </c>
      <c r="I20" s="1" t="s">
        <v>298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298</v>
      </c>
      <c r="G21" s="1">
        <v>-234</v>
      </c>
      <c r="H21" s="1">
        <v>-970</v>
      </c>
      <c r="I21" s="1" t="s">
        <v>298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298</v>
      </c>
      <c r="G38" s="1">
        <v>-320</v>
      </c>
      <c r="H38" s="1">
        <v>-32</v>
      </c>
      <c r="I38" s="1" t="s">
        <v>298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298</v>
      </c>
      <c r="G39" s="1">
        <v>-239</v>
      </c>
      <c r="H39" s="1">
        <v>-289</v>
      </c>
      <c r="I39" s="1" t="s">
        <v>298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298</v>
      </c>
      <c r="G40" s="1">
        <v>-206</v>
      </c>
      <c r="H40" s="1">
        <v>-498</v>
      </c>
      <c r="I40" s="1" t="s">
        <v>298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298</v>
      </c>
      <c r="G41" s="1">
        <v>-195</v>
      </c>
      <c r="H41" s="1">
        <v>-721</v>
      </c>
      <c r="I41" s="1" t="s">
        <v>298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298</v>
      </c>
      <c r="G42" s="1">
        <v>-392</v>
      </c>
      <c r="H42" s="1">
        <v>-954</v>
      </c>
      <c r="I42" s="1" t="s">
        <v>298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298</v>
      </c>
      <c r="G43" s="1">
        <v>-160</v>
      </c>
      <c r="H43" s="1">
        <v>-1116</v>
      </c>
      <c r="I43" s="1" t="s">
        <v>298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298</v>
      </c>
      <c r="G44" s="1">
        <v>-258</v>
      </c>
      <c r="H44" s="1">
        <v>-1394</v>
      </c>
      <c r="I44" s="1" t="s">
        <v>298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298</v>
      </c>
      <c r="G45" s="1">
        <v>-443</v>
      </c>
      <c r="H45" s="1">
        <v>-1577</v>
      </c>
      <c r="I45" s="1" t="s">
        <v>298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298</v>
      </c>
      <c r="G46" s="1">
        <v>-229</v>
      </c>
      <c r="H46" s="1">
        <v>-1669</v>
      </c>
      <c r="I46" s="1" t="s">
        <v>298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298</v>
      </c>
      <c r="G47" s="1">
        <v>-197</v>
      </c>
      <c r="H47" s="1">
        <v>-1627</v>
      </c>
      <c r="I47" s="1" t="s">
        <v>298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298</v>
      </c>
      <c r="G48" s="1">
        <v>-388</v>
      </c>
      <c r="H48" s="1">
        <v>-1612</v>
      </c>
      <c r="I48" s="1" t="s">
        <v>298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298</v>
      </c>
      <c r="G49" s="1">
        <v>-366</v>
      </c>
      <c r="H49" s="1">
        <v>-1592</v>
      </c>
      <c r="I49" s="1" t="s">
        <v>298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298</v>
      </c>
      <c r="G50" s="1">
        <v>-162</v>
      </c>
      <c r="H50" s="1">
        <v>-1557</v>
      </c>
      <c r="I50" s="1" t="s">
        <v>298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298</v>
      </c>
      <c r="G51" s="1">
        <v>-211</v>
      </c>
      <c r="H51" s="1">
        <v>-1608</v>
      </c>
      <c r="I51" s="1" t="s">
        <v>298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298</v>
      </c>
      <c r="G52" s="1">
        <v>-226</v>
      </c>
      <c r="H52" s="39">
        <v>-1576</v>
      </c>
      <c r="I52" s="1" t="s">
        <v>298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298</v>
      </c>
      <c r="G53" s="1">
        <v>-205</v>
      </c>
      <c r="H53" s="1">
        <v>-1596</v>
      </c>
      <c r="I53" s="1" t="s">
        <v>298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298</v>
      </c>
      <c r="G54" s="1">
        <v>-223</v>
      </c>
      <c r="H54" s="1">
        <v>-1590</v>
      </c>
      <c r="I54" s="1" t="s">
        <v>298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298</v>
      </c>
      <c r="G55" s="1">
        <v>-427</v>
      </c>
      <c r="H55" s="1">
        <v>-1794</v>
      </c>
      <c r="I55" s="1" t="s">
        <v>298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299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364</v>
      </c>
    </row>
    <row r="2" ht="142" customHeight="1"/>
    <row r="3" ht="54" spans="1:26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385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365</v>
      </c>
      <c r="Y3" t="s">
        <v>366</v>
      </c>
      <c r="Z3" t="s">
        <v>367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8" t="s">
        <v>386</v>
      </c>
      <c r="N4" s="4">
        <v>43624</v>
      </c>
      <c r="O4" s="5">
        <v>0.641666666666667</v>
      </c>
      <c r="P4" t="s">
        <v>375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297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298</v>
      </c>
      <c r="G10" s="1">
        <v>-431</v>
      </c>
      <c r="H10" s="1">
        <v>4306</v>
      </c>
      <c r="I10" s="1" t="s">
        <v>298</v>
      </c>
      <c r="J10" s="1">
        <v>45000</v>
      </c>
      <c r="K10" s="1">
        <v>225</v>
      </c>
      <c r="L10" s="1" t="e">
        <f ca="1"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298</v>
      </c>
      <c r="G11" s="1">
        <v>-631</v>
      </c>
      <c r="H11" s="1">
        <v>3675</v>
      </c>
      <c r="I11" s="1" t="s">
        <v>298</v>
      </c>
      <c r="J11" s="1">
        <v>45000</v>
      </c>
      <c r="K11" s="1">
        <v>225</v>
      </c>
      <c r="L11" s="1" t="e">
        <f ca="1"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298</v>
      </c>
      <c r="G12" s="1">
        <v>-782</v>
      </c>
      <c r="H12" s="1">
        <v>3416</v>
      </c>
      <c r="I12" s="1" t="s">
        <v>298</v>
      </c>
      <c r="J12" s="1">
        <v>45000</v>
      </c>
      <c r="K12" s="1">
        <v>225</v>
      </c>
      <c r="L12" s="1" t="e">
        <f ca="1"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298</v>
      </c>
      <c r="G13" s="1">
        <v>-459</v>
      </c>
      <c r="H13" s="1">
        <v>1902</v>
      </c>
      <c r="I13" s="1" t="s">
        <v>298</v>
      </c>
      <c r="J13" s="1">
        <v>45000</v>
      </c>
      <c r="K13" s="1">
        <v>225</v>
      </c>
      <c r="L13" s="1" t="e">
        <f ca="1"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298</v>
      </c>
      <c r="G14" s="1">
        <v>-593</v>
      </c>
      <c r="H14" s="1">
        <v>181</v>
      </c>
      <c r="I14" s="1" t="s">
        <v>298</v>
      </c>
      <c r="J14" s="1">
        <v>45000</v>
      </c>
      <c r="K14" s="1">
        <v>225</v>
      </c>
      <c r="L14" s="1" t="e">
        <f ca="1"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298</v>
      </c>
      <c r="G15" s="1">
        <v>-458</v>
      </c>
      <c r="H15" s="1">
        <v>-1022</v>
      </c>
      <c r="I15" s="1" t="s">
        <v>298</v>
      </c>
      <c r="J15" s="1">
        <v>45000</v>
      </c>
      <c r="K15" s="1">
        <v>225</v>
      </c>
      <c r="L15" s="1" t="e">
        <f ca="1"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298</v>
      </c>
      <c r="G16" s="1">
        <v>-527</v>
      </c>
      <c r="H16" s="1">
        <v>-2294</v>
      </c>
      <c r="I16" s="1" t="s">
        <v>298</v>
      </c>
      <c r="J16" s="1">
        <v>45000</v>
      </c>
      <c r="K16" s="1">
        <v>225</v>
      </c>
      <c r="L16" s="1" t="e">
        <f ca="1"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298</v>
      </c>
      <c r="G33" s="1">
        <v>-752</v>
      </c>
      <c r="H33" s="1">
        <v>-110</v>
      </c>
      <c r="I33" s="1" t="s">
        <v>298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298</v>
      </c>
      <c r="G34" s="1">
        <v>-562</v>
      </c>
      <c r="H34" s="1">
        <v>-742</v>
      </c>
      <c r="I34" s="1" t="s">
        <v>298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298</v>
      </c>
      <c r="G35" s="1">
        <v>-485</v>
      </c>
      <c r="H35" s="1">
        <v>-1239</v>
      </c>
      <c r="I35" s="1" t="s">
        <v>298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298</v>
      </c>
      <c r="G36" s="1">
        <v>-459</v>
      </c>
      <c r="H36" s="1">
        <v>-1700</v>
      </c>
      <c r="I36" s="1" t="s">
        <v>298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298</v>
      </c>
      <c r="G37" s="1">
        <v>-923</v>
      </c>
      <c r="H37" s="1">
        <v>-2220</v>
      </c>
      <c r="I37" s="1" t="s">
        <v>298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298</v>
      </c>
      <c r="G38" s="1">
        <v>-626</v>
      </c>
      <c r="H38" s="1">
        <v>-2872</v>
      </c>
      <c r="I38" s="1" t="s">
        <v>298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298</v>
      </c>
      <c r="G39" s="1">
        <v>-606</v>
      </c>
      <c r="H39" s="1">
        <v>-3376</v>
      </c>
      <c r="I39" s="1" t="s">
        <v>298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298</v>
      </c>
      <c r="G40" s="1">
        <v>-890</v>
      </c>
      <c r="H40" s="1">
        <v>-3807</v>
      </c>
      <c r="I40" s="1" t="s">
        <v>298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298</v>
      </c>
      <c r="G41" s="1">
        <v>-539</v>
      </c>
      <c r="H41" s="1">
        <v>-4025</v>
      </c>
      <c r="I41" s="1" t="s">
        <v>298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298</v>
      </c>
      <c r="G42" s="1">
        <v>-464</v>
      </c>
      <c r="H42" s="1">
        <v>-3826</v>
      </c>
      <c r="I42" s="1" t="s">
        <v>298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298</v>
      </c>
      <c r="G43" s="1">
        <v>-913</v>
      </c>
      <c r="H43" s="1">
        <v>-3891</v>
      </c>
      <c r="I43" s="1" t="s">
        <v>298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298</v>
      </c>
      <c r="G44" s="1">
        <v>-861</v>
      </c>
      <c r="H44" s="1">
        <v>-3844</v>
      </c>
      <c r="I44" s="1" t="s">
        <v>298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298</v>
      </c>
      <c r="G45" s="1">
        <v>-482</v>
      </c>
      <c r="H45" s="1">
        <v>-3662</v>
      </c>
      <c r="I45" s="1" t="s">
        <v>298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298</v>
      </c>
      <c r="G46" s="1">
        <v>-497</v>
      </c>
      <c r="H46" s="1">
        <v>-3633</v>
      </c>
      <c r="I46" s="1" t="s">
        <v>298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298</v>
      </c>
      <c r="G47" s="1">
        <v>-532</v>
      </c>
      <c r="H47" s="1">
        <v>-3710</v>
      </c>
      <c r="I47" s="1" t="s">
        <v>298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298</v>
      </c>
      <c r="G48" s="1">
        <v>-482</v>
      </c>
      <c r="H48" s="1">
        <v>-3757</v>
      </c>
      <c r="I48" s="1" t="s">
        <v>298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298</v>
      </c>
      <c r="G49" s="1">
        <v>-525</v>
      </c>
      <c r="H49" s="1">
        <v>-3743</v>
      </c>
      <c r="I49" s="1" t="s">
        <v>298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298</v>
      </c>
      <c r="G50" s="1">
        <v>-1005</v>
      </c>
      <c r="H50" s="1">
        <v>-4223</v>
      </c>
      <c r="I50" s="1" t="s">
        <v>298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298</v>
      </c>
      <c r="G51" s="1">
        <v>-825</v>
      </c>
      <c r="H51" s="1">
        <v>-4568</v>
      </c>
      <c r="I51" s="1" t="s">
        <v>298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298</v>
      </c>
      <c r="G52" s="1">
        <v>-546</v>
      </c>
      <c r="H52" s="1">
        <v>-4702</v>
      </c>
      <c r="I52" s="1" t="s">
        <v>298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298</v>
      </c>
      <c r="G53" s="1">
        <v>-1006</v>
      </c>
      <c r="H53" s="1">
        <v>-4680</v>
      </c>
      <c r="I53" s="1" t="s">
        <v>298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387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299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364</v>
      </c>
    </row>
    <row r="2" ht="127" customHeight="1"/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375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297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298</v>
      </c>
      <c r="G14" s="1">
        <v>-1011</v>
      </c>
      <c r="H14" s="1">
        <v>13227</v>
      </c>
      <c r="I14" s="1" t="s">
        <v>298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298</v>
      </c>
      <c r="G15" s="1">
        <v>-993</v>
      </c>
      <c r="H15" s="1">
        <v>9964</v>
      </c>
      <c r="I15" s="1" t="s">
        <v>298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298</v>
      </c>
      <c r="G16" s="1">
        <v>-1578</v>
      </c>
      <c r="H16" s="1">
        <v>7718</v>
      </c>
      <c r="I16" s="1" t="s">
        <v>298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298</v>
      </c>
      <c r="G17" s="1">
        <v>-1000</v>
      </c>
      <c r="H17" s="1">
        <v>4587</v>
      </c>
      <c r="I17" s="1" t="s">
        <v>298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298</v>
      </c>
      <c r="G18" s="1">
        <v>-1293</v>
      </c>
      <c r="H18" s="1">
        <v>853</v>
      </c>
      <c r="I18" s="1" t="s">
        <v>298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298</v>
      </c>
      <c r="G19" s="1">
        <v>-998</v>
      </c>
      <c r="H19" s="1">
        <v>-1782</v>
      </c>
      <c r="I19" s="1" t="s">
        <v>298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298</v>
      </c>
      <c r="G20" s="1">
        <v>-1149</v>
      </c>
      <c r="H20" s="1">
        <v>-5136</v>
      </c>
      <c r="I20" s="1" t="s">
        <v>298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298</v>
      </c>
      <c r="G37" s="1">
        <v>-1409</v>
      </c>
      <c r="H37" s="1">
        <v>-342</v>
      </c>
      <c r="I37" s="1" t="s">
        <v>298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298</v>
      </c>
      <c r="G38" s="1">
        <v>-1052</v>
      </c>
      <c r="H38" s="1">
        <v>-1398</v>
      </c>
      <c r="I38" s="1" t="s">
        <v>298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298</v>
      </c>
      <c r="G39" s="1">
        <v>-909</v>
      </c>
      <c r="H39" s="1">
        <v>-2398</v>
      </c>
      <c r="I39" s="1" t="s">
        <v>298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298</v>
      </c>
      <c r="G40" s="1">
        <v>-859</v>
      </c>
      <c r="H40" s="1">
        <v>-3259</v>
      </c>
      <c r="I40" s="1" t="s">
        <v>298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298</v>
      </c>
      <c r="G41" s="1">
        <v>-1727</v>
      </c>
      <c r="H41" s="1">
        <v>-4109</v>
      </c>
      <c r="I41" s="1" t="s">
        <v>298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298</v>
      </c>
      <c r="G42" s="1">
        <v>-987</v>
      </c>
      <c r="H42" s="1">
        <v>-5065</v>
      </c>
      <c r="I42" s="1" t="s">
        <v>298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298</v>
      </c>
      <c r="G43" s="1">
        <v>-1137</v>
      </c>
      <c r="H43" s="1">
        <v>-6098</v>
      </c>
      <c r="I43" s="1" t="s">
        <v>298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298</v>
      </c>
      <c r="G44" s="1">
        <v>-1668</v>
      </c>
      <c r="H44" s="1">
        <v>-6945</v>
      </c>
      <c r="I44" s="1" t="s">
        <v>298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298</v>
      </c>
      <c r="G45" s="1">
        <v>-1010</v>
      </c>
      <c r="H45" s="1">
        <v>-7353</v>
      </c>
      <c r="I45" s="1" t="s">
        <v>298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298</v>
      </c>
      <c r="G46" s="1">
        <v>-869</v>
      </c>
      <c r="H46" s="1">
        <v>-6987</v>
      </c>
      <c r="I46" s="1" t="s">
        <v>298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298</v>
      </c>
      <c r="G47" s="1">
        <v>-1709</v>
      </c>
      <c r="H47" s="1">
        <v>-7101</v>
      </c>
      <c r="I47" s="1" t="s">
        <v>298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298</v>
      </c>
      <c r="G48" s="1">
        <v>-1611</v>
      </c>
      <c r="H48" s="1">
        <v>-7013</v>
      </c>
      <c r="I48" s="1" t="s">
        <v>298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298</v>
      </c>
      <c r="G49" s="1">
        <v>-899</v>
      </c>
      <c r="H49" s="1">
        <v>-6861</v>
      </c>
      <c r="I49" s="1" t="s">
        <v>298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298</v>
      </c>
      <c r="G50" s="1">
        <v>-931</v>
      </c>
      <c r="H50" s="1">
        <v>-6805</v>
      </c>
      <c r="I50" s="1" t="s">
        <v>298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298</v>
      </c>
      <c r="G51" s="1">
        <v>-997</v>
      </c>
      <c r="H51" s="1">
        <v>-6949</v>
      </c>
      <c r="I51" s="1" t="s">
        <v>298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298</v>
      </c>
      <c r="G52" s="1">
        <v>-902</v>
      </c>
      <c r="H52" s="1">
        <v>-7036</v>
      </c>
      <c r="I52" s="1" t="s">
        <v>298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298</v>
      </c>
      <c r="G53" s="1">
        <v>-983</v>
      </c>
      <c r="H53" s="1">
        <v>-7009</v>
      </c>
      <c r="I53" s="1" t="s">
        <v>298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298</v>
      </c>
      <c r="G54" s="1">
        <v>-1883</v>
      </c>
      <c r="H54" s="1">
        <v>-7909</v>
      </c>
      <c r="I54" s="1" t="s">
        <v>298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298</v>
      </c>
      <c r="G55" s="1">
        <v>-1547</v>
      </c>
      <c r="H55" s="1">
        <v>-8556</v>
      </c>
      <c r="I55" s="1" t="s">
        <v>298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298</v>
      </c>
      <c r="G56" s="1">
        <v>-1022</v>
      </c>
      <c r="H56" s="1">
        <v>-8807</v>
      </c>
      <c r="I56" s="1" t="s">
        <v>298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298</v>
      </c>
      <c r="G57" s="1">
        <v>-1022</v>
      </c>
      <c r="H57" s="1">
        <v>-8807</v>
      </c>
      <c r="I57" s="1" t="s">
        <v>298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298</v>
      </c>
      <c r="G58" s="1">
        <v>-1884</v>
      </c>
      <c r="H58" s="1">
        <v>-8770</v>
      </c>
      <c r="I58" s="1" t="s">
        <v>298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299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364</v>
      </c>
    </row>
    <row r="2" ht="133" customHeight="1"/>
    <row r="3" ht="40.5" spans="1:32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365</v>
      </c>
      <c r="AE3" t="s">
        <v>366</v>
      </c>
      <c r="AF3" t="s">
        <v>367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375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297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298</v>
      </c>
      <c r="G11" s="1">
        <v>-493</v>
      </c>
      <c r="H11" s="1">
        <v>6203</v>
      </c>
      <c r="I11" s="1" t="s">
        <v>298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298</v>
      </c>
      <c r="G12" s="1">
        <v>-576</v>
      </c>
      <c r="H12" s="1">
        <v>5627</v>
      </c>
      <c r="I12" s="1" t="s">
        <v>298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298</v>
      </c>
      <c r="G13" s="1">
        <v>-764</v>
      </c>
      <c r="H13" s="1">
        <v>4430</v>
      </c>
      <c r="I13" s="1" t="s">
        <v>298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298</v>
      </c>
      <c r="G14" s="1">
        <v>-510</v>
      </c>
      <c r="H14" s="1">
        <v>2726</v>
      </c>
      <c r="I14" s="1" t="s">
        <v>298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298</v>
      </c>
      <c r="G15" s="1">
        <v>-659</v>
      </c>
      <c r="H15" s="1">
        <v>694</v>
      </c>
      <c r="I15" s="1" t="s">
        <v>298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298</v>
      </c>
      <c r="G16" s="1">
        <v>-509</v>
      </c>
      <c r="H16" s="1">
        <v>-666</v>
      </c>
      <c r="I16" s="1" t="s">
        <v>298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298</v>
      </c>
      <c r="G17" s="1">
        <v>-586</v>
      </c>
      <c r="H17" s="1">
        <v>-2395</v>
      </c>
      <c r="I17" s="1" t="s">
        <v>298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298</v>
      </c>
      <c r="G34" s="1">
        <v>-801</v>
      </c>
      <c r="H34" s="1">
        <v>32</v>
      </c>
      <c r="I34" s="1" t="s">
        <v>298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298</v>
      </c>
      <c r="G35" s="1">
        <v>-598</v>
      </c>
      <c r="H35" s="1">
        <v>-635</v>
      </c>
      <c r="I35" s="1" t="s">
        <v>298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298</v>
      </c>
      <c r="G36" s="1">
        <v>-517</v>
      </c>
      <c r="H36" s="1">
        <v>-1246</v>
      </c>
      <c r="I36" s="1" t="s">
        <v>298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298</v>
      </c>
      <c r="G37" s="1">
        <v>-488</v>
      </c>
      <c r="H37" s="1">
        <v>-1762</v>
      </c>
      <c r="I37" s="1" t="s">
        <v>298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298</v>
      </c>
      <c r="G38" s="1">
        <v>-981</v>
      </c>
      <c r="H38" s="1">
        <v>-2296</v>
      </c>
      <c r="I38" s="1" t="s">
        <v>298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298</v>
      </c>
      <c r="G39" s="1">
        <v>-560</v>
      </c>
      <c r="H39" s="1">
        <v>-2924</v>
      </c>
      <c r="I39" s="1" t="s">
        <v>298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298</v>
      </c>
      <c r="G40" s="1">
        <v>-645</v>
      </c>
      <c r="H40" s="1">
        <v>-3431</v>
      </c>
      <c r="I40" s="1" t="s">
        <v>298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298</v>
      </c>
      <c r="G41" s="1">
        <v>-947</v>
      </c>
      <c r="H41" s="1">
        <v>-3945</v>
      </c>
      <c r="I41" s="1" t="s">
        <v>298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298</v>
      </c>
      <c r="G42" s="1">
        <v>-574</v>
      </c>
      <c r="H42" s="1">
        <v>-4177</v>
      </c>
      <c r="I42" s="1" t="s">
        <v>298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298</v>
      </c>
      <c r="G43" s="1">
        <v>-493</v>
      </c>
      <c r="H43" s="1">
        <v>-3968</v>
      </c>
      <c r="I43" s="1" t="s">
        <v>298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298</v>
      </c>
      <c r="G44" s="1">
        <v>-970</v>
      </c>
      <c r="H44" s="1">
        <v>-4032</v>
      </c>
      <c r="I44" s="1" t="s">
        <v>298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298</v>
      </c>
      <c r="G45" s="1">
        <v>-915</v>
      </c>
      <c r="H45" s="1">
        <v>-3982</v>
      </c>
      <c r="I45" s="1" t="s">
        <v>298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298</v>
      </c>
      <c r="G46" s="1">
        <v>-511</v>
      </c>
      <c r="H46" s="1">
        <v>-3896</v>
      </c>
      <c r="I46" s="1" t="s">
        <v>298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298</v>
      </c>
      <c r="G47" s="1">
        <v>-529</v>
      </c>
      <c r="H47" s="1">
        <v>-3865</v>
      </c>
      <c r="I47" s="1" t="s">
        <v>298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298</v>
      </c>
      <c r="G48" s="1">
        <v>-566</v>
      </c>
      <c r="H48" s="1">
        <v>-3947</v>
      </c>
      <c r="I48" s="1" t="s">
        <v>298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298</v>
      </c>
      <c r="G49" s="1">
        <v>-512</v>
      </c>
      <c r="H49" s="1">
        <v>-3996</v>
      </c>
      <c r="I49" s="1" t="s">
        <v>298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298</v>
      </c>
      <c r="G50" s="1">
        <v>-558</v>
      </c>
      <c r="H50" s="1">
        <v>-3980</v>
      </c>
      <c r="I50" s="1" t="s">
        <v>298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298</v>
      </c>
      <c r="G51" s="1">
        <v>-1069</v>
      </c>
      <c r="H51" s="1">
        <v>-4491</v>
      </c>
      <c r="I51" s="1" t="s">
        <v>298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298</v>
      </c>
      <c r="G52" s="1">
        <v>-878</v>
      </c>
      <c r="H52" s="1">
        <v>-4858</v>
      </c>
      <c r="I52" s="1" t="s">
        <v>298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298</v>
      </c>
      <c r="G53" s="1">
        <v>-580</v>
      </c>
      <c r="H53" s="1">
        <v>-5000</v>
      </c>
      <c r="I53" s="1" t="s">
        <v>298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298</v>
      </c>
      <c r="G54" s="1">
        <v>-1069</v>
      </c>
      <c r="H54" s="1">
        <v>-4978</v>
      </c>
      <c r="I54" s="1" t="s">
        <v>298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299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364</v>
      </c>
    </row>
    <row r="2" ht="129" customHeight="1"/>
    <row r="3" ht="40.5" spans="1:32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388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365</v>
      </c>
      <c r="AE3" t="s">
        <v>366</v>
      </c>
      <c r="AF3" t="s">
        <v>367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8" t="s">
        <v>389</v>
      </c>
      <c r="N4" s="4">
        <v>43625</v>
      </c>
      <c r="O4" s="5">
        <v>0.673611111111111</v>
      </c>
      <c r="P4" t="s">
        <v>375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297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298</v>
      </c>
      <c r="G9" s="1">
        <v>-369</v>
      </c>
      <c r="H9" s="1">
        <v>2397</v>
      </c>
      <c r="I9" s="1" t="s">
        <v>298</v>
      </c>
      <c r="J9" s="1">
        <v>30000</v>
      </c>
      <c r="K9" s="1">
        <v>146</v>
      </c>
      <c r="L9" s="1" t="e">
        <f ca="1"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298</v>
      </c>
      <c r="G10" s="1">
        <v>-269</v>
      </c>
      <c r="H10" s="1">
        <v>2128</v>
      </c>
      <c r="I10" s="1" t="s">
        <v>298</v>
      </c>
      <c r="J10" s="1">
        <v>30000</v>
      </c>
      <c r="K10" s="1">
        <v>146</v>
      </c>
      <c r="L10" s="1" t="e">
        <f ca="1"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298</v>
      </c>
      <c r="G11" s="1">
        <v>-510</v>
      </c>
      <c r="H11" s="1">
        <v>1887</v>
      </c>
      <c r="I11" s="1" t="s">
        <v>298</v>
      </c>
      <c r="J11" s="1">
        <v>30000</v>
      </c>
      <c r="K11" s="1">
        <v>146</v>
      </c>
      <c r="L11" s="1" t="e">
        <f ca="1"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298</v>
      </c>
      <c r="G12" s="1">
        <v>-306</v>
      </c>
      <c r="H12" s="1">
        <v>1581</v>
      </c>
      <c r="I12" s="1" t="s">
        <v>298</v>
      </c>
      <c r="J12" s="1">
        <v>30000</v>
      </c>
      <c r="K12" s="1">
        <v>146</v>
      </c>
      <c r="L12" s="1" t="e">
        <f ca="1"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298</v>
      </c>
      <c r="G13" s="1">
        <v>-395</v>
      </c>
      <c r="H13" s="1">
        <v>454</v>
      </c>
      <c r="I13" s="1" t="s">
        <v>298</v>
      </c>
      <c r="J13" s="1">
        <v>30000</v>
      </c>
      <c r="K13" s="1">
        <v>146</v>
      </c>
      <c r="L13" s="1" t="e">
        <f ca="1"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298</v>
      </c>
      <c r="G14" s="1">
        <v>-305</v>
      </c>
      <c r="H14" s="1">
        <v>-435</v>
      </c>
      <c r="I14" s="1" t="s">
        <v>298</v>
      </c>
      <c r="J14" s="1">
        <v>30000</v>
      </c>
      <c r="K14" s="1">
        <v>146</v>
      </c>
      <c r="L14" s="1" t="e">
        <f ca="1"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298</v>
      </c>
      <c r="G15" s="1">
        <v>-351</v>
      </c>
      <c r="H15" s="1">
        <v>-1480</v>
      </c>
      <c r="I15" s="1" t="s">
        <v>298</v>
      </c>
      <c r="J15" s="1">
        <v>30000</v>
      </c>
      <c r="K15" s="1">
        <v>146</v>
      </c>
      <c r="L15" s="1" t="e">
        <f ca="1"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298</v>
      </c>
      <c r="G32" s="1">
        <v>-431</v>
      </c>
      <c r="H32" s="1">
        <v>-67</v>
      </c>
      <c r="I32" s="1" t="s">
        <v>298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298</v>
      </c>
      <c r="G33" s="1">
        <v>-322</v>
      </c>
      <c r="H33" s="1">
        <v>-389</v>
      </c>
      <c r="I33" s="1" t="s">
        <v>298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298</v>
      </c>
      <c r="G34" s="1">
        <v>-279</v>
      </c>
      <c r="H34" s="1">
        <v>-709</v>
      </c>
      <c r="I34" s="1" t="s">
        <v>298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298</v>
      </c>
      <c r="G35" s="1">
        <v>-263</v>
      </c>
      <c r="H35" s="1">
        <v>-1010</v>
      </c>
      <c r="I35" s="1" t="s">
        <v>298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298</v>
      </c>
      <c r="G36" s="1">
        <v>-529</v>
      </c>
      <c r="H36" s="1">
        <v>-1270</v>
      </c>
      <c r="I36" s="1" t="s">
        <v>298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298</v>
      </c>
      <c r="G37" s="1">
        <v>-216</v>
      </c>
      <c r="H37" s="1">
        <v>-1491</v>
      </c>
      <c r="I37" s="1" t="s">
        <v>298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298</v>
      </c>
      <c r="G38" s="1">
        <v>-349</v>
      </c>
      <c r="H38" s="1">
        <v>-1878</v>
      </c>
      <c r="I38" s="1" t="s">
        <v>298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298</v>
      </c>
      <c r="G39" s="1">
        <v>-495</v>
      </c>
      <c r="H39" s="1">
        <v>-2129</v>
      </c>
      <c r="I39" s="1" t="s">
        <v>298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298</v>
      </c>
      <c r="G40" s="1">
        <v>-310</v>
      </c>
      <c r="H40" s="1">
        <v>-2255</v>
      </c>
      <c r="I40" s="1" t="s">
        <v>298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298</v>
      </c>
      <c r="G41" s="1">
        <v>-266</v>
      </c>
      <c r="H41" s="1">
        <v>-2199</v>
      </c>
      <c r="I41" s="1" t="s">
        <v>298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298</v>
      </c>
      <c r="G42" s="1">
        <v>-523</v>
      </c>
      <c r="H42" s="1">
        <v>-2177</v>
      </c>
      <c r="I42" s="1" t="s">
        <v>298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298</v>
      </c>
      <c r="G43" s="1">
        <v>-493</v>
      </c>
      <c r="H43" s="1">
        <v>-2150</v>
      </c>
      <c r="I43" s="1" t="s">
        <v>298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298</v>
      </c>
      <c r="G44" s="1">
        <v>-219</v>
      </c>
      <c r="H44" s="1">
        <v>-2103</v>
      </c>
      <c r="I44" s="1" t="s">
        <v>298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298</v>
      </c>
      <c r="G45" s="1">
        <v>-285</v>
      </c>
      <c r="H45" s="1">
        <v>-2068</v>
      </c>
      <c r="I45" s="1" t="s">
        <v>298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298</v>
      </c>
      <c r="G46" s="1">
        <v>-306</v>
      </c>
      <c r="H46" s="1">
        <v>-2129</v>
      </c>
      <c r="I46" s="1" t="s">
        <v>298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298</v>
      </c>
      <c r="G47" s="1">
        <v>-276</v>
      </c>
      <c r="H47" s="1">
        <v>-2155</v>
      </c>
      <c r="I47" s="1" t="s">
        <v>298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298</v>
      </c>
      <c r="G48" s="1">
        <v>-301</v>
      </c>
      <c r="H48" s="1">
        <v>-2146</v>
      </c>
      <c r="I48" s="1" t="s">
        <v>298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298</v>
      </c>
      <c r="G49" s="1">
        <v>-577</v>
      </c>
      <c r="H49" s="1">
        <v>-2422</v>
      </c>
      <c r="I49" s="1" t="s">
        <v>298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298</v>
      </c>
      <c r="G50" s="1">
        <v>-474</v>
      </c>
      <c r="H50" s="1">
        <v>-2620</v>
      </c>
      <c r="I50" s="1" t="s">
        <v>298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298</v>
      </c>
      <c r="G51" s="1">
        <v>-313</v>
      </c>
      <c r="H51" s="1">
        <v>-2697</v>
      </c>
      <c r="I51" s="1" t="s">
        <v>298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298</v>
      </c>
      <c r="G52" s="1">
        <v>-577</v>
      </c>
      <c r="H52" s="1">
        <v>-2742</v>
      </c>
      <c r="I52" s="1" t="s">
        <v>298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299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364</v>
      </c>
    </row>
    <row r="2" ht="145" customHeight="1"/>
    <row r="3" ht="40.5" spans="1:17">
      <c r="A3" s="11" t="s">
        <v>2</v>
      </c>
      <c r="B3" s="3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t="s">
        <v>2</v>
      </c>
      <c r="O3" t="s">
        <v>365</v>
      </c>
      <c r="P3" t="s">
        <v>366</v>
      </c>
      <c r="Q3" t="s">
        <v>367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297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298</v>
      </c>
      <c r="G31" s="1">
        <v>-137</v>
      </c>
      <c r="H31" s="1">
        <v>2129</v>
      </c>
      <c r="I31" s="1" t="s">
        <v>298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298</v>
      </c>
      <c r="G32" s="1">
        <v>-189</v>
      </c>
      <c r="H32" s="1">
        <v>1594</v>
      </c>
      <c r="I32" s="1" t="s">
        <v>298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298</v>
      </c>
      <c r="G33" s="1">
        <v>-312</v>
      </c>
      <c r="H33" s="1">
        <v>1241</v>
      </c>
      <c r="I33" s="1" t="s">
        <v>298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298</v>
      </c>
      <c r="G34" s="1">
        <v>-156</v>
      </c>
      <c r="H34" s="1">
        <v>794</v>
      </c>
      <c r="I34" s="1" t="s">
        <v>298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298</v>
      </c>
      <c r="G35" s="1">
        <v>-201</v>
      </c>
      <c r="H35" s="1">
        <v>163</v>
      </c>
      <c r="I35" s="1" t="s">
        <v>298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298</v>
      </c>
      <c r="G36" s="1">
        <v>-155</v>
      </c>
      <c r="H36" s="1">
        <v>-298</v>
      </c>
      <c r="I36" s="1" t="s">
        <v>298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298</v>
      </c>
      <c r="G37" s="1">
        <v>-179</v>
      </c>
      <c r="H37" s="1">
        <v>-813</v>
      </c>
      <c r="I37" s="1" t="s">
        <v>298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298</v>
      </c>
      <c r="G38" s="1">
        <v>-298</v>
      </c>
      <c r="H38" s="1">
        <v>-201</v>
      </c>
      <c r="I38" s="1" t="s">
        <v>298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298</v>
      </c>
      <c r="G54" s="1">
        <v>-239</v>
      </c>
      <c r="H54" s="1">
        <v>-32</v>
      </c>
      <c r="I54" s="1" t="s">
        <v>298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298</v>
      </c>
      <c r="G55" s="1">
        <v>-179</v>
      </c>
      <c r="H55" s="1">
        <v>-229</v>
      </c>
      <c r="I55" s="1" t="s">
        <v>298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298</v>
      </c>
      <c r="G56" s="1">
        <v>-155</v>
      </c>
      <c r="H56" s="1">
        <v>-385</v>
      </c>
      <c r="I56" s="1" t="s">
        <v>298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298</v>
      </c>
      <c r="G57" s="1">
        <v>-146</v>
      </c>
      <c r="H57" s="1">
        <v>-548</v>
      </c>
      <c r="I57" s="1" t="s">
        <v>298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298</v>
      </c>
      <c r="G58" s="1">
        <v>-294</v>
      </c>
      <c r="H58" s="1">
        <v>-700</v>
      </c>
      <c r="I58" s="1" t="s">
        <v>298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298</v>
      </c>
      <c r="G59" s="1">
        <v>-120</v>
      </c>
      <c r="H59" s="1">
        <v>-837</v>
      </c>
      <c r="I59" s="1" t="s">
        <v>298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298</v>
      </c>
      <c r="G60" s="1">
        <v>-193</v>
      </c>
      <c r="H60" s="1">
        <v>-1029</v>
      </c>
      <c r="I60" s="1" t="s">
        <v>298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298</v>
      </c>
      <c r="G61" s="1">
        <v>-331</v>
      </c>
      <c r="H61" s="1">
        <v>-1181</v>
      </c>
      <c r="I61" s="1" t="s">
        <v>298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298</v>
      </c>
      <c r="G62" s="1">
        <v>-172</v>
      </c>
      <c r="H62" s="1">
        <v>-1251</v>
      </c>
      <c r="I62" s="1" t="s">
        <v>298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298</v>
      </c>
      <c r="G63" s="1">
        <v>-148</v>
      </c>
      <c r="H63" s="1">
        <v>-1220</v>
      </c>
      <c r="I63" s="1" t="s">
        <v>298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298</v>
      </c>
      <c r="G64" s="1">
        <v>-291</v>
      </c>
      <c r="H64" s="1">
        <v>-1208</v>
      </c>
      <c r="I64" s="1" t="s">
        <v>298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298</v>
      </c>
      <c r="G65" s="1">
        <v>-274</v>
      </c>
      <c r="H65" s="1">
        <v>-1193</v>
      </c>
      <c r="I65" s="1" t="s">
        <v>298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298</v>
      </c>
      <c r="G66" s="1">
        <v>-122</v>
      </c>
      <c r="H66" s="1">
        <v>-1167</v>
      </c>
      <c r="I66" s="1" t="s">
        <v>298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298</v>
      </c>
      <c r="G67" s="1">
        <v>-158</v>
      </c>
      <c r="H67" s="1">
        <v>-1205</v>
      </c>
      <c r="I67" s="1" t="s">
        <v>298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298</v>
      </c>
      <c r="G68" s="1">
        <v>-170</v>
      </c>
      <c r="H68" s="1">
        <v>-1182</v>
      </c>
      <c r="I68" s="1" t="s">
        <v>298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298</v>
      </c>
      <c r="G69" s="1">
        <v>-153</v>
      </c>
      <c r="H69" s="1">
        <v>-1197</v>
      </c>
      <c r="I69" s="1" t="s">
        <v>298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298</v>
      </c>
      <c r="G70" s="1">
        <v>-167</v>
      </c>
      <c r="H70" s="1">
        <v>-1192</v>
      </c>
      <c r="I70" s="1" t="s">
        <v>298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298</v>
      </c>
      <c r="G71" s="1">
        <v>-320</v>
      </c>
      <c r="H71" s="1">
        <v>-1345</v>
      </c>
      <c r="I71" s="1" t="s">
        <v>298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298</v>
      </c>
      <c r="G72" s="1">
        <v>-263</v>
      </c>
      <c r="H72" s="1">
        <v>-1455</v>
      </c>
      <c r="I72" s="1" t="s">
        <v>298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298</v>
      </c>
      <c r="G73" s="1">
        <v>-174</v>
      </c>
      <c r="H73" s="1">
        <v>-1498</v>
      </c>
      <c r="I73" s="1" t="s">
        <v>298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298</v>
      </c>
      <c r="G74" s="1">
        <v>-320</v>
      </c>
      <c r="H74" s="1">
        <v>-1522</v>
      </c>
      <c r="I74" s="1" t="s">
        <v>298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299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364</v>
      </c>
    </row>
    <row r="2" ht="135" customHeight="1"/>
    <row r="3" ht="40.5" spans="1:32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365</v>
      </c>
      <c r="AE3" t="s">
        <v>366</v>
      </c>
      <c r="AF3" t="s">
        <v>367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375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297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298</v>
      </c>
      <c r="G13" s="1">
        <v>-440</v>
      </c>
      <c r="H13" s="1">
        <v>6050</v>
      </c>
      <c r="I13" s="1" t="s">
        <v>298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298</v>
      </c>
      <c r="G14" s="1">
        <v>-643</v>
      </c>
      <c r="H14" s="1">
        <v>4408</v>
      </c>
      <c r="I14" s="1" t="s">
        <v>298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298</v>
      </c>
      <c r="G15" s="1">
        <v>-806</v>
      </c>
      <c r="H15" s="1">
        <v>3485</v>
      </c>
      <c r="I15" s="1" t="s">
        <v>298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298</v>
      </c>
      <c r="G16" s="1">
        <v>-468</v>
      </c>
      <c r="H16" s="1">
        <v>1980</v>
      </c>
      <c r="I16" s="1" t="s">
        <v>298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298</v>
      </c>
      <c r="G17" s="1">
        <v>-605</v>
      </c>
      <c r="H17" s="1">
        <v>380</v>
      </c>
      <c r="I17" s="1" t="s">
        <v>298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298</v>
      </c>
      <c r="G18" s="1">
        <v>-467</v>
      </c>
      <c r="H18" s="1">
        <v>-880</v>
      </c>
      <c r="I18" s="1" t="s">
        <v>298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298</v>
      </c>
      <c r="G19" s="1">
        <v>-538</v>
      </c>
      <c r="H19" s="1">
        <v>-2374</v>
      </c>
      <c r="I19" s="1" t="s">
        <v>298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298</v>
      </c>
      <c r="G36" s="1">
        <v>-721</v>
      </c>
      <c r="H36" s="1">
        <v>-124</v>
      </c>
      <c r="I36" s="1" t="s">
        <v>298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298</v>
      </c>
      <c r="G37" s="1">
        <v>-538</v>
      </c>
      <c r="H37" s="1">
        <v>-686</v>
      </c>
      <c r="I37" s="1" t="s">
        <v>298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298</v>
      </c>
      <c r="G38" s="1">
        <v>-464</v>
      </c>
      <c r="H38" s="1">
        <v>-1172</v>
      </c>
      <c r="I38" s="1" t="s">
        <v>298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298</v>
      </c>
      <c r="G39" s="1">
        <v>-439</v>
      </c>
      <c r="H39" s="1">
        <v>-1622</v>
      </c>
      <c r="I39" s="1" t="s">
        <v>298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298</v>
      </c>
      <c r="G40" s="1">
        <v>-883</v>
      </c>
      <c r="H40" s="1">
        <v>-2057</v>
      </c>
      <c r="I40" s="1" t="s">
        <v>298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298</v>
      </c>
      <c r="G41" s="1">
        <v>-505</v>
      </c>
      <c r="H41" s="1">
        <v>-2642</v>
      </c>
      <c r="I41" s="1" t="s">
        <v>298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298</v>
      </c>
      <c r="G42" s="1">
        <v>-581</v>
      </c>
      <c r="H42" s="1">
        <v>-3137</v>
      </c>
      <c r="I42" s="1" t="s">
        <v>298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298</v>
      </c>
      <c r="G43" s="1">
        <v>-852</v>
      </c>
      <c r="H43" s="1">
        <v>-3550</v>
      </c>
      <c r="I43" s="1" t="s">
        <v>298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298</v>
      </c>
      <c r="G44" s="1">
        <v>-516</v>
      </c>
      <c r="H44" s="1">
        <v>-3758</v>
      </c>
      <c r="I44" s="1" t="s">
        <v>298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298</v>
      </c>
      <c r="G45" s="1">
        <v>-444</v>
      </c>
      <c r="H45" s="1">
        <v>-3564</v>
      </c>
      <c r="I45" s="1" t="s">
        <v>298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298</v>
      </c>
      <c r="G46" s="1">
        <v>-873</v>
      </c>
      <c r="H46" s="1">
        <v>-3629</v>
      </c>
      <c r="I46" s="1" t="s">
        <v>298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298</v>
      </c>
      <c r="G47" s="1">
        <v>-823</v>
      </c>
      <c r="H47" s="1">
        <v>-3584</v>
      </c>
      <c r="I47" s="1" t="s">
        <v>298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298</v>
      </c>
      <c r="G48" s="1">
        <v>-466</v>
      </c>
      <c r="H48" s="1">
        <v>-3606</v>
      </c>
      <c r="I48" s="1" t="s">
        <v>298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298</v>
      </c>
      <c r="G49" s="1">
        <v>-476</v>
      </c>
      <c r="H49" s="1">
        <v>-3477</v>
      </c>
      <c r="I49" s="1" t="s">
        <v>298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298</v>
      </c>
      <c r="G50" s="1">
        <v>-510</v>
      </c>
      <c r="H50" s="1">
        <v>-3551</v>
      </c>
      <c r="I50" s="1" t="s">
        <v>298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298</v>
      </c>
      <c r="G51" s="1">
        <v>-461</v>
      </c>
      <c r="H51" s="1">
        <v>-3596</v>
      </c>
      <c r="I51" s="1" t="s">
        <v>298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298</v>
      </c>
      <c r="G52" s="1">
        <v>-503</v>
      </c>
      <c r="H52" s="1">
        <v>-3583</v>
      </c>
      <c r="I52" s="1" t="s">
        <v>298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298</v>
      </c>
      <c r="G53" s="1">
        <v>-963</v>
      </c>
      <c r="H53" s="1">
        <v>-4043</v>
      </c>
      <c r="I53" s="1" t="s">
        <v>298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298</v>
      </c>
      <c r="G54" s="1">
        <v>-791</v>
      </c>
      <c r="H54" s="1">
        <v>-4374</v>
      </c>
      <c r="I54" s="1" t="s">
        <v>298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298</v>
      </c>
      <c r="G55" s="1">
        <v>-522</v>
      </c>
      <c r="H55" s="1">
        <v>-4502</v>
      </c>
      <c r="I55" s="1" t="s">
        <v>298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298</v>
      </c>
      <c r="G56" s="1">
        <v>-522</v>
      </c>
      <c r="H56" s="1">
        <v>-4502</v>
      </c>
      <c r="I56" s="1" t="s">
        <v>298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298</v>
      </c>
      <c r="G57" s="1">
        <v>-962</v>
      </c>
      <c r="H57" s="1">
        <v>-4476</v>
      </c>
      <c r="I57" s="1" t="s">
        <v>298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299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364</v>
      </c>
    </row>
    <row r="2" ht="182" customHeight="1"/>
    <row r="3" ht="54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390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8" t="s">
        <v>391</v>
      </c>
      <c r="N4" s="4">
        <v>43627</v>
      </c>
      <c r="O4" s="5">
        <v>0.6625</v>
      </c>
      <c r="P4" t="s">
        <v>375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297</v>
      </c>
    </row>
    <row r="5" spans="1:31">
      <c r="A5" s="4">
        <v>43628</v>
      </c>
      <c r="B5" s="5"/>
      <c r="C5" s="14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298</v>
      </c>
      <c r="G7" s="1">
        <v>-869</v>
      </c>
      <c r="H7" s="1">
        <v>2152</v>
      </c>
      <c r="I7" s="1" t="s">
        <v>298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298</v>
      </c>
      <c r="G8" s="1">
        <v>-775</v>
      </c>
      <c r="H8" s="1">
        <v>1377</v>
      </c>
      <c r="I8" s="1" t="s">
        <v>298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298</v>
      </c>
      <c r="G9" s="1">
        <v>-1232</v>
      </c>
      <c r="H9" s="1">
        <v>920</v>
      </c>
      <c r="I9" s="1" t="s">
        <v>298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298</v>
      </c>
      <c r="G10" s="1">
        <v>-780</v>
      </c>
      <c r="H10" s="1">
        <v>140</v>
      </c>
      <c r="I10" s="1" t="s">
        <v>298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298</v>
      </c>
      <c r="G11" s="1">
        <v>-1009</v>
      </c>
      <c r="H11" s="1">
        <v>-869</v>
      </c>
      <c r="I11" s="1" t="s">
        <v>298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298</v>
      </c>
      <c r="G12" s="1">
        <v>-779</v>
      </c>
      <c r="H12" s="1">
        <v>-1648</v>
      </c>
      <c r="I12" s="1" t="s">
        <v>298</v>
      </c>
      <c r="J12" s="1">
        <v>153000</v>
      </c>
      <c r="K12" s="1">
        <v>386</v>
      </c>
      <c r="L12" s="1" t="e">
        <f ca="1"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298</v>
      </c>
      <c r="G13" s="1">
        <v>-897</v>
      </c>
      <c r="H13" s="1">
        <v>-4005</v>
      </c>
      <c r="I13" s="1" t="s">
        <v>298</v>
      </c>
      <c r="J13" s="1">
        <v>153000</v>
      </c>
      <c r="K13" s="1">
        <v>386</v>
      </c>
      <c r="L13" s="1" t="e">
        <f ca="1"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298</v>
      </c>
      <c r="G30" s="1">
        <v>-1201</v>
      </c>
      <c r="H30" s="1">
        <v>-61</v>
      </c>
      <c r="I30" s="1" t="s">
        <v>298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298</v>
      </c>
      <c r="G31" s="1">
        <v>-897</v>
      </c>
      <c r="H31" s="1">
        <v>-1113</v>
      </c>
      <c r="I31" s="1" t="s">
        <v>298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298</v>
      </c>
      <c r="G32" s="1">
        <v>-775</v>
      </c>
      <c r="H32" s="1">
        <v>-1897</v>
      </c>
      <c r="I32" s="1" t="s">
        <v>298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298</v>
      </c>
      <c r="G33" s="1">
        <v>-732</v>
      </c>
      <c r="H33" s="1">
        <v>-2628</v>
      </c>
      <c r="I33" s="1" t="s">
        <v>298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298</v>
      </c>
      <c r="G34" s="1">
        <v>-1472</v>
      </c>
      <c r="H34" s="1">
        <v>-3377</v>
      </c>
      <c r="I34" s="1" t="s">
        <v>298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298</v>
      </c>
      <c r="G35" s="1">
        <v>-841</v>
      </c>
      <c r="H35" s="1">
        <v>-4242</v>
      </c>
      <c r="I35" s="1" t="s">
        <v>298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298</v>
      </c>
      <c r="G36" s="1">
        <v>-969</v>
      </c>
      <c r="H36" s="1">
        <v>-5146</v>
      </c>
      <c r="I36" s="1" t="s">
        <v>298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298</v>
      </c>
      <c r="G37" s="1">
        <v>-1421</v>
      </c>
      <c r="H37" s="1">
        <v>-5919</v>
      </c>
      <c r="I37" s="1" t="s">
        <v>298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298</v>
      </c>
      <c r="G38" s="1">
        <v>-861</v>
      </c>
      <c r="H38" s="1">
        <v>-6267</v>
      </c>
      <c r="I38" s="1" t="s">
        <v>298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298</v>
      </c>
      <c r="G39" s="1">
        <v>-740</v>
      </c>
      <c r="H39" s="1">
        <v>-5954</v>
      </c>
      <c r="I39" s="1" t="s">
        <v>298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298</v>
      </c>
      <c r="G40" s="1">
        <v>-1456</v>
      </c>
      <c r="H40" s="1">
        <v>-6051</v>
      </c>
      <c r="I40" s="1" t="s">
        <v>298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298</v>
      </c>
      <c r="G41" s="1">
        <v>-1373</v>
      </c>
      <c r="H41" s="1">
        <v>-5976</v>
      </c>
      <c r="I41" s="1" t="s">
        <v>298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298</v>
      </c>
      <c r="G42" s="1">
        <v>-766</v>
      </c>
      <c r="H42" s="1">
        <v>-5846</v>
      </c>
      <c r="I42" s="1" t="s">
        <v>298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298</v>
      </c>
      <c r="G43" s="1">
        <v>-793</v>
      </c>
      <c r="H43" s="1">
        <v>-5798</v>
      </c>
      <c r="I43" s="1" t="s">
        <v>298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298</v>
      </c>
      <c r="G44" s="1">
        <v>-850</v>
      </c>
      <c r="H44" s="1">
        <v>-5921</v>
      </c>
      <c r="I44" s="1" t="s">
        <v>298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298</v>
      </c>
      <c r="G45" s="1">
        <v>-769</v>
      </c>
      <c r="H45" s="1">
        <v>-5996</v>
      </c>
      <c r="I45" s="1" t="s">
        <v>298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298</v>
      </c>
      <c r="G46" s="1">
        <v>-838</v>
      </c>
      <c r="H46" s="1">
        <v>-5973</v>
      </c>
      <c r="I46" s="1" t="s">
        <v>298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298</v>
      </c>
      <c r="G47" s="1">
        <v>-1605</v>
      </c>
      <c r="H47" s="1">
        <v>-6740</v>
      </c>
      <c r="I47" s="1" t="s">
        <v>298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298</v>
      </c>
      <c r="G48" s="1">
        <v>-1318</v>
      </c>
      <c r="H48" s="1">
        <v>-7291</v>
      </c>
      <c r="I48" s="1" t="s">
        <v>298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298</v>
      </c>
      <c r="G49" s="1">
        <v>-871</v>
      </c>
      <c r="H49" s="1">
        <v>-7505</v>
      </c>
      <c r="I49" s="1" t="s">
        <v>298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298</v>
      </c>
      <c r="G50" s="1">
        <v>-1605</v>
      </c>
      <c r="H50" s="1">
        <v>-7473</v>
      </c>
      <c r="I50" s="1" t="s">
        <v>298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299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364</v>
      </c>
    </row>
    <row r="2" ht="194" customHeight="1"/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/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8" t="s">
        <v>392</v>
      </c>
      <c r="N4" s="4">
        <v>43629</v>
      </c>
      <c r="O4" s="5">
        <v>0.485416666666667</v>
      </c>
      <c r="P4" t="s">
        <v>375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297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298</v>
      </c>
      <c r="G5" s="1">
        <v>-357</v>
      </c>
      <c r="H5" s="1">
        <v>24</v>
      </c>
      <c r="I5" s="1" t="s">
        <v>298</v>
      </c>
      <c r="J5" s="1">
        <v>27000</v>
      </c>
      <c r="K5" s="1">
        <v>136</v>
      </c>
      <c r="L5" s="1" t="e">
        <f ca="1"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298</v>
      </c>
      <c r="G6" s="1">
        <v>-217</v>
      </c>
      <c r="H6" s="1">
        <v>-193</v>
      </c>
      <c r="I6" s="1" t="s">
        <v>298</v>
      </c>
      <c r="J6" s="1">
        <v>27000</v>
      </c>
      <c r="K6" s="1">
        <v>136</v>
      </c>
      <c r="L6" s="1" t="e">
        <f ca="1"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298</v>
      </c>
      <c r="G7" s="1">
        <v>-434</v>
      </c>
      <c r="H7" s="1">
        <v>-410</v>
      </c>
      <c r="I7" s="1" t="s">
        <v>298</v>
      </c>
      <c r="J7" s="1">
        <v>27000</v>
      </c>
      <c r="K7" s="1">
        <v>136</v>
      </c>
      <c r="L7" s="1" t="e">
        <f ca="1"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298</v>
      </c>
      <c r="G8" s="1">
        <v>-275</v>
      </c>
      <c r="H8" s="1">
        <v>-685</v>
      </c>
      <c r="I8" s="1" t="s">
        <v>298</v>
      </c>
      <c r="J8" s="1">
        <v>27000</v>
      </c>
      <c r="K8" s="1">
        <v>136</v>
      </c>
      <c r="L8" s="1" t="e">
        <f ca="1"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298</v>
      </c>
      <c r="G9" s="1">
        <v>-356</v>
      </c>
      <c r="H9" s="1">
        <v>-1041</v>
      </c>
      <c r="I9" s="1" t="s">
        <v>298</v>
      </c>
      <c r="J9" s="1">
        <v>27000</v>
      </c>
      <c r="K9" s="1">
        <v>136</v>
      </c>
      <c r="L9" s="1" t="e">
        <f ca="1"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298</v>
      </c>
      <c r="G10" s="1">
        <v>-275</v>
      </c>
      <c r="H10" s="1">
        <v>-1316</v>
      </c>
      <c r="I10" s="1" t="s">
        <v>298</v>
      </c>
      <c r="J10" s="1">
        <v>27000</v>
      </c>
      <c r="K10" s="1">
        <v>136</v>
      </c>
      <c r="L10" s="1" t="e">
        <f ca="1"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298</v>
      </c>
      <c r="G11" s="1">
        <v>-316</v>
      </c>
      <c r="H11" s="1">
        <v>-1632</v>
      </c>
      <c r="I11" s="1" t="s">
        <v>298</v>
      </c>
      <c r="J11" s="1">
        <v>27000</v>
      </c>
      <c r="K11" s="1">
        <v>136</v>
      </c>
      <c r="L11" s="1" t="e">
        <f ca="1"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298</v>
      </c>
      <c r="G28" s="1">
        <v>-400</v>
      </c>
      <c r="H28" s="1">
        <v>24</v>
      </c>
      <c r="I28" s="1" t="s">
        <v>298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298</v>
      </c>
      <c r="G29" s="1">
        <v>-299</v>
      </c>
      <c r="H29" s="1">
        <v>-306</v>
      </c>
      <c r="I29" s="1" t="s">
        <v>298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298</v>
      </c>
      <c r="G30" s="1">
        <v>-258</v>
      </c>
      <c r="H30" s="1">
        <v>-602</v>
      </c>
      <c r="I30" s="1" t="s">
        <v>298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298</v>
      </c>
      <c r="G31" s="1">
        <v>-244</v>
      </c>
      <c r="H31" s="1">
        <v>-870</v>
      </c>
      <c r="I31" s="1" t="s">
        <v>298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298</v>
      </c>
      <c r="G32" s="1">
        <v>-490</v>
      </c>
      <c r="H32" s="1">
        <v>-1155</v>
      </c>
      <c r="I32" s="1" t="s">
        <v>298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298</v>
      </c>
      <c r="G33" s="1">
        <v>-200</v>
      </c>
      <c r="H33" s="1">
        <v>-1376</v>
      </c>
      <c r="I33" s="1" t="s">
        <v>298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298</v>
      </c>
      <c r="G34" s="1">
        <v>-322</v>
      </c>
      <c r="H34" s="1">
        <v>-1723</v>
      </c>
      <c r="I34" s="1" t="s">
        <v>298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298</v>
      </c>
      <c r="G35" s="1">
        <v>-453</v>
      </c>
      <c r="H35" s="1">
        <v>-1971</v>
      </c>
      <c r="I35" s="1" t="s">
        <v>298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298</v>
      </c>
      <c r="G36" s="1">
        <v>-287</v>
      </c>
      <c r="H36" s="1">
        <v>-2087</v>
      </c>
      <c r="I36" s="1" t="s">
        <v>298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298</v>
      </c>
      <c r="G37" s="1">
        <v>-246</v>
      </c>
      <c r="H37" s="1">
        <v>-2034</v>
      </c>
      <c r="I37" s="1" t="s">
        <v>298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298</v>
      </c>
      <c r="G38" s="1">
        <v>-484</v>
      </c>
      <c r="H38" s="1">
        <v>-2014</v>
      </c>
      <c r="I38" s="1" t="s">
        <v>298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298</v>
      </c>
      <c r="G39" s="1">
        <v>-457</v>
      </c>
      <c r="H39" s="1">
        <v>-1989</v>
      </c>
      <c r="I39" s="1" t="s">
        <v>298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298</v>
      </c>
      <c r="G40" s="1">
        <v>-5416</v>
      </c>
      <c r="H40" s="1">
        <v>-7159</v>
      </c>
      <c r="I40" s="1" t="s">
        <v>298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298</v>
      </c>
      <c r="G41" s="1">
        <v>-26471</v>
      </c>
      <c r="H41" s="1">
        <v>-28117</v>
      </c>
      <c r="I41" s="1" t="s">
        <v>298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298</v>
      </c>
      <c r="G42" s="1">
        <v>-28344</v>
      </c>
      <c r="H42" s="1">
        <v>-56239</v>
      </c>
      <c r="I42" s="1" t="s">
        <v>298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298</v>
      </c>
      <c r="G43" s="1">
        <v>-25644</v>
      </c>
      <c r="H43" s="1">
        <v>-81652</v>
      </c>
      <c r="I43" s="1" t="s">
        <v>298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298</v>
      </c>
      <c r="G44" s="1">
        <v>-27949</v>
      </c>
      <c r="H44" s="1">
        <v>-109314</v>
      </c>
      <c r="I44" s="1" t="s">
        <v>298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298</v>
      </c>
      <c r="G45" s="1">
        <v>-25583</v>
      </c>
      <c r="H45" s="1">
        <v>-134897</v>
      </c>
      <c r="I45" s="1" t="s">
        <v>298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298</v>
      </c>
      <c r="G46" s="1">
        <v>-43979</v>
      </c>
      <c r="H46" s="1">
        <v>-153293</v>
      </c>
      <c r="I46" s="1" t="s">
        <v>298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298</v>
      </c>
      <c r="G47" s="1">
        <v>-29046</v>
      </c>
      <c r="H47" s="1">
        <v>-182120</v>
      </c>
      <c r="I47" s="1" t="s">
        <v>298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298</v>
      </c>
      <c r="G48" s="1">
        <v>-24497</v>
      </c>
      <c r="H48" s="1">
        <v>-201201</v>
      </c>
      <c r="I48" s="1" t="s">
        <v>298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299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364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364</v>
      </c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393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298</v>
      </c>
      <c r="G4" s="1">
        <v>-24392</v>
      </c>
      <c r="H4" s="1">
        <v>-24392</v>
      </c>
      <c r="I4" s="1" t="s">
        <v>298</v>
      </c>
      <c r="J4" s="1">
        <v>53000</v>
      </c>
      <c r="K4" s="1">
        <v>19611</v>
      </c>
      <c r="L4" s="1" t="e">
        <f ca="1" t="shared" ref="L4:L24" si="0">F4+G4</f>
        <v>#VALUE!</v>
      </c>
      <c r="M4" s="18" t="s">
        <v>393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297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298</v>
      </c>
      <c r="G5" s="1">
        <v>-46976</v>
      </c>
      <c r="H5" s="1">
        <v>-46976</v>
      </c>
      <c r="I5" s="1" t="s">
        <v>298</v>
      </c>
      <c r="J5" s="1">
        <v>53000</v>
      </c>
      <c r="K5" s="1">
        <v>19611</v>
      </c>
      <c r="L5" s="1" t="e">
        <f ca="1"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298</v>
      </c>
      <c r="G6" s="1">
        <v>-26339</v>
      </c>
      <c r="H6" s="1">
        <v>-73315</v>
      </c>
      <c r="I6" s="1" t="s">
        <v>298</v>
      </c>
      <c r="J6" s="1">
        <v>53000</v>
      </c>
      <c r="K6" s="1">
        <v>19611</v>
      </c>
      <c r="L6" s="1" t="e">
        <f ca="1"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298</v>
      </c>
      <c r="G7" s="1">
        <v>-27273</v>
      </c>
      <c r="H7" s="1">
        <v>-95217</v>
      </c>
      <c r="I7" s="1" t="s">
        <v>298</v>
      </c>
      <c r="J7" s="1">
        <v>53000</v>
      </c>
      <c r="K7" s="1">
        <v>19611</v>
      </c>
      <c r="L7" s="1" t="e">
        <f ca="1"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298</v>
      </c>
      <c r="G8" s="1">
        <v>-29204</v>
      </c>
      <c r="H8" s="1">
        <v>-124421</v>
      </c>
      <c r="I8" s="1" t="s">
        <v>298</v>
      </c>
      <c r="J8" s="1">
        <v>53000</v>
      </c>
      <c r="K8" s="1">
        <v>19611</v>
      </c>
      <c r="L8" s="1" t="e">
        <f ca="1"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298</v>
      </c>
      <c r="G9" s="1">
        <v>-26421</v>
      </c>
      <c r="H9" s="1">
        <v>-150842</v>
      </c>
      <c r="I9" s="1" t="s">
        <v>298</v>
      </c>
      <c r="J9" s="1">
        <v>53000</v>
      </c>
      <c r="K9" s="1">
        <v>19611</v>
      </c>
      <c r="L9" s="1" t="e">
        <f ca="1"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298</v>
      </c>
      <c r="G10" s="1">
        <v>-28796</v>
      </c>
      <c r="H10" s="1">
        <v>-179638</v>
      </c>
      <c r="I10" s="1" t="s">
        <v>298</v>
      </c>
      <c r="J10" s="1">
        <v>53000</v>
      </c>
      <c r="K10" s="1">
        <v>19611</v>
      </c>
      <c r="L10" s="1" t="e">
        <f ca="1"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298</v>
      </c>
      <c r="G11" s="1">
        <v>-26359</v>
      </c>
      <c r="H11" s="1">
        <v>-205997</v>
      </c>
      <c r="I11" s="1" t="s">
        <v>298</v>
      </c>
      <c r="J11" s="1">
        <v>53000</v>
      </c>
      <c r="K11" s="1">
        <v>19611</v>
      </c>
      <c r="L11" s="1" t="e">
        <f ca="1"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298</v>
      </c>
      <c r="G12" s="1">
        <v>-45313</v>
      </c>
      <c r="H12" s="1">
        <v>-224951</v>
      </c>
      <c r="I12" s="1" t="s">
        <v>298</v>
      </c>
      <c r="J12" s="1">
        <v>53000</v>
      </c>
      <c r="K12" s="1">
        <v>19611</v>
      </c>
      <c r="L12" s="1" t="e">
        <f ca="1"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298</v>
      </c>
      <c r="G13" s="1">
        <v>-29926</v>
      </c>
      <c r="H13" s="1">
        <v>-232293</v>
      </c>
      <c r="I13" s="1" t="s">
        <v>298</v>
      </c>
      <c r="J13" s="1">
        <v>53000</v>
      </c>
      <c r="K13" s="1">
        <v>19611</v>
      </c>
      <c r="L13" s="1" t="e">
        <f ca="1"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298</v>
      </c>
      <c r="G14" s="1">
        <v>-25239</v>
      </c>
      <c r="H14" s="1">
        <v>-231193</v>
      </c>
      <c r="I14" s="1" t="s">
        <v>298</v>
      </c>
      <c r="J14" s="1">
        <v>53000</v>
      </c>
      <c r="K14" s="1">
        <v>19611</v>
      </c>
      <c r="L14" s="1" t="e">
        <f ca="1"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299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364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364</v>
      </c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396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298</v>
      </c>
      <c r="G4" s="1">
        <v>-35278</v>
      </c>
      <c r="H4" s="1">
        <v>-35278</v>
      </c>
      <c r="I4" s="1" t="s">
        <v>298</v>
      </c>
      <c r="J4" s="1">
        <v>38000</v>
      </c>
      <c r="K4" s="1">
        <v>29963</v>
      </c>
      <c r="L4" s="1" t="e">
        <f ca="1" t="shared" ref="L4:L29" si="0">F4+G4</f>
        <v>#VALUE!</v>
      </c>
      <c r="M4" s="18" t="s">
        <v>397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297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298</v>
      </c>
      <c r="G5" s="1">
        <v>-49132</v>
      </c>
      <c r="H5" s="1">
        <v>-72130</v>
      </c>
      <c r="I5" s="1" t="s">
        <v>298</v>
      </c>
      <c r="J5" s="1">
        <v>38000</v>
      </c>
      <c r="K5" s="1">
        <v>29963</v>
      </c>
      <c r="L5" s="1" t="e">
        <f ca="1"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298</v>
      </c>
      <c r="G6" s="1">
        <v>-72055</v>
      </c>
      <c r="H6" s="1">
        <v>-107333</v>
      </c>
      <c r="I6" s="1" t="s">
        <v>298</v>
      </c>
      <c r="J6" s="1">
        <v>38000</v>
      </c>
      <c r="K6" s="1">
        <v>29963</v>
      </c>
      <c r="L6" s="1" t="e">
        <f ca="1"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298</v>
      </c>
      <c r="G7" s="1">
        <v>-43647</v>
      </c>
      <c r="H7" s="1">
        <v>-150980</v>
      </c>
      <c r="I7" s="1" t="s">
        <v>298</v>
      </c>
      <c r="J7" s="1">
        <v>38000</v>
      </c>
      <c r="K7" s="1">
        <v>29963</v>
      </c>
      <c r="L7" s="1" t="e">
        <f ca="1"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298</v>
      </c>
      <c r="G8" s="1">
        <v>-37525</v>
      </c>
      <c r="H8" s="1">
        <v>-188505</v>
      </c>
      <c r="I8" s="1" t="s">
        <v>298</v>
      </c>
      <c r="J8" s="1">
        <v>38000</v>
      </c>
      <c r="K8" s="1">
        <v>29963</v>
      </c>
      <c r="L8" s="1" t="e">
        <f ca="1"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298</v>
      </c>
      <c r="G9" s="1">
        <v>-73829</v>
      </c>
      <c r="H9" s="1">
        <v>-224809</v>
      </c>
      <c r="I9" s="1" t="s">
        <v>298</v>
      </c>
      <c r="J9" s="1">
        <v>38000</v>
      </c>
      <c r="K9" s="1">
        <v>29963</v>
      </c>
      <c r="L9" s="1" t="e">
        <f ca="1"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298</v>
      </c>
      <c r="G10" s="1">
        <v>-69621</v>
      </c>
      <c r="H10" s="1">
        <v>-258126</v>
      </c>
      <c r="I10" s="1" t="s">
        <v>298</v>
      </c>
      <c r="J10" s="1">
        <v>38000</v>
      </c>
      <c r="K10" s="1">
        <v>29963</v>
      </c>
      <c r="L10" s="1" t="e">
        <f ca="1"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298</v>
      </c>
      <c r="G11" s="1">
        <v>-38858</v>
      </c>
      <c r="H11" s="1">
        <v>-296984</v>
      </c>
      <c r="I11" s="1" t="s">
        <v>298</v>
      </c>
      <c r="J11" s="1">
        <v>38000</v>
      </c>
      <c r="K11" s="1">
        <v>29963</v>
      </c>
      <c r="L11" s="1" t="e">
        <f ca="1"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298</v>
      </c>
      <c r="G12" s="1">
        <v>-40236</v>
      </c>
      <c r="H12" s="1">
        <v>-294018</v>
      </c>
      <c r="I12" s="1" t="s">
        <v>298</v>
      </c>
      <c r="J12" s="1">
        <v>38000</v>
      </c>
      <c r="K12" s="1">
        <v>29963</v>
      </c>
      <c r="L12" s="1" t="e">
        <f ca="1"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298</v>
      </c>
      <c r="G13" s="1">
        <v>-43083</v>
      </c>
      <c r="H13" s="1">
        <v>-300249</v>
      </c>
      <c r="I13" s="1" t="s">
        <v>298</v>
      </c>
      <c r="J13" s="1">
        <v>38000</v>
      </c>
      <c r="K13" s="1">
        <v>29963</v>
      </c>
      <c r="L13" s="1" t="e">
        <f ca="1"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298</v>
      </c>
      <c r="G14" s="1">
        <v>-38979</v>
      </c>
      <c r="H14" s="1">
        <v>-304025</v>
      </c>
      <c r="I14" s="1" t="s">
        <v>298</v>
      </c>
      <c r="J14" s="1">
        <v>38000</v>
      </c>
      <c r="K14" s="1">
        <v>29963</v>
      </c>
      <c r="L14" s="1" t="e">
        <f ca="1"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298</v>
      </c>
      <c r="G15" s="1">
        <v>-42483</v>
      </c>
      <c r="H15" s="1">
        <v>-302861</v>
      </c>
      <c r="I15" s="1" t="s">
        <v>298</v>
      </c>
      <c r="J15" s="1">
        <v>38000</v>
      </c>
      <c r="K15" s="1">
        <v>29963</v>
      </c>
      <c r="L15" s="1" t="e">
        <f ca="1"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298</v>
      </c>
      <c r="G16" s="1">
        <v>-38887</v>
      </c>
      <c r="H16" s="1">
        <v>-341748</v>
      </c>
      <c r="I16" s="1" t="s">
        <v>298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298</v>
      </c>
      <c r="G17" s="1">
        <v>-66850</v>
      </c>
      <c r="H17" s="1">
        <v>-369711</v>
      </c>
      <c r="I17" s="1" t="s">
        <v>298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298</v>
      </c>
      <c r="G18" s="1">
        <v>-44150</v>
      </c>
      <c r="H18" s="1">
        <v>-380544</v>
      </c>
      <c r="I18" s="1" t="s">
        <v>298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298</v>
      </c>
      <c r="G19" s="1">
        <v>-37235</v>
      </c>
      <c r="H19" s="1">
        <v>-378921</v>
      </c>
      <c r="I19" s="1" t="s">
        <v>298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398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299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364</v>
      </c>
      <c r="Z1" s="9" t="s">
        <v>364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106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298</v>
      </c>
      <c r="G4" s="1">
        <v>-35040</v>
      </c>
      <c r="H4" s="1">
        <v>-35040</v>
      </c>
      <c r="I4" s="1" t="s">
        <v>298</v>
      </c>
      <c r="J4" s="1">
        <v>34000</v>
      </c>
      <c r="K4" s="1">
        <v>26503</v>
      </c>
      <c r="L4" s="1" t="e">
        <f ca="1" t="shared" ref="L4:L34" si="0">F4+G4</f>
        <v>#VALUE!</v>
      </c>
      <c r="M4" s="18" t="s">
        <v>399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297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298</v>
      </c>
      <c r="G5" s="1">
        <v>-35171</v>
      </c>
      <c r="H5" s="1">
        <v>-70211</v>
      </c>
      <c r="I5" s="1" t="s">
        <v>298</v>
      </c>
      <c r="J5" s="1">
        <v>34000</v>
      </c>
      <c r="K5" s="1">
        <v>26503</v>
      </c>
      <c r="L5" s="1" t="e">
        <f ca="1"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298</v>
      </c>
      <c r="G6" s="1">
        <v>-33208</v>
      </c>
      <c r="H6" s="1">
        <v>-103419</v>
      </c>
      <c r="I6" s="1" t="s">
        <v>298</v>
      </c>
      <c r="J6" s="1">
        <v>34000</v>
      </c>
      <c r="K6" s="1">
        <v>26503</v>
      </c>
      <c r="L6" s="1" t="e">
        <f ca="1"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298</v>
      </c>
      <c r="G7" s="1">
        <v>-66780</v>
      </c>
      <c r="H7" s="1">
        <v>-136991</v>
      </c>
      <c r="I7" s="1" t="s">
        <v>298</v>
      </c>
      <c r="J7" s="1">
        <v>34000</v>
      </c>
      <c r="K7" s="1">
        <v>26503</v>
      </c>
      <c r="L7" s="1" t="e">
        <f ca="1"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298</v>
      </c>
      <c r="G8" s="1">
        <v>-38194</v>
      </c>
      <c r="H8" s="1">
        <v>-175185</v>
      </c>
      <c r="I8" s="1" t="s">
        <v>298</v>
      </c>
      <c r="J8" s="1">
        <v>34000</v>
      </c>
      <c r="K8" s="1">
        <v>26503</v>
      </c>
      <c r="L8" s="1" t="e">
        <f ca="1"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298</v>
      </c>
      <c r="G9" s="1">
        <v>-43960</v>
      </c>
      <c r="H9" s="1">
        <v>-208158</v>
      </c>
      <c r="I9" s="1" t="s">
        <v>298</v>
      </c>
      <c r="J9" s="1">
        <v>34000</v>
      </c>
      <c r="K9" s="1">
        <v>26503</v>
      </c>
      <c r="L9" s="1" t="e">
        <f ca="1"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298</v>
      </c>
      <c r="G10" s="1">
        <v>-64470</v>
      </c>
      <c r="H10" s="1">
        <v>-239655</v>
      </c>
      <c r="I10" s="1" t="s">
        <v>298</v>
      </c>
      <c r="J10" s="1">
        <v>34000</v>
      </c>
      <c r="K10" s="1">
        <v>26503</v>
      </c>
      <c r="L10" s="1" t="e">
        <f ca="1"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298</v>
      </c>
      <c r="G11" s="1">
        <v>-39053</v>
      </c>
      <c r="H11" s="1">
        <v>-278708</v>
      </c>
      <c r="I11" s="1" t="s">
        <v>298</v>
      </c>
      <c r="J11" s="1">
        <v>34000</v>
      </c>
      <c r="K11" s="1">
        <v>26503</v>
      </c>
      <c r="L11" s="1" t="e">
        <f ca="1"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298</v>
      </c>
      <c r="G12" s="1">
        <v>-33575</v>
      </c>
      <c r="H12" s="1">
        <v>-270158</v>
      </c>
      <c r="I12" s="1" t="s">
        <v>298</v>
      </c>
      <c r="J12" s="1">
        <v>34000</v>
      </c>
      <c r="K12" s="1">
        <v>26503</v>
      </c>
      <c r="L12" s="1" t="e">
        <f ca="1"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298</v>
      </c>
      <c r="G13" s="1">
        <v>-66058</v>
      </c>
      <c r="H13" s="1">
        <v>-274555</v>
      </c>
      <c r="I13" s="1" t="s">
        <v>298</v>
      </c>
      <c r="J13" s="1">
        <v>34000</v>
      </c>
      <c r="K13" s="1">
        <v>26503</v>
      </c>
      <c r="L13" s="1" t="e">
        <f ca="1"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298</v>
      </c>
      <c r="G14" s="1">
        <v>-62293</v>
      </c>
      <c r="H14" s="1">
        <v>-271157</v>
      </c>
      <c r="I14" s="1" t="s">
        <v>298</v>
      </c>
      <c r="J14" s="1">
        <v>34000</v>
      </c>
      <c r="K14" s="1">
        <v>26503</v>
      </c>
      <c r="L14" s="1" t="e">
        <f ca="1"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298</v>
      </c>
      <c r="G15" s="1">
        <v>-34768</v>
      </c>
      <c r="H15" s="1">
        <v>-265260</v>
      </c>
      <c r="I15" s="1" t="s">
        <v>298</v>
      </c>
      <c r="J15" s="1">
        <v>34000</v>
      </c>
      <c r="K15" s="1">
        <v>26503</v>
      </c>
      <c r="L15" s="1" t="e">
        <f ca="1"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298</v>
      </c>
      <c r="G16" s="1">
        <v>-36001</v>
      </c>
      <c r="H16" s="1">
        <v>-263070</v>
      </c>
      <c r="I16" s="1" t="s">
        <v>298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298</v>
      </c>
      <c r="G17" s="1">
        <v>-38548</v>
      </c>
      <c r="H17" s="1">
        <v>-268645</v>
      </c>
      <c r="I17" s="1" t="s">
        <v>298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298</v>
      </c>
      <c r="G18" s="1">
        <v>-34876</v>
      </c>
      <c r="H18" s="1">
        <v>-272024</v>
      </c>
      <c r="I18" s="1" t="s">
        <v>298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298</v>
      </c>
      <c r="G19" s="1">
        <v>-38011</v>
      </c>
      <c r="H19" s="1">
        <v>-270982</v>
      </c>
      <c r="I19" s="1" t="s">
        <v>298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298</v>
      </c>
      <c r="G20" s="1">
        <v>-34793</v>
      </c>
      <c r="H20" s="1">
        <v>-305775</v>
      </c>
      <c r="I20" s="1" t="s">
        <v>298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298</v>
      </c>
      <c r="G21" s="1">
        <v>-59812</v>
      </c>
      <c r="H21" s="1">
        <v>-330794</v>
      </c>
      <c r="I21" s="1" t="s">
        <v>298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298</v>
      </c>
      <c r="G22" s="1">
        <v>-39502</v>
      </c>
      <c r="H22" s="1">
        <v>-340486</v>
      </c>
      <c r="I22" s="1" t="s">
        <v>298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298</v>
      </c>
      <c r="G23" s="1">
        <v>-33316</v>
      </c>
      <c r="H23" s="1">
        <v>-339034</v>
      </c>
      <c r="I23" s="1" t="s">
        <v>298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400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299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364</v>
      </c>
    </row>
    <row r="2" ht="217" customHeight="1"/>
    <row r="3" ht="59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401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8" t="s">
        <v>402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297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298</v>
      </c>
      <c r="G11" s="1">
        <v>-348134</v>
      </c>
      <c r="H11" s="1">
        <v>-26568</v>
      </c>
      <c r="I11" s="1" t="s">
        <v>298</v>
      </c>
      <c r="J11" s="1">
        <v>217159000</v>
      </c>
      <c r="K11" s="1">
        <v>167907</v>
      </c>
      <c r="L11" s="1" t="e">
        <f ca="1"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298</v>
      </c>
      <c r="G12" s="1">
        <v>-259771</v>
      </c>
      <c r="H12" s="1">
        <v>-312484</v>
      </c>
      <c r="I12" s="1" t="s">
        <v>298</v>
      </c>
      <c r="J12" s="1">
        <v>217159000</v>
      </c>
      <c r="K12" s="1">
        <v>167907</v>
      </c>
      <c r="L12" s="1" t="e">
        <f ca="1"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298</v>
      </c>
      <c r="G13" s="1">
        <v>-224643</v>
      </c>
      <c r="H13" s="1">
        <v>-533241</v>
      </c>
      <c r="I13" s="1" t="s">
        <v>298</v>
      </c>
      <c r="J13" s="1">
        <v>217159000</v>
      </c>
      <c r="K13" s="1">
        <v>167907</v>
      </c>
      <c r="L13" s="1" t="e">
        <f ca="1"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298</v>
      </c>
      <c r="G14" s="1">
        <v>-212104</v>
      </c>
      <c r="H14" s="1">
        <v>-746374</v>
      </c>
      <c r="I14" s="1" t="s">
        <v>298</v>
      </c>
      <c r="J14" s="1">
        <v>217159000</v>
      </c>
      <c r="K14" s="1">
        <v>167907</v>
      </c>
      <c r="L14" s="1" t="e">
        <f ca="1"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298</v>
      </c>
      <c r="G15" s="1">
        <v>-426530</v>
      </c>
      <c r="H15" s="1">
        <v>-960137</v>
      </c>
      <c r="I15" s="1" t="s">
        <v>298</v>
      </c>
      <c r="J15" s="1">
        <v>217159000</v>
      </c>
      <c r="K15" s="1">
        <v>167907</v>
      </c>
      <c r="L15" s="1" t="e">
        <f ca="1"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298</v>
      </c>
      <c r="G16" s="1">
        <v>-243951</v>
      </c>
      <c r="H16" s="1">
        <v>-1226628</v>
      </c>
      <c r="I16" s="1" t="s">
        <v>298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298</v>
      </c>
      <c r="G17" s="1">
        <v>-280781</v>
      </c>
      <c r="H17" s="1">
        <v>-1484151</v>
      </c>
      <c r="I17" s="1" t="s">
        <v>298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298</v>
      </c>
      <c r="G18" s="1">
        <v>-411780</v>
      </c>
      <c r="H18" s="1">
        <v>-1715451</v>
      </c>
      <c r="I18" s="1" t="s">
        <v>298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298</v>
      </c>
      <c r="G19" s="1">
        <v>-249433</v>
      </c>
      <c r="H19" s="1">
        <v>-1816108</v>
      </c>
      <c r="I19" s="1" t="s">
        <v>298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298</v>
      </c>
      <c r="G20" s="1">
        <v>-214449</v>
      </c>
      <c r="H20" s="1">
        <v>-1725530</v>
      </c>
      <c r="I20" s="1" t="s">
        <v>298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298</v>
      </c>
      <c r="G21" s="1">
        <v>-421921</v>
      </c>
      <c r="H21" s="1">
        <v>-1753615</v>
      </c>
      <c r="I21" s="1" t="s">
        <v>298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298</v>
      </c>
      <c r="G22" s="1">
        <v>-397873</v>
      </c>
      <c r="H22" s="1">
        <v>-1731912</v>
      </c>
      <c r="I22" s="1" t="s">
        <v>298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298</v>
      </c>
      <c r="G23" s="1">
        <v>-222064</v>
      </c>
      <c r="H23" s="1">
        <v>-1694246</v>
      </c>
      <c r="I23" s="1" t="s">
        <v>298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298</v>
      </c>
      <c r="G24" s="1">
        <v>-229942</v>
      </c>
      <c r="H24" s="1">
        <v>-1680257</v>
      </c>
      <c r="I24" s="1" t="s">
        <v>298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298</v>
      </c>
      <c r="G25" s="1">
        <v>-246211</v>
      </c>
      <c r="H25" s="1">
        <v>-1715864</v>
      </c>
      <c r="I25" s="1" t="s">
        <v>298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298</v>
      </c>
      <c r="G26" s="1">
        <v>-222756</v>
      </c>
      <c r="H26" s="1">
        <v>-1737444</v>
      </c>
      <c r="I26" s="1" t="s">
        <v>298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298</v>
      </c>
      <c r="G27" s="1">
        <v>-242778</v>
      </c>
      <c r="H27" s="1">
        <v>-1730789</v>
      </c>
      <c r="I27" s="1" t="s">
        <v>298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298</v>
      </c>
      <c r="G28" s="1">
        <v>-222228</v>
      </c>
      <c r="H28" s="1">
        <v>-1953017</v>
      </c>
      <c r="I28" s="1" t="s">
        <v>298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298</v>
      </c>
      <c r="G29" s="1">
        <v>-382030</v>
      </c>
      <c r="H29" s="1">
        <v>-2112819</v>
      </c>
      <c r="I29" s="1" t="s">
        <v>298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298</v>
      </c>
      <c r="G30" s="1">
        <v>-252309</v>
      </c>
      <c r="H30" s="1">
        <v>-2174727</v>
      </c>
      <c r="I30" s="1" t="s">
        <v>298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298</v>
      </c>
      <c r="G31" s="1">
        <v>-212790</v>
      </c>
      <c r="H31" s="1">
        <v>-2165453</v>
      </c>
      <c r="I31" s="1" t="s">
        <v>298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299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364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364</v>
      </c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393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298</v>
      </c>
      <c r="G4" s="1">
        <v>-49503</v>
      </c>
      <c r="H4" s="1">
        <v>-49503</v>
      </c>
      <c r="I4" s="1" t="s">
        <v>298</v>
      </c>
      <c r="J4" s="1">
        <v>53000</v>
      </c>
      <c r="K4" s="1">
        <v>40350</v>
      </c>
      <c r="L4" s="1" t="e">
        <f ca="1" t="shared" ref="L4:L25" si="0">F4+G4</f>
        <v>#VALUE!</v>
      </c>
      <c r="M4" s="18" t="s">
        <v>403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297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298</v>
      </c>
      <c r="G5" s="1">
        <v>-95972</v>
      </c>
      <c r="H5" s="1">
        <v>-95972</v>
      </c>
      <c r="I5" s="1" t="s">
        <v>298</v>
      </c>
      <c r="J5" s="1">
        <v>53000</v>
      </c>
      <c r="K5" s="1">
        <v>40350</v>
      </c>
      <c r="L5" s="1" t="e">
        <f ca="1"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298</v>
      </c>
      <c r="G6" s="1">
        <v>-54197</v>
      </c>
      <c r="H6" s="1">
        <v>-150169</v>
      </c>
      <c r="I6" s="1" t="s">
        <v>298</v>
      </c>
      <c r="J6" s="1">
        <v>53000</v>
      </c>
      <c r="K6" s="1">
        <v>40350</v>
      </c>
      <c r="L6" s="1" t="e">
        <f ca="1"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298</v>
      </c>
      <c r="G7" s="1">
        <v>-56119</v>
      </c>
      <c r="H7" s="1">
        <v>-195236</v>
      </c>
      <c r="I7" s="1" t="s">
        <v>298</v>
      </c>
      <c r="J7" s="1">
        <v>53000</v>
      </c>
      <c r="K7" s="1">
        <v>40350</v>
      </c>
      <c r="L7" s="1" t="e">
        <f ca="1"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298</v>
      </c>
      <c r="G8" s="1">
        <v>-60090</v>
      </c>
      <c r="H8" s="1">
        <v>-255326</v>
      </c>
      <c r="I8" s="1" t="s">
        <v>298</v>
      </c>
      <c r="J8" s="1">
        <v>53000</v>
      </c>
      <c r="K8" s="1">
        <v>40350</v>
      </c>
      <c r="L8" s="1" t="e">
        <f ca="1"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298</v>
      </c>
      <c r="G9" s="1">
        <v>-54366</v>
      </c>
      <c r="H9" s="1">
        <v>-309692</v>
      </c>
      <c r="I9" s="1" t="s">
        <v>298</v>
      </c>
      <c r="J9" s="1">
        <v>53000</v>
      </c>
      <c r="K9" s="1">
        <v>40350</v>
      </c>
      <c r="L9" s="1" t="e">
        <f ca="1"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298</v>
      </c>
      <c r="G10" s="1">
        <v>-59252</v>
      </c>
      <c r="H10" s="1">
        <v>-368944</v>
      </c>
      <c r="I10" s="1" t="s">
        <v>298</v>
      </c>
      <c r="J10" s="1">
        <v>53000</v>
      </c>
      <c r="K10" s="1">
        <v>40350</v>
      </c>
      <c r="L10" s="1" t="e">
        <f ca="1"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298</v>
      </c>
      <c r="G11" s="1">
        <v>-54237</v>
      </c>
      <c r="H11" s="1">
        <v>-423181</v>
      </c>
      <c r="I11" s="1" t="s">
        <v>298</v>
      </c>
      <c r="J11" s="1">
        <v>53000</v>
      </c>
      <c r="K11" s="1">
        <v>40350</v>
      </c>
      <c r="L11" s="1" t="e">
        <f ca="1"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298</v>
      </c>
      <c r="G12" s="1">
        <v>-93238</v>
      </c>
      <c r="H12" s="1">
        <v>-462182</v>
      </c>
      <c r="I12" s="1" t="s">
        <v>298</v>
      </c>
      <c r="J12" s="1">
        <v>53000</v>
      </c>
      <c r="K12" s="1">
        <v>40350</v>
      </c>
      <c r="L12" s="1" t="e">
        <f ca="1"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298</v>
      </c>
      <c r="G13" s="1">
        <v>-61578</v>
      </c>
      <c r="H13" s="1">
        <v>-477291</v>
      </c>
      <c r="I13" s="1" t="s">
        <v>298</v>
      </c>
      <c r="J13" s="1">
        <v>53000</v>
      </c>
      <c r="K13" s="1">
        <v>40350</v>
      </c>
      <c r="L13" s="1" t="e">
        <f ca="1"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298</v>
      </c>
      <c r="G14" s="1">
        <v>-51933</v>
      </c>
      <c r="H14" s="1">
        <v>-475027</v>
      </c>
      <c r="I14" s="1" t="s">
        <v>298</v>
      </c>
      <c r="J14" s="1">
        <v>53000</v>
      </c>
      <c r="K14" s="1">
        <v>40350</v>
      </c>
      <c r="L14" s="1" t="e">
        <f ca="1"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299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364</v>
      </c>
    </row>
    <row r="2" ht="183" customHeight="1"/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74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8" t="s">
        <v>404</v>
      </c>
      <c r="N4" s="4">
        <v>43629</v>
      </c>
      <c r="O4" s="5">
        <v>0.485416666666667</v>
      </c>
      <c r="P4" t="s">
        <v>375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297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298</v>
      </c>
      <c r="G5" s="1">
        <v>-869</v>
      </c>
      <c r="H5" s="1">
        <v>-404</v>
      </c>
      <c r="I5" s="1" t="s">
        <v>298</v>
      </c>
      <c r="J5" s="1">
        <v>153000</v>
      </c>
      <c r="K5" s="1">
        <v>386</v>
      </c>
      <c r="L5" s="1" t="e">
        <f ca="1"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298</v>
      </c>
      <c r="G6" s="1">
        <v>-775</v>
      </c>
      <c r="H6" s="1">
        <v>-1179</v>
      </c>
      <c r="I6" s="1" t="s">
        <v>298</v>
      </c>
      <c r="J6" s="1">
        <v>153000</v>
      </c>
      <c r="K6" s="1">
        <v>386</v>
      </c>
      <c r="L6" s="1" t="e">
        <f ca="1"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298</v>
      </c>
      <c r="G7" s="1">
        <v>-1232</v>
      </c>
      <c r="H7" s="1">
        <v>-1636</v>
      </c>
      <c r="I7" s="1" t="s">
        <v>298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298</v>
      </c>
      <c r="G8" s="1">
        <v>-780</v>
      </c>
      <c r="H8" s="1">
        <v>-2416</v>
      </c>
      <c r="I8" s="1" t="s">
        <v>298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298</v>
      </c>
      <c r="G9" s="1">
        <v>-1009</v>
      </c>
      <c r="H9" s="1">
        <v>-3425</v>
      </c>
      <c r="I9" s="1" t="s">
        <v>298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298</v>
      </c>
      <c r="G10" s="1">
        <v>-779</v>
      </c>
      <c r="H10" s="1">
        <v>-4204</v>
      </c>
      <c r="I10" s="1" t="s">
        <v>298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298</v>
      </c>
      <c r="G11" s="1">
        <v>-897</v>
      </c>
      <c r="H11" s="1">
        <v>-5101</v>
      </c>
      <c r="I11" s="1" t="s">
        <v>298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298</v>
      </c>
      <c r="G28" s="1">
        <v>-1201</v>
      </c>
      <c r="H28" s="1">
        <v>-183</v>
      </c>
      <c r="I28" s="1" t="s">
        <v>298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298</v>
      </c>
      <c r="G29" s="1">
        <v>-897</v>
      </c>
      <c r="H29" s="1">
        <v>-1068</v>
      </c>
      <c r="I29" s="1" t="s">
        <v>298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298</v>
      </c>
      <c r="G30" s="1">
        <v>-775</v>
      </c>
      <c r="H30" s="1">
        <v>-1865</v>
      </c>
      <c r="I30" s="1" t="s">
        <v>298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298</v>
      </c>
      <c r="G31" s="1">
        <v>-732</v>
      </c>
      <c r="H31" s="1">
        <v>-2658</v>
      </c>
      <c r="I31" s="1" t="s">
        <v>298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298</v>
      </c>
      <c r="G32" s="1">
        <v>-1472</v>
      </c>
      <c r="H32" s="1">
        <v>-3540</v>
      </c>
      <c r="I32" s="1" t="s">
        <v>298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298</v>
      </c>
      <c r="G33" s="1">
        <v>-841</v>
      </c>
      <c r="H33" s="1">
        <v>-4497</v>
      </c>
      <c r="I33" s="1" t="s">
        <v>298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298</v>
      </c>
      <c r="G34" s="1">
        <v>-969</v>
      </c>
      <c r="H34" s="1">
        <v>-5229</v>
      </c>
      <c r="I34" s="1" t="s">
        <v>298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298</v>
      </c>
      <c r="G35" s="1">
        <v>-1421</v>
      </c>
      <c r="H35" s="1">
        <v>-5919</v>
      </c>
      <c r="I35" s="1" t="s">
        <v>298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298</v>
      </c>
      <c r="G36" s="1">
        <v>-861</v>
      </c>
      <c r="H36" s="1">
        <v>-6267</v>
      </c>
      <c r="I36" s="1" t="s">
        <v>298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298</v>
      </c>
      <c r="G37" s="1">
        <v>-740</v>
      </c>
      <c r="H37" s="1">
        <v>-5954</v>
      </c>
      <c r="I37" s="1" t="s">
        <v>298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298</v>
      </c>
      <c r="G38" s="1">
        <v>-1456</v>
      </c>
      <c r="H38" s="1">
        <v>-6051</v>
      </c>
      <c r="I38" s="1" t="s">
        <v>298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298</v>
      </c>
      <c r="G39" s="1">
        <v>-1373</v>
      </c>
      <c r="H39" s="1">
        <v>-5976</v>
      </c>
      <c r="I39" s="1" t="s">
        <v>298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298</v>
      </c>
      <c r="G40" s="1">
        <v>-31889</v>
      </c>
      <c r="H40" s="1">
        <v>-36969</v>
      </c>
      <c r="I40" s="1" t="s">
        <v>298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298</v>
      </c>
      <c r="I41" s="1" t="s">
        <v>298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298</v>
      </c>
      <c r="G42" s="1">
        <v>-170067</v>
      </c>
      <c r="H42" s="1">
        <v>-333174</v>
      </c>
      <c r="I42" s="1" t="s">
        <v>298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298</v>
      </c>
      <c r="G43" s="1">
        <v>-153866</v>
      </c>
      <c r="H43" s="1">
        <v>-486346</v>
      </c>
      <c r="I43" s="1" t="s">
        <v>298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298</v>
      </c>
      <c r="G44" s="1">
        <v>-167696</v>
      </c>
      <c r="H44" s="1">
        <v>-653181</v>
      </c>
      <c r="I44" s="1" t="s">
        <v>298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298</v>
      </c>
      <c r="G45" s="1">
        <v>-153501</v>
      </c>
      <c r="H45" s="1">
        <v>-806682</v>
      </c>
      <c r="I45" s="1" t="s">
        <v>298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298</v>
      </c>
      <c r="G46" s="1">
        <v>-263882</v>
      </c>
      <c r="H46" s="1">
        <v>-917063</v>
      </c>
      <c r="I46" s="1" t="s">
        <v>298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298</v>
      </c>
      <c r="G47" s="1">
        <v>-174277</v>
      </c>
      <c r="H47" s="1">
        <v>-1090683</v>
      </c>
      <c r="I47" s="1" t="s">
        <v>298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298</v>
      </c>
      <c r="G48" s="1">
        <v>-146982</v>
      </c>
      <c r="H48" s="1">
        <v>-1205776</v>
      </c>
      <c r="I48" s="1" t="s">
        <v>298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299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364</v>
      </c>
    </row>
    <row r="2" ht="127" customHeight="1"/>
    <row r="3" ht="40.5" spans="1:26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365</v>
      </c>
      <c r="Y3" t="s">
        <v>366</v>
      </c>
      <c r="Z3" t="s">
        <v>367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375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297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298</v>
      </c>
      <c r="G12" s="1">
        <v>-1057</v>
      </c>
      <c r="H12" s="1">
        <v>13408</v>
      </c>
      <c r="I12" s="1" t="s">
        <v>298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298</v>
      </c>
      <c r="G13" s="1">
        <v>-1038</v>
      </c>
      <c r="H13" s="1">
        <v>10321</v>
      </c>
      <c r="I13" s="1" t="s">
        <v>298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298</v>
      </c>
      <c r="G14" s="1">
        <v>-1650</v>
      </c>
      <c r="H14" s="1">
        <v>8045</v>
      </c>
      <c r="I14" s="1" t="s">
        <v>298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298</v>
      </c>
      <c r="G15" s="1">
        <v>-1046</v>
      </c>
      <c r="H15" s="1">
        <v>5065</v>
      </c>
      <c r="I15" s="1" t="s">
        <v>298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298</v>
      </c>
      <c r="G16" s="1">
        <v>-1352</v>
      </c>
      <c r="H16" s="1">
        <v>1207</v>
      </c>
      <c r="I16" s="1" t="s">
        <v>298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298</v>
      </c>
      <c r="G17" s="1">
        <v>-1044</v>
      </c>
      <c r="H17" s="1">
        <v>-1659</v>
      </c>
      <c r="I17" s="1" t="s">
        <v>298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298</v>
      </c>
      <c r="G18" s="1">
        <v>-1202</v>
      </c>
      <c r="H18" s="1">
        <v>-5100</v>
      </c>
      <c r="I18" s="1" t="s">
        <v>298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298</v>
      </c>
      <c r="G35" s="1">
        <v>-1648</v>
      </c>
      <c r="H35" s="1">
        <v>-125</v>
      </c>
      <c r="I35" s="1" t="s">
        <v>298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298</v>
      </c>
      <c r="G36" s="1">
        <v>-1230</v>
      </c>
      <c r="H36" s="1">
        <v>-1418</v>
      </c>
      <c r="I36" s="1" t="s">
        <v>298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298</v>
      </c>
      <c r="G37" s="1">
        <v>-1064</v>
      </c>
      <c r="H37" s="1">
        <v>-2538</v>
      </c>
      <c r="I37" s="1" t="s">
        <v>298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298</v>
      </c>
      <c r="G38" s="1">
        <v>-1005</v>
      </c>
      <c r="H38" s="1">
        <v>-3553</v>
      </c>
      <c r="I38" s="1" t="s">
        <v>298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298</v>
      </c>
      <c r="G39" s="1">
        <v>-2021</v>
      </c>
      <c r="H39" s="1">
        <v>-4653</v>
      </c>
      <c r="I39" s="1" t="s">
        <v>298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298</v>
      </c>
      <c r="G40" s="1">
        <v>-1154</v>
      </c>
      <c r="H40" s="1">
        <v>-5990</v>
      </c>
      <c r="I40" s="1" t="s">
        <v>298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298</v>
      </c>
      <c r="G41" s="1">
        <v>-1329</v>
      </c>
      <c r="H41" s="1">
        <v>-7063</v>
      </c>
      <c r="I41" s="1" t="s">
        <v>298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298</v>
      </c>
      <c r="G42" s="1">
        <v>-1950</v>
      </c>
      <c r="H42" s="1">
        <v>-8123</v>
      </c>
      <c r="I42" s="1" t="s">
        <v>298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298</v>
      </c>
      <c r="G43" s="1">
        <v>-1181</v>
      </c>
      <c r="H43" s="1">
        <v>-8600</v>
      </c>
      <c r="I43" s="1" t="s">
        <v>298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298</v>
      </c>
      <c r="G44" s="1">
        <v>-1016</v>
      </c>
      <c r="H44" s="1">
        <v>-8172</v>
      </c>
      <c r="I44" s="1" t="s">
        <v>298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298</v>
      </c>
      <c r="G45" s="1">
        <v>-1999</v>
      </c>
      <c r="H45" s="1">
        <v>-9305</v>
      </c>
      <c r="I45" s="1" t="s">
        <v>298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298</v>
      </c>
      <c r="G46" s="1">
        <v>-1885</v>
      </c>
      <c r="H46" s="1">
        <v>-8202</v>
      </c>
      <c r="I46" s="1" t="s">
        <v>298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298</v>
      </c>
      <c r="G47" s="1">
        <v>-1051</v>
      </c>
      <c r="H47" s="1">
        <v>-8023</v>
      </c>
      <c r="I47" s="1" t="s">
        <v>298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298</v>
      </c>
      <c r="G48" s="1">
        <v>-1088</v>
      </c>
      <c r="H48" s="1">
        <v>-7957</v>
      </c>
      <c r="I48" s="1" t="s">
        <v>298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298</v>
      </c>
      <c r="G49" s="1">
        <v>-1166</v>
      </c>
      <c r="H49" s="1">
        <v>-8126</v>
      </c>
      <c r="I49" s="1" t="s">
        <v>298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298</v>
      </c>
      <c r="G50" s="1">
        <v>-1055</v>
      </c>
      <c r="H50" s="1">
        <v>-8228</v>
      </c>
      <c r="I50" s="1" t="s">
        <v>298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298</v>
      </c>
      <c r="G51" s="1">
        <v>-1150</v>
      </c>
      <c r="H51" s="1">
        <v>-8197</v>
      </c>
      <c r="I51" s="1" t="s">
        <v>298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298</v>
      </c>
      <c r="G52" s="1">
        <v>-2203</v>
      </c>
      <c r="H52" s="1">
        <v>-9250</v>
      </c>
      <c r="I52" s="1" t="s">
        <v>298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298</v>
      </c>
      <c r="G53" s="1">
        <v>-1810</v>
      </c>
      <c r="H53" s="1">
        <v>-10007</v>
      </c>
      <c r="I53" s="1" t="s">
        <v>298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298</v>
      </c>
      <c r="G54" s="1">
        <v>-1195557</v>
      </c>
      <c r="H54" s="1">
        <v>-1204662</v>
      </c>
      <c r="I54" s="1" t="s">
        <v>298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298</v>
      </c>
      <c r="G55" s="1">
        <v>-1008300</v>
      </c>
      <c r="H55" s="1">
        <v>-2211911</v>
      </c>
      <c r="I55" s="1" t="s">
        <v>298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299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364</v>
      </c>
    </row>
    <row r="2" ht="211" customHeight="1"/>
    <row r="3" ht="40.5" spans="1:26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405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365</v>
      </c>
      <c r="Y3" t="s">
        <v>366</v>
      </c>
      <c r="Z3" t="s">
        <v>367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298</v>
      </c>
      <c r="G4" s="1">
        <v>-1189669</v>
      </c>
      <c r="H4" s="1">
        <v>-1189669</v>
      </c>
      <c r="I4" s="1" t="s">
        <v>298</v>
      </c>
      <c r="J4" s="1">
        <v>976000</v>
      </c>
      <c r="K4" s="1">
        <v>497619</v>
      </c>
      <c r="L4" s="1" t="e">
        <f ca="1">F4+G4</f>
        <v>#VALUE!</v>
      </c>
      <c r="M4" s="18" t="s">
        <v>406</v>
      </c>
      <c r="N4" s="4">
        <v>43633</v>
      </c>
      <c r="O4" s="5">
        <v>0.546527777777778</v>
      </c>
      <c r="P4" s="6" t="s">
        <v>407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297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298</v>
      </c>
      <c r="G5" s="1">
        <v>-994</v>
      </c>
      <c r="H5" s="1">
        <v>-2183867</v>
      </c>
      <c r="I5" s="1" t="s">
        <v>298</v>
      </c>
      <c r="J5" s="1">
        <v>976000</v>
      </c>
      <c r="K5" s="1">
        <v>497619</v>
      </c>
      <c r="L5" s="1" t="e">
        <f ca="1"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298</v>
      </c>
      <c r="G6" s="1">
        <v>-1144597</v>
      </c>
      <c r="H6" s="1">
        <v>-3328464</v>
      </c>
      <c r="I6" s="1" t="s">
        <v>298</v>
      </c>
      <c r="J6" s="1">
        <v>976000</v>
      </c>
      <c r="K6" s="1">
        <v>497619</v>
      </c>
      <c r="L6" s="1" t="e">
        <f ca="1"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298</v>
      </c>
      <c r="G23" s="1">
        <v>-1571073</v>
      </c>
      <c r="H23" s="1">
        <v>363360</v>
      </c>
      <c r="I23" s="1" t="s">
        <v>298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298</v>
      </c>
      <c r="G24" s="1">
        <v>-1172302</v>
      </c>
      <c r="H24" s="1">
        <v>-913532</v>
      </c>
      <c r="I24" s="1" t="s">
        <v>298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298</v>
      </c>
      <c r="G25" s="1">
        <v>-1013777</v>
      </c>
      <c r="H25" s="1">
        <v>-2022615</v>
      </c>
      <c r="I25" s="1" t="s">
        <v>298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298</v>
      </c>
      <c r="G26" s="1">
        <v>-957190</v>
      </c>
      <c r="H26" s="1">
        <v>-3099406</v>
      </c>
      <c r="I26" s="1" t="s">
        <v>298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298</v>
      </c>
      <c r="G27" s="1">
        <v>-1924860</v>
      </c>
      <c r="H27" s="1">
        <v>-4229396</v>
      </c>
      <c r="I27" s="1" t="s">
        <v>298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298</v>
      </c>
      <c r="G28" s="1">
        <v>-1100911</v>
      </c>
      <c r="H28" s="1">
        <v>-5511303</v>
      </c>
      <c r="I28" s="1" t="s">
        <v>298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298</v>
      </c>
      <c r="G29" s="1">
        <v>-1267114</v>
      </c>
      <c r="H29" s="1">
        <v>-6697042</v>
      </c>
      <c r="I29" s="1" t="s">
        <v>298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298</v>
      </c>
      <c r="G30" s="1">
        <v>-1858290</v>
      </c>
      <c r="H30" s="1">
        <v>-7741542</v>
      </c>
      <c r="I30" s="1" t="s">
        <v>298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298</v>
      </c>
      <c r="G31" s="1">
        <v>-1125650</v>
      </c>
      <c r="H31" s="1">
        <v>-8195790</v>
      </c>
      <c r="I31" s="1" t="s">
        <v>298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298</v>
      </c>
      <c r="G32" s="1">
        <v>-967772</v>
      </c>
      <c r="H32" s="1">
        <v>-7787026</v>
      </c>
      <c r="I32" s="1" t="s">
        <v>298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298</v>
      </c>
      <c r="G33" s="1">
        <v>-1904057</v>
      </c>
      <c r="H33" s="1">
        <v>-7913768</v>
      </c>
      <c r="I33" s="1" t="s">
        <v>298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298</v>
      </c>
      <c r="G34" s="1">
        <v>-1795531</v>
      </c>
      <c r="H34" s="1">
        <v>-7815824</v>
      </c>
      <c r="I34" s="1" t="s">
        <v>298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298</v>
      </c>
      <c r="G35" s="1">
        <v>-1002140</v>
      </c>
      <c r="H35" s="1">
        <v>-7645844</v>
      </c>
      <c r="I35" s="1" t="s">
        <v>298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298</v>
      </c>
      <c r="G36" s="1">
        <v>-1037687</v>
      </c>
      <c r="H36" s="1">
        <v>-7582711</v>
      </c>
      <c r="I36" s="1" t="s">
        <v>298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298</v>
      </c>
      <c r="G37" s="1">
        <v>-1111109</v>
      </c>
      <c r="H37" s="1">
        <v>-7743402</v>
      </c>
      <c r="I37" s="1" t="s">
        <v>298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298</v>
      </c>
      <c r="G38" s="1">
        <v>-1005259</v>
      </c>
      <c r="H38" s="1">
        <v>-7840789</v>
      </c>
      <c r="I38" s="1" t="s">
        <v>298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298</v>
      </c>
      <c r="G39" s="1">
        <v>-1095615</v>
      </c>
      <c r="H39" s="1">
        <v>-7810754</v>
      </c>
      <c r="I39" s="1" t="s">
        <v>298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298</v>
      </c>
      <c r="G40" s="1">
        <v>-1002878</v>
      </c>
      <c r="H40" s="1">
        <v>-8813632</v>
      </c>
      <c r="I40" s="1" t="s">
        <v>298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298</v>
      </c>
      <c r="G41" s="1">
        <v>-1724040</v>
      </c>
      <c r="H41" s="1">
        <v>-9534794</v>
      </c>
      <c r="I41" s="1" t="s">
        <v>298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298</v>
      </c>
      <c r="G42" s="1">
        <v>-1138614</v>
      </c>
      <c r="H42" s="1">
        <v>-9814162</v>
      </c>
      <c r="I42" s="1" t="s">
        <v>298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298</v>
      </c>
      <c r="G43" s="1">
        <v>-2098900</v>
      </c>
      <c r="H43" s="1">
        <v>-9772308</v>
      </c>
      <c r="I43" s="1" t="s">
        <v>298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299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364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339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298</v>
      </c>
      <c r="G4" s="1">
        <v>-90536725</v>
      </c>
      <c r="H4" s="1">
        <v>-370157889</v>
      </c>
      <c r="I4" s="1" t="s">
        <v>298</v>
      </c>
      <c r="J4" s="1">
        <v>18921312000</v>
      </c>
      <c r="K4" s="1">
        <v>58519523</v>
      </c>
      <c r="L4" s="1" t="e">
        <f ca="1" t="shared" ref="L4:L36" si="0">F4+G4</f>
        <v>#VALUE!</v>
      </c>
      <c r="M4" s="18" t="s">
        <v>408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297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298</v>
      </c>
      <c r="G5" s="1">
        <v>-78293935</v>
      </c>
      <c r="H5" s="1">
        <v>-448451824</v>
      </c>
      <c r="I5" s="1" t="s">
        <v>298</v>
      </c>
      <c r="J5" s="1">
        <v>18921312000</v>
      </c>
      <c r="K5" s="1">
        <v>58519523</v>
      </c>
      <c r="L5" s="1" t="e">
        <f ca="1"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298</v>
      </c>
      <c r="G6" s="1">
        <v>-73923638</v>
      </c>
      <c r="H6" s="1">
        <v>-522375462</v>
      </c>
      <c r="I6" s="1" t="s">
        <v>298</v>
      </c>
      <c r="J6" s="1">
        <v>18921312000</v>
      </c>
      <c r="K6" s="1">
        <v>58519523</v>
      </c>
      <c r="L6" s="1" t="e">
        <f ca="1"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298</v>
      </c>
      <c r="G7" s="1">
        <v>-148657564</v>
      </c>
      <c r="H7" s="1">
        <v>-597109388</v>
      </c>
      <c r="I7" s="1" t="s">
        <v>298</v>
      </c>
      <c r="J7" s="1">
        <v>18921312000</v>
      </c>
      <c r="K7" s="1">
        <v>58519523</v>
      </c>
      <c r="L7" s="1" t="e">
        <f ca="1"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298</v>
      </c>
      <c r="G8" s="1">
        <v>-85023264</v>
      </c>
      <c r="H8" s="1">
        <v>-615936002</v>
      </c>
      <c r="I8" s="1" t="s">
        <v>298</v>
      </c>
      <c r="J8" s="1">
        <v>18921312000</v>
      </c>
      <c r="K8" s="1">
        <v>58519523</v>
      </c>
      <c r="L8" s="1" t="e">
        <f ca="1"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298</v>
      </c>
      <c r="G9" s="1">
        <v>-97859097</v>
      </c>
      <c r="H9" s="1">
        <v>-597245950</v>
      </c>
      <c r="I9" s="1" t="s">
        <v>298</v>
      </c>
      <c r="J9" s="1">
        <v>18921312000</v>
      </c>
      <c r="K9" s="1">
        <v>58519523</v>
      </c>
      <c r="L9" s="1" t="e">
        <f ca="1"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298</v>
      </c>
      <c r="G10" s="1">
        <v>-143515522</v>
      </c>
      <c r="H10" s="1">
        <v>-597879288</v>
      </c>
      <c r="I10" s="1" t="s">
        <v>298</v>
      </c>
      <c r="J10" s="1">
        <v>18921312000</v>
      </c>
      <c r="K10" s="1">
        <v>58519523</v>
      </c>
      <c r="L10" s="1" t="e">
        <f ca="1"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298</v>
      </c>
      <c r="G11" s="1">
        <v>-86933792</v>
      </c>
      <c r="H11" s="1">
        <v>-632960802</v>
      </c>
      <c r="I11" s="1" t="s">
        <v>298</v>
      </c>
      <c r="J11" s="1">
        <v>18921312000</v>
      </c>
      <c r="K11" s="1">
        <v>58519523</v>
      </c>
      <c r="L11" s="1" t="e">
        <f ca="1"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298</v>
      </c>
      <c r="G12" s="1">
        <v>-74740934</v>
      </c>
      <c r="H12" s="1">
        <v>-601391996</v>
      </c>
      <c r="I12" s="1" t="s">
        <v>298</v>
      </c>
      <c r="J12" s="1">
        <v>18921312000</v>
      </c>
      <c r="K12" s="1">
        <v>58519523</v>
      </c>
      <c r="L12" s="1" t="e">
        <f ca="1"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298</v>
      </c>
      <c r="G13" s="1">
        <v>-147050129</v>
      </c>
      <c r="H13" s="1">
        <v>-611180271</v>
      </c>
      <c r="I13" s="1" t="s">
        <v>298</v>
      </c>
      <c r="J13" s="1">
        <v>18921312000</v>
      </c>
      <c r="K13" s="1">
        <v>58519523</v>
      </c>
      <c r="L13" s="1" t="e">
        <f ca="1"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298</v>
      </c>
      <c r="G14" s="1">
        <v>-138668688</v>
      </c>
      <c r="H14" s="1">
        <v>-603616126</v>
      </c>
      <c r="I14" s="1" t="s">
        <v>298</v>
      </c>
      <c r="J14" s="1">
        <v>18921312000</v>
      </c>
      <c r="K14" s="1">
        <v>58519523</v>
      </c>
      <c r="L14" s="1" t="e">
        <f ca="1"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298</v>
      </c>
      <c r="G15" s="1">
        <v>-77396049</v>
      </c>
      <c r="H15" s="1">
        <v>-590488590</v>
      </c>
      <c r="I15" s="1" t="s">
        <v>298</v>
      </c>
      <c r="J15" s="1">
        <v>18921312000</v>
      </c>
      <c r="K15" s="1">
        <v>58519523</v>
      </c>
      <c r="L15" s="1" t="e">
        <f ca="1"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298</v>
      </c>
      <c r="G16" s="1">
        <v>-80141391</v>
      </c>
      <c r="H16" s="1">
        <v>-585612849</v>
      </c>
      <c r="I16" s="1" t="s">
        <v>298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298</v>
      </c>
      <c r="G17" s="1">
        <v>-85810777</v>
      </c>
      <c r="H17" s="1">
        <v>-598022952</v>
      </c>
      <c r="I17" s="1" t="s">
        <v>298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298</v>
      </c>
      <c r="G18" s="1">
        <v>-77636946</v>
      </c>
      <c r="H18" s="1">
        <v>-605545050</v>
      </c>
      <c r="I18" s="1" t="s">
        <v>298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298</v>
      </c>
      <c r="G19" s="1">
        <v>-84614180</v>
      </c>
      <c r="H19" s="1">
        <v>-603225438</v>
      </c>
      <c r="I19" s="1" t="s">
        <v>298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298</v>
      </c>
      <c r="G20" s="1">
        <v>-77452113</v>
      </c>
      <c r="H20" s="1">
        <v>-680677551</v>
      </c>
      <c r="I20" s="1" t="s">
        <v>298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298</v>
      </c>
      <c r="G21" s="1">
        <v>-133147345</v>
      </c>
      <c r="H21" s="1">
        <v>-736372783</v>
      </c>
      <c r="I21" s="1" t="s">
        <v>298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298</v>
      </c>
      <c r="G22" s="1">
        <v>-87935921</v>
      </c>
      <c r="H22" s="1">
        <v>-757949211</v>
      </c>
      <c r="I22" s="1" t="s">
        <v>298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298</v>
      </c>
      <c r="G23" s="1">
        <v>-74162783</v>
      </c>
      <c r="H23" s="1">
        <v>-754715945</v>
      </c>
      <c r="I23" s="1" t="s">
        <v>298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299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364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26" t="s">
        <v>358</v>
      </c>
      <c r="G3" s="26" t="s">
        <v>359</v>
      </c>
      <c r="H3" s="26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104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298</v>
      </c>
      <c r="G4" s="1">
        <v>-1851836</v>
      </c>
      <c r="H4" s="1">
        <v>-1851836</v>
      </c>
      <c r="I4" s="1" t="s">
        <v>298</v>
      </c>
      <c r="J4" s="1">
        <v>1768000</v>
      </c>
      <c r="K4" s="1">
        <v>1366278</v>
      </c>
      <c r="L4" s="1" t="e">
        <f ca="1" t="shared" ref="L4:L36" si="0">F4+G4</f>
        <v>#VALUE!</v>
      </c>
      <c r="M4" s="18" t="s">
        <v>399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297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298</v>
      </c>
      <c r="G5" s="1">
        <v>-1828938</v>
      </c>
      <c r="H5" s="1">
        <v>-3680774</v>
      </c>
      <c r="I5" s="1" t="s">
        <v>298</v>
      </c>
      <c r="J5" s="1">
        <v>1768000</v>
      </c>
      <c r="K5" s="1">
        <v>1366278</v>
      </c>
      <c r="L5" s="1" t="e">
        <f ca="1"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298</v>
      </c>
      <c r="G6" s="1">
        <v>-1726848</v>
      </c>
      <c r="H6" s="1">
        <v>-5407622</v>
      </c>
      <c r="I6" s="1" t="s">
        <v>298</v>
      </c>
      <c r="J6" s="1">
        <v>1768000</v>
      </c>
      <c r="K6" s="1">
        <v>1366278</v>
      </c>
      <c r="L6" s="1" t="e">
        <f ca="1"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298</v>
      </c>
      <c r="G7" s="1">
        <v>-3472625</v>
      </c>
      <c r="H7" s="1">
        <v>-7153399</v>
      </c>
      <c r="I7" s="1" t="s">
        <v>298</v>
      </c>
      <c r="J7" s="1">
        <v>1768000</v>
      </c>
      <c r="K7" s="1">
        <v>1366278</v>
      </c>
      <c r="L7" s="1" t="e">
        <f ca="1"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298</v>
      </c>
      <c r="G8" s="1">
        <v>-1986133</v>
      </c>
      <c r="H8" s="1">
        <v>-9139532</v>
      </c>
      <c r="I8" s="1" t="s">
        <v>298</v>
      </c>
      <c r="J8" s="1">
        <v>1768000</v>
      </c>
      <c r="K8" s="1">
        <v>1366278</v>
      </c>
      <c r="L8" s="1" t="e">
        <f ca="1"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298</v>
      </c>
      <c r="G9" s="1">
        <v>-2285978</v>
      </c>
      <c r="H9" s="1">
        <v>-10854164</v>
      </c>
      <c r="I9" s="1" t="s">
        <v>298</v>
      </c>
      <c r="J9" s="1">
        <v>1768000</v>
      </c>
      <c r="K9" s="1">
        <v>1366278</v>
      </c>
      <c r="L9" s="1" t="e">
        <f ca="1"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298</v>
      </c>
      <c r="G10" s="1">
        <v>-3352508</v>
      </c>
      <c r="H10" s="1">
        <v>-12492040</v>
      </c>
      <c r="I10" s="1" t="s">
        <v>298</v>
      </c>
      <c r="J10" s="1">
        <v>1768000</v>
      </c>
      <c r="K10" s="1">
        <v>1366278</v>
      </c>
      <c r="L10" s="1" t="e">
        <f ca="1"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298</v>
      </c>
      <c r="G11" s="1">
        <v>-2030764</v>
      </c>
      <c r="H11" s="1">
        <v>-14522804</v>
      </c>
      <c r="I11" s="1" t="s">
        <v>298</v>
      </c>
      <c r="J11" s="1">
        <v>1768000</v>
      </c>
      <c r="K11" s="1">
        <v>1366278</v>
      </c>
      <c r="L11" s="1" t="e">
        <f ca="1"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298</v>
      </c>
      <c r="G12" s="1">
        <v>-1745940</v>
      </c>
      <c r="H12" s="1">
        <v>-14048452</v>
      </c>
      <c r="I12" s="1" t="s">
        <v>298</v>
      </c>
      <c r="J12" s="1">
        <v>1768000</v>
      </c>
      <c r="K12" s="1">
        <v>1366278</v>
      </c>
      <c r="L12" s="1" t="e">
        <f ca="1"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298</v>
      </c>
      <c r="G13" s="1">
        <v>-3435075</v>
      </c>
      <c r="H13" s="1">
        <v>-14277105</v>
      </c>
      <c r="I13" s="1" t="s">
        <v>298</v>
      </c>
      <c r="J13" s="1">
        <v>1768000</v>
      </c>
      <c r="K13" s="1">
        <v>1366278</v>
      </c>
      <c r="L13" s="1" t="e">
        <f ca="1"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298</v>
      </c>
      <c r="G14" s="1">
        <v>-3239286</v>
      </c>
      <c r="H14" s="1">
        <v>-14100408</v>
      </c>
      <c r="I14" s="1" t="s">
        <v>298</v>
      </c>
      <c r="J14" s="1">
        <v>1768000</v>
      </c>
      <c r="K14" s="1">
        <v>1366278</v>
      </c>
      <c r="L14" s="1" t="e">
        <f ca="1"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298</v>
      </c>
      <c r="G15" s="1">
        <v>-1807963</v>
      </c>
      <c r="H15" s="1">
        <v>-13793750</v>
      </c>
      <c r="I15" s="1" t="s">
        <v>298</v>
      </c>
      <c r="J15" s="1">
        <v>1768000</v>
      </c>
      <c r="K15" s="1">
        <v>1366278</v>
      </c>
      <c r="L15" s="1" t="e">
        <f ca="1"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298</v>
      </c>
      <c r="G16" s="1">
        <v>-1872094</v>
      </c>
      <c r="H16" s="1">
        <v>-13679854</v>
      </c>
      <c r="I16" s="1" t="s">
        <v>298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298</v>
      </c>
      <c r="G17" s="1">
        <v>-2004531</v>
      </c>
      <c r="H17" s="1">
        <v>-13969753</v>
      </c>
      <c r="I17" s="1" t="s">
        <v>298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298</v>
      </c>
      <c r="G18" s="1">
        <v>-1813591</v>
      </c>
      <c r="H18" s="1">
        <v>-14145468</v>
      </c>
      <c r="I18" s="1" t="s">
        <v>298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298</v>
      </c>
      <c r="G19" s="1">
        <v>-1976578</v>
      </c>
      <c r="H19" s="1">
        <v>-14091282</v>
      </c>
      <c r="I19" s="1" t="s">
        <v>298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298</v>
      </c>
      <c r="G20" s="1">
        <v>-1809273</v>
      </c>
      <c r="H20" s="1">
        <v>-15900555</v>
      </c>
      <c r="I20" s="1" t="s">
        <v>298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298</v>
      </c>
      <c r="G21" s="1">
        <v>-3110308</v>
      </c>
      <c r="H21" s="1">
        <v>-17201590</v>
      </c>
      <c r="I21" s="1" t="s">
        <v>298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298</v>
      </c>
      <c r="G22" s="1">
        <v>-2054174</v>
      </c>
      <c r="H22" s="1">
        <v>-17705613</v>
      </c>
      <c r="I22" s="1" t="s">
        <v>298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298</v>
      </c>
      <c r="G23" s="1">
        <v>-1732435</v>
      </c>
      <c r="H23" s="1">
        <v>-17630085</v>
      </c>
      <c r="I23" s="1" t="s">
        <v>298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299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364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364</v>
      </c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393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298</v>
      </c>
      <c r="G4" s="1">
        <v>-6054833</v>
      </c>
      <c r="H4" s="1">
        <v>-6054833</v>
      </c>
      <c r="I4" s="1" t="s">
        <v>298</v>
      </c>
      <c r="J4" s="1">
        <v>185136000</v>
      </c>
      <c r="K4" s="1">
        <v>2576616</v>
      </c>
      <c r="L4" s="1" t="e">
        <f ca="1" t="shared" ref="L4:L26" si="0">F4+G4</f>
        <v>#VALUE!</v>
      </c>
      <c r="M4" s="18" t="s">
        <v>403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297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298</v>
      </c>
      <c r="G5" s="1">
        <v>-3407735</v>
      </c>
      <c r="H5" s="1">
        <v>-9462568</v>
      </c>
      <c r="I5" s="1" t="s">
        <v>298</v>
      </c>
      <c r="J5" s="1">
        <v>185136000</v>
      </c>
      <c r="K5" s="1">
        <v>2576616</v>
      </c>
      <c r="L5" s="1" t="e">
        <f ca="1"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298</v>
      </c>
      <c r="G6" s="1">
        <v>-3528614</v>
      </c>
      <c r="H6" s="1">
        <v>-12296267</v>
      </c>
      <c r="I6" s="1" t="s">
        <v>298</v>
      </c>
      <c r="J6" s="1">
        <v>185136000</v>
      </c>
      <c r="K6" s="1">
        <v>2576616</v>
      </c>
      <c r="L6" s="1" t="e">
        <f ca="1"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298</v>
      </c>
      <c r="G7" s="1">
        <v>-3778278</v>
      </c>
      <c r="H7" s="1">
        <v>-16074545</v>
      </c>
      <c r="I7" s="1" t="s">
        <v>298</v>
      </c>
      <c r="J7" s="1">
        <v>185136000</v>
      </c>
      <c r="K7" s="1">
        <v>2576616</v>
      </c>
      <c r="L7" s="1" t="e">
        <f ca="1"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298</v>
      </c>
      <c r="G8" s="1">
        <v>-3418343</v>
      </c>
      <c r="H8" s="1">
        <v>-19492888</v>
      </c>
      <c r="I8" s="1" t="s">
        <v>298</v>
      </c>
      <c r="J8" s="1">
        <v>185136000</v>
      </c>
      <c r="K8" s="1">
        <v>2576616</v>
      </c>
      <c r="L8" s="1" t="e">
        <f ca="1"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298</v>
      </c>
      <c r="G9" s="1">
        <v>-3725592</v>
      </c>
      <c r="H9" s="1">
        <v>-23218480</v>
      </c>
      <c r="I9" s="1" t="s">
        <v>298</v>
      </c>
      <c r="J9" s="1">
        <v>185136000</v>
      </c>
      <c r="K9" s="1">
        <v>2576616</v>
      </c>
      <c r="L9" s="1" t="e">
        <f ca="1"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298</v>
      </c>
      <c r="G10" s="1">
        <v>-3410243</v>
      </c>
      <c r="H10" s="1">
        <v>-26628723</v>
      </c>
      <c r="I10" s="1" t="s">
        <v>298</v>
      </c>
      <c r="J10" s="1">
        <v>185136000</v>
      </c>
      <c r="K10" s="1">
        <v>2576616</v>
      </c>
      <c r="L10" s="1" t="e">
        <f ca="1"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298</v>
      </c>
      <c r="G11" s="1">
        <v>-5862523</v>
      </c>
      <c r="H11" s="1">
        <v>-29081003</v>
      </c>
      <c r="I11" s="1" t="s">
        <v>298</v>
      </c>
      <c r="J11" s="1">
        <v>185136000</v>
      </c>
      <c r="K11" s="1">
        <v>2576616</v>
      </c>
      <c r="L11" s="1" t="e">
        <f ca="1"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298</v>
      </c>
      <c r="G12" s="1">
        <v>-3871849</v>
      </c>
      <c r="H12" s="1">
        <v>-30031021</v>
      </c>
      <c r="I12" s="1" t="s">
        <v>298</v>
      </c>
      <c r="J12" s="1">
        <v>185136000</v>
      </c>
      <c r="K12" s="1">
        <v>2576616</v>
      </c>
      <c r="L12" s="1" t="e">
        <f ca="1"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298</v>
      </c>
      <c r="G13" s="1">
        <v>-3265413</v>
      </c>
      <c r="H13" s="1">
        <v>-29888699</v>
      </c>
      <c r="I13" s="1" t="s">
        <v>298</v>
      </c>
      <c r="J13" s="1">
        <v>185136000</v>
      </c>
      <c r="K13" s="1">
        <v>2576616</v>
      </c>
      <c r="L13" s="1" t="e">
        <f ca="1"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299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364</v>
      </c>
    </row>
    <row r="2" ht="195" customHeight="1"/>
    <row r="3" ht="40.5" spans="1:26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405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365</v>
      </c>
      <c r="Y3" t="s">
        <v>366</v>
      </c>
      <c r="Z3" t="s">
        <v>367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298</v>
      </c>
      <c r="G4" s="1">
        <v>-33365442</v>
      </c>
      <c r="H4" s="1">
        <v>-98422539</v>
      </c>
      <c r="I4" s="1" t="s">
        <v>298</v>
      </c>
      <c r="J4" s="1">
        <v>123699000</v>
      </c>
      <c r="K4" s="1">
        <v>14515640</v>
      </c>
      <c r="L4" s="1" t="e">
        <f ca="1" t="shared" ref="L4:L59" si="0">F4+G4</f>
        <v>#VALUE!</v>
      </c>
      <c r="M4" s="18" t="s">
        <v>406</v>
      </c>
      <c r="N4" s="4">
        <v>43633</v>
      </c>
      <c r="O4" s="5">
        <v>0.5</v>
      </c>
      <c r="P4" s="6" t="s">
        <v>407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297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298</v>
      </c>
      <c r="G21" s="1">
        <v>-45145142</v>
      </c>
      <c r="H21" s="1">
        <v>1989718</v>
      </c>
      <c r="I21" s="1" t="s">
        <v>298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298</v>
      </c>
      <c r="G22" s="1">
        <v>-33686358</v>
      </c>
      <c r="H22" s="1">
        <v>-33239213</v>
      </c>
      <c r="I22" s="1" t="s">
        <v>298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298</v>
      </c>
      <c r="G23" s="1">
        <v>-29131134</v>
      </c>
      <c r="H23" s="1">
        <v>-65370205</v>
      </c>
      <c r="I23" s="1" t="s">
        <v>298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298</v>
      </c>
      <c r="G24" s="1">
        <v>-27505061</v>
      </c>
      <c r="H24" s="1">
        <v>-94599874</v>
      </c>
      <c r="I24" s="1" t="s">
        <v>298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298</v>
      </c>
      <c r="G25" s="1">
        <v>-55311283</v>
      </c>
      <c r="H25" s="1">
        <v>-123880945</v>
      </c>
      <c r="I25" s="1" t="s">
        <v>298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298</v>
      </c>
      <c r="G26" s="1">
        <v>-31634942</v>
      </c>
      <c r="H26" s="1">
        <v>-157869868</v>
      </c>
      <c r="I26" s="1" t="s">
        <v>298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298</v>
      </c>
      <c r="G27" s="1">
        <v>-36410821</v>
      </c>
      <c r="H27" s="1">
        <v>-191065844</v>
      </c>
      <c r="I27" s="1" t="s">
        <v>298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298</v>
      </c>
      <c r="G28" s="1">
        <v>-53398388</v>
      </c>
      <c r="H28" s="1">
        <v>-222454987</v>
      </c>
      <c r="I28" s="1" t="s">
        <v>298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298</v>
      </c>
      <c r="G29" s="1">
        <v>-32345800</v>
      </c>
      <c r="H29" s="1">
        <v>-235507905</v>
      </c>
      <c r="I29" s="1" t="s">
        <v>298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298</v>
      </c>
      <c r="G30" s="1">
        <v>-27809155</v>
      </c>
      <c r="H30" s="1">
        <v>-223761974</v>
      </c>
      <c r="I30" s="1" t="s">
        <v>298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298</v>
      </c>
      <c r="G31" s="1">
        <v>-54713523</v>
      </c>
      <c r="H31" s="1">
        <v>-227403936</v>
      </c>
      <c r="I31" s="1" t="s">
        <v>298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298</v>
      </c>
      <c r="G32" s="1">
        <v>-51595007</v>
      </c>
      <c r="H32" s="1">
        <v>-224589514</v>
      </c>
      <c r="I32" s="1" t="s">
        <v>298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298</v>
      </c>
      <c r="G33" s="1">
        <v>-28796728</v>
      </c>
      <c r="H33" s="1">
        <v>-219705099</v>
      </c>
      <c r="I33" s="1" t="s">
        <v>298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298</v>
      </c>
      <c r="G34" s="1">
        <v>-29818198</v>
      </c>
      <c r="H34" s="1">
        <v>-217890963</v>
      </c>
      <c r="I34" s="1" t="s">
        <v>298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298</v>
      </c>
      <c r="G35" s="1">
        <v>-31927956</v>
      </c>
      <c r="H35" s="1">
        <v>-222508440</v>
      </c>
      <c r="I35" s="1" t="s">
        <v>298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298</v>
      </c>
      <c r="G36" s="1">
        <v>-28886360</v>
      </c>
      <c r="H36" s="1">
        <v>-225306891</v>
      </c>
      <c r="I36" s="1" t="s">
        <v>298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298</v>
      </c>
      <c r="G37" s="1">
        <v>-31482733</v>
      </c>
      <c r="H37" s="1">
        <v>-224443824</v>
      </c>
      <c r="I37" s="1" t="s">
        <v>298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298</v>
      </c>
      <c r="G38" s="1">
        <v>-28817914</v>
      </c>
      <c r="H38" s="1">
        <v>-253261738</v>
      </c>
      <c r="I38" s="1" t="s">
        <v>298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298</v>
      </c>
      <c r="G39" s="1">
        <v>-49540659</v>
      </c>
      <c r="H39" s="1">
        <v>-273984483</v>
      </c>
      <c r="I39" s="1" t="s">
        <v>298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298</v>
      </c>
      <c r="G40" s="1">
        <v>-32718666</v>
      </c>
      <c r="H40" s="1">
        <v>-282012510</v>
      </c>
      <c r="I40" s="1" t="s">
        <v>298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298</v>
      </c>
      <c r="G41" s="1">
        <v>-60312706</v>
      </c>
      <c r="H41" s="1">
        <v>-280809822</v>
      </c>
      <c r="I41" s="1" t="s">
        <v>298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299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365</v>
      </c>
      <c r="AL3" t="s">
        <v>366</v>
      </c>
      <c r="AM3" t="s">
        <v>367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297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299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364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364</v>
      </c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120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298</v>
      </c>
      <c r="G4" s="1">
        <v>-34201876</v>
      </c>
      <c r="H4" s="1">
        <v>-139211842</v>
      </c>
      <c r="I4" s="1" t="s">
        <v>298</v>
      </c>
      <c r="J4" s="1">
        <v>34634000</v>
      </c>
      <c r="K4" s="1">
        <v>26778900</v>
      </c>
      <c r="L4" s="1" t="e">
        <f ca="1" t="shared" ref="L4:L36" si="0">F4+G4</f>
        <v>#VALUE!</v>
      </c>
      <c r="M4" s="18" t="s">
        <v>409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297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298</v>
      </c>
      <c r="G5" s="1">
        <v>-67290975</v>
      </c>
      <c r="H5" s="1">
        <v>-172300941</v>
      </c>
      <c r="I5" s="1" t="s">
        <v>298</v>
      </c>
      <c r="J5" s="1">
        <v>34634000</v>
      </c>
      <c r="K5" s="1">
        <v>26778900</v>
      </c>
      <c r="L5" s="1" t="e">
        <f ca="1"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298</v>
      </c>
      <c r="G6" s="1">
        <v>-63455580</v>
      </c>
      <c r="H6" s="1">
        <v>-202667422</v>
      </c>
      <c r="I6" s="1" t="s">
        <v>298</v>
      </c>
      <c r="J6" s="1">
        <v>34634000</v>
      </c>
      <c r="K6" s="1">
        <v>26778900</v>
      </c>
      <c r="L6" s="1" t="e">
        <f ca="1"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298</v>
      </c>
      <c r="G7" s="1">
        <v>-35416872</v>
      </c>
      <c r="H7" s="1">
        <v>-238084294</v>
      </c>
      <c r="I7" s="1" t="s">
        <v>298</v>
      </c>
      <c r="J7" s="1">
        <v>34634000</v>
      </c>
      <c r="K7" s="1">
        <v>26778900</v>
      </c>
      <c r="L7" s="1" t="e">
        <f ca="1"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298</v>
      </c>
      <c r="G8" s="1">
        <v>-36673156</v>
      </c>
      <c r="H8" s="1">
        <v>-267534818</v>
      </c>
      <c r="I8" s="1" t="s">
        <v>298</v>
      </c>
      <c r="J8" s="1">
        <v>34634000</v>
      </c>
      <c r="K8" s="1">
        <v>26778900</v>
      </c>
      <c r="L8" s="1" t="e">
        <f ca="1"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298</v>
      </c>
      <c r="G9" s="1">
        <v>-39267500</v>
      </c>
      <c r="H9" s="1">
        <v>-273658703</v>
      </c>
      <c r="I9" s="1" t="s">
        <v>298</v>
      </c>
      <c r="J9" s="1">
        <v>34634000</v>
      </c>
      <c r="K9" s="1">
        <v>26778900</v>
      </c>
      <c r="L9" s="1" t="e">
        <f ca="1"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298</v>
      </c>
      <c r="G10" s="1">
        <v>-35527108</v>
      </c>
      <c r="H10" s="1">
        <v>-277100858</v>
      </c>
      <c r="I10" s="1" t="s">
        <v>298</v>
      </c>
      <c r="J10" s="1">
        <v>34634000</v>
      </c>
      <c r="K10" s="1">
        <v>26778900</v>
      </c>
      <c r="L10" s="1" t="e">
        <f ca="1"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298</v>
      </c>
      <c r="G11" s="1">
        <v>-38719930</v>
      </c>
      <c r="H11" s="1">
        <v>-276039390</v>
      </c>
      <c r="I11" s="1" t="s">
        <v>298</v>
      </c>
      <c r="J11" s="1">
        <v>34634000</v>
      </c>
      <c r="K11" s="1">
        <v>26778900</v>
      </c>
      <c r="L11" s="1" t="e">
        <f ca="1"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298</v>
      </c>
      <c r="G12" s="1">
        <v>-60928982</v>
      </c>
      <c r="H12" s="1">
        <v>-336968372</v>
      </c>
      <c r="I12" s="1" t="s">
        <v>298</v>
      </c>
      <c r="J12" s="1">
        <v>34634000</v>
      </c>
      <c r="K12" s="1">
        <v>26778900</v>
      </c>
      <c r="L12" s="1" t="e">
        <f ca="1"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298</v>
      </c>
      <c r="G13" s="1">
        <v>-40239977</v>
      </c>
      <c r="H13" s="1">
        <v>-346841868</v>
      </c>
      <c r="I13" s="1" t="s">
        <v>298</v>
      </c>
      <c r="J13" s="1">
        <v>34634000</v>
      </c>
      <c r="K13" s="1">
        <v>26778900</v>
      </c>
      <c r="L13" s="1" t="e">
        <f ca="1"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298</v>
      </c>
      <c r="G14" s="1">
        <v>-33937311</v>
      </c>
      <c r="H14" s="1">
        <v>-345362307</v>
      </c>
      <c r="I14" s="1" t="s">
        <v>298</v>
      </c>
      <c r="J14" s="1">
        <v>34634000</v>
      </c>
      <c r="K14" s="1">
        <v>26778900</v>
      </c>
      <c r="L14" s="1" t="e">
        <f ca="1"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299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364</v>
      </c>
    </row>
    <row r="2" ht="228" customHeight="1"/>
    <row r="3" ht="40.5" spans="1:27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83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410</v>
      </c>
      <c r="X3" t="s">
        <v>2</v>
      </c>
      <c r="Y3" t="s">
        <v>365</v>
      </c>
      <c r="Z3" t="s">
        <v>366</v>
      </c>
      <c r="AA3" t="s">
        <v>367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298</v>
      </c>
      <c r="G4" s="1">
        <v>-20486852</v>
      </c>
      <c r="H4" s="1">
        <v>-64420070</v>
      </c>
      <c r="I4" s="1" t="s">
        <v>298</v>
      </c>
      <c r="J4" s="1">
        <v>4022370000</v>
      </c>
      <c r="K4" s="1">
        <v>10261146</v>
      </c>
      <c r="L4" s="1" t="e">
        <f ca="1">F4+G4</f>
        <v>#VALUE!</v>
      </c>
      <c r="M4" s="18" t="s">
        <v>411</v>
      </c>
      <c r="N4" s="4">
        <v>43632</v>
      </c>
      <c r="O4" s="5">
        <v>0.577777777777778</v>
      </c>
      <c r="P4" s="6" t="s">
        <v>407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297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298</v>
      </c>
      <c r="G5" s="1">
        <v>-23586032</v>
      </c>
      <c r="H5" s="1">
        <v>-880061020</v>
      </c>
      <c r="I5" s="1" t="s">
        <v>298</v>
      </c>
      <c r="J5" s="1">
        <v>4022370000</v>
      </c>
      <c r="K5" s="1">
        <v>10261146</v>
      </c>
      <c r="L5" s="1" t="e">
        <f ca="1"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298</v>
      </c>
      <c r="G22" s="1">
        <v>-31913046</v>
      </c>
      <c r="H22" s="1">
        <v>2465916</v>
      </c>
      <c r="I22" s="1" t="s">
        <v>298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298</v>
      </c>
      <c r="G23" s="1">
        <v>-23812845</v>
      </c>
      <c r="H23" s="1">
        <v>-22625928</v>
      </c>
      <c r="I23" s="1" t="s">
        <v>298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298</v>
      </c>
      <c r="G24" s="1">
        <v>-20592762</v>
      </c>
      <c r="H24" s="1">
        <v>-43441603</v>
      </c>
      <c r="I24" s="1" t="s">
        <v>298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298</v>
      </c>
      <c r="G25" s="1">
        <v>-19443293</v>
      </c>
      <c r="H25" s="1">
        <v>-65442028</v>
      </c>
      <c r="I25" s="1" t="s">
        <v>298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298</v>
      </c>
      <c r="G26" s="1">
        <v>-39099477</v>
      </c>
      <c r="H26" s="1">
        <v>-87620830</v>
      </c>
      <c r="I26" s="1" t="s">
        <v>298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298</v>
      </c>
      <c r="G27" s="1">
        <v>-22362702</v>
      </c>
      <c r="H27" s="1">
        <v>-113445734</v>
      </c>
      <c r="I27" s="1" t="s">
        <v>298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298</v>
      </c>
      <c r="G28" s="1">
        <v>-25738765</v>
      </c>
      <c r="H28" s="1">
        <v>-136501773</v>
      </c>
      <c r="I28" s="1" t="s">
        <v>298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298</v>
      </c>
      <c r="G29" s="1">
        <v>-37747255</v>
      </c>
      <c r="H29" s="1">
        <v>-157253156</v>
      </c>
      <c r="I29" s="1" t="s">
        <v>298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298</v>
      </c>
      <c r="G30" s="1">
        <v>-22865206</v>
      </c>
      <c r="H30" s="1">
        <v>-166480247</v>
      </c>
      <c r="I30" s="1" t="s">
        <v>298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298</v>
      </c>
      <c r="G31" s="1">
        <v>-19658257</v>
      </c>
      <c r="H31" s="1">
        <v>-158177063</v>
      </c>
      <c r="I31" s="1" t="s">
        <v>298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298</v>
      </c>
      <c r="G32" s="1">
        <v>-38676922</v>
      </c>
      <c r="H32" s="1">
        <v>-160751562</v>
      </c>
      <c r="I32" s="1" t="s">
        <v>298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298</v>
      </c>
      <c r="G33" s="1">
        <v>-36472447</v>
      </c>
      <c r="H33" s="1">
        <v>-158762051</v>
      </c>
      <c r="I33" s="1" t="s">
        <v>298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298</v>
      </c>
      <c r="G34" s="1">
        <v>-20356371</v>
      </c>
      <c r="H34" s="1">
        <v>-155309264</v>
      </c>
      <c r="I34" s="1" t="s">
        <v>298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298</v>
      </c>
      <c r="G35" s="1">
        <v>-21078448</v>
      </c>
      <c r="H35" s="1">
        <v>-154026853</v>
      </c>
      <c r="I35" s="1" t="s">
        <v>298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298</v>
      </c>
      <c r="G36" s="1">
        <v>-22569832</v>
      </c>
      <c r="H36" s="1">
        <v>-157290941</v>
      </c>
      <c r="I36" s="1" t="s">
        <v>298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298</v>
      </c>
      <c r="G37" s="1">
        <v>-20419732</v>
      </c>
      <c r="H37" s="1">
        <v>-159269162</v>
      </c>
      <c r="I37" s="1" t="s">
        <v>298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298</v>
      </c>
      <c r="G38" s="1">
        <v>-22255105</v>
      </c>
      <c r="H38" s="1">
        <v>-158659061</v>
      </c>
      <c r="I38" s="1" t="s">
        <v>298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298</v>
      </c>
      <c r="G39" s="1">
        <v>-20371348</v>
      </c>
      <c r="H39" s="1">
        <v>-179030409</v>
      </c>
      <c r="I39" s="1" t="s">
        <v>298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298</v>
      </c>
      <c r="G40" s="1">
        <v>-35020231</v>
      </c>
      <c r="H40" s="1">
        <v>-193679292</v>
      </c>
      <c r="I40" s="1" t="s">
        <v>298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298</v>
      </c>
      <c r="G41" s="1">
        <v>-23128785</v>
      </c>
      <c r="H41" s="1">
        <v>-199354295</v>
      </c>
      <c r="I41" s="1" t="s">
        <v>298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298</v>
      </c>
      <c r="G42" s="1">
        <v>-42634978</v>
      </c>
      <c r="H42" s="1">
        <v>-198504117</v>
      </c>
      <c r="I42" s="1" t="s">
        <v>298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299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297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299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24" t="s">
        <v>412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297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299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413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297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299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364</v>
      </c>
    </row>
    <row r="2" ht="201" customHeight="1"/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375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297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298</v>
      </c>
      <c r="G15" s="1">
        <v>-327</v>
      </c>
      <c r="H15" s="1">
        <v>4702</v>
      </c>
      <c r="I15" s="1" t="s">
        <v>298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298</v>
      </c>
      <c r="G16" s="1">
        <v>-340</v>
      </c>
      <c r="H16" s="1">
        <v>3530</v>
      </c>
      <c r="I16" s="1" t="s">
        <v>298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298</v>
      </c>
      <c r="G17" s="1">
        <v>-630</v>
      </c>
      <c r="H17" s="1">
        <v>2659</v>
      </c>
      <c r="I17" s="1" t="s">
        <v>298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298</v>
      </c>
      <c r="G18" s="1">
        <v>-367</v>
      </c>
      <c r="H18" s="1">
        <v>1540</v>
      </c>
      <c r="I18" s="1" t="s">
        <v>298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298</v>
      </c>
      <c r="G19" s="1">
        <v>-475</v>
      </c>
      <c r="H19" s="1">
        <v>296</v>
      </c>
      <c r="I19" s="1" t="s">
        <v>298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298</v>
      </c>
      <c r="G20" s="1">
        <v>-366</v>
      </c>
      <c r="H20" s="1">
        <v>-731</v>
      </c>
      <c r="I20" s="1" t="s">
        <v>298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298</v>
      </c>
      <c r="G21" s="1">
        <v>-422</v>
      </c>
      <c r="H21" s="1">
        <v>-1936</v>
      </c>
      <c r="I21" s="1" t="s">
        <v>298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298</v>
      </c>
      <c r="G22" s="1">
        <v>-702</v>
      </c>
      <c r="H22" s="1">
        <v>-156</v>
      </c>
      <c r="I22" s="1" t="s">
        <v>298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298</v>
      </c>
      <c r="G38" s="1">
        <v>-544</v>
      </c>
      <c r="H38" s="1">
        <v>-16</v>
      </c>
      <c r="I38" s="1" t="s">
        <v>298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298</v>
      </c>
      <c r="G39" s="1">
        <v>-406</v>
      </c>
      <c r="H39" s="1">
        <v>-413</v>
      </c>
      <c r="I39" s="1" t="s">
        <v>298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298</v>
      </c>
      <c r="G40" s="1">
        <v>-351</v>
      </c>
      <c r="H40" s="1">
        <v>-780</v>
      </c>
      <c r="I40" s="1" t="s">
        <v>298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298</v>
      </c>
      <c r="G41" s="1">
        <v>-332</v>
      </c>
      <c r="H41" s="1">
        <v>-1141</v>
      </c>
      <c r="I41" s="1" t="s">
        <v>298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298</v>
      </c>
      <c r="G42" s="1">
        <v>-667</v>
      </c>
      <c r="H42" s="1">
        <v>-1516</v>
      </c>
      <c r="I42" s="1" t="s">
        <v>298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298</v>
      </c>
      <c r="G43" s="1">
        <v>-381</v>
      </c>
      <c r="H43" s="1">
        <v>-1927</v>
      </c>
      <c r="I43" s="1" t="s">
        <v>298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298</v>
      </c>
      <c r="G44" s="1">
        <v>-438</v>
      </c>
      <c r="H44" s="1">
        <v>-2343</v>
      </c>
      <c r="I44" s="1" t="s">
        <v>298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298</v>
      </c>
      <c r="G45" s="1">
        <v>-643</v>
      </c>
      <c r="H45" s="1">
        <v>-2680</v>
      </c>
      <c r="I45" s="1" t="s">
        <v>298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298</v>
      </c>
      <c r="G46" s="1">
        <v>-390</v>
      </c>
      <c r="H46" s="1">
        <v>-2838</v>
      </c>
      <c r="I46" s="1" t="s">
        <v>298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298</v>
      </c>
      <c r="G47" s="1">
        <v>-335</v>
      </c>
      <c r="H47" s="1">
        <v>-2767</v>
      </c>
      <c r="I47" s="1" t="s">
        <v>298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298</v>
      </c>
      <c r="G48" s="1">
        <v>-659</v>
      </c>
      <c r="H48" s="1">
        <v>-2740</v>
      </c>
      <c r="I48" s="1" t="s">
        <v>298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298</v>
      </c>
      <c r="G49" s="1">
        <v>-622</v>
      </c>
      <c r="H49" s="1">
        <v>-2706</v>
      </c>
      <c r="I49" s="1" t="s">
        <v>298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298</v>
      </c>
      <c r="G50" s="1">
        <v>-34768</v>
      </c>
      <c r="H50" s="1">
        <v>-37139</v>
      </c>
      <c r="I50" s="1" t="s">
        <v>298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298</v>
      </c>
      <c r="G51" s="1">
        <v>-36001</v>
      </c>
      <c r="H51" s="1">
        <v>-65669</v>
      </c>
      <c r="I51" s="1" t="s">
        <v>298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298</v>
      </c>
      <c r="G52" s="1">
        <v>-38548</v>
      </c>
      <c r="H52" s="1">
        <v>-103888</v>
      </c>
      <c r="I52" s="1" t="s">
        <v>298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298</v>
      </c>
      <c r="G53" s="1">
        <v>-34876</v>
      </c>
      <c r="H53" s="1">
        <v>-138450</v>
      </c>
      <c r="I53" s="1" t="s">
        <v>298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298</v>
      </c>
      <c r="G54" s="1">
        <v>-38011</v>
      </c>
      <c r="H54" s="1">
        <v>-176071</v>
      </c>
      <c r="I54" s="1" t="s">
        <v>298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298</v>
      </c>
      <c r="G55" s="1">
        <v>-34793</v>
      </c>
      <c r="H55" s="1">
        <v>-210864</v>
      </c>
      <c r="I55" s="1" t="s">
        <v>298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298</v>
      </c>
      <c r="G56" s="1">
        <v>-59812</v>
      </c>
      <c r="H56" s="1">
        <v>-235883</v>
      </c>
      <c r="I56" s="1" t="s">
        <v>298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298</v>
      </c>
      <c r="G57" s="1">
        <v>-39503</v>
      </c>
      <c r="H57" s="1">
        <v>-275088</v>
      </c>
      <c r="I57" s="1" t="s">
        <v>298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298</v>
      </c>
      <c r="G58" s="1">
        <v>-33316</v>
      </c>
      <c r="H58" s="1">
        <v>-273636</v>
      </c>
      <c r="I58" s="1" t="s">
        <v>298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298</v>
      </c>
      <c r="G109" s="1">
        <v>-57881</v>
      </c>
      <c r="H109" s="1">
        <v>-13068</v>
      </c>
      <c r="I109" s="1" t="s">
        <v>298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298</v>
      </c>
      <c r="G110" s="1">
        <v>-39069</v>
      </c>
      <c r="H110" s="1">
        <v>-67341</v>
      </c>
      <c r="I110" s="1" t="s">
        <v>298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298</v>
      </c>
      <c r="G112" s="1">
        <v>-58018</v>
      </c>
      <c r="H112" s="1">
        <v>29714</v>
      </c>
      <c r="I112" s="1" t="s">
        <v>298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298</v>
      </c>
      <c r="G113" s="1">
        <v>-38461</v>
      </c>
      <c r="H113" s="1">
        <v>-9995</v>
      </c>
      <c r="I113" s="1" t="s">
        <v>298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298</v>
      </c>
      <c r="G114" s="1">
        <v>-42207</v>
      </c>
      <c r="H114" s="1">
        <v>35900</v>
      </c>
      <c r="I114" s="1" t="s">
        <v>298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298</v>
      </c>
      <c r="G116" s="1">
        <v>-60559</v>
      </c>
      <c r="H116" s="1">
        <v>37082</v>
      </c>
      <c r="I116" s="1" t="s">
        <v>298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298</v>
      </c>
      <c r="G117" s="1">
        <v>-60588</v>
      </c>
      <c r="H117" s="1">
        <v>60586</v>
      </c>
      <c r="I117" s="1" t="s">
        <v>298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299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364</v>
      </c>
    </row>
    <row r="2" ht="197" customHeight="1"/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375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297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298</v>
      </c>
      <c r="G24" s="1">
        <v>-617</v>
      </c>
      <c r="H24" s="1">
        <v>7889</v>
      </c>
      <c r="I24" s="1" t="s">
        <v>298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298</v>
      </c>
      <c r="G25" s="1">
        <v>-714</v>
      </c>
      <c r="H25" s="1">
        <v>5974</v>
      </c>
      <c r="I25" s="1" t="s">
        <v>298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298</v>
      </c>
      <c r="G26" s="1">
        <v>-948</v>
      </c>
      <c r="H26" s="1">
        <v>4509</v>
      </c>
      <c r="I26" s="1" t="s">
        <v>298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298</v>
      </c>
      <c r="G27" s="1">
        <v>-632</v>
      </c>
      <c r="H27" s="1">
        <v>2616</v>
      </c>
      <c r="I27" s="1" t="s">
        <v>298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298</v>
      </c>
      <c r="G28" s="1">
        <v>-818</v>
      </c>
      <c r="H28" s="1">
        <v>450</v>
      </c>
      <c r="I28" s="1" t="s">
        <v>298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298</v>
      </c>
      <c r="G29" s="1">
        <v>-631</v>
      </c>
      <c r="H29" s="1">
        <v>-1135</v>
      </c>
      <c r="I29" s="1" t="s">
        <v>298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298</v>
      </c>
      <c r="G30" s="1">
        <v>-727</v>
      </c>
      <c r="H30" s="1">
        <v>-3086</v>
      </c>
      <c r="I30" s="1" t="s">
        <v>298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298</v>
      </c>
      <c r="G31" s="1">
        <v>-1210</v>
      </c>
      <c r="H31" s="1">
        <v>-590</v>
      </c>
      <c r="I31" s="1" t="s">
        <v>298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298</v>
      </c>
      <c r="G47" s="1">
        <v>-864</v>
      </c>
      <c r="H47" s="1">
        <v>18</v>
      </c>
      <c r="I47" s="1" t="s">
        <v>298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298</v>
      </c>
      <c r="G48" s="1">
        <v>-645</v>
      </c>
      <c r="H48" s="1">
        <v>-721</v>
      </c>
      <c r="I48" s="1" t="s">
        <v>298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298</v>
      </c>
      <c r="G49" s="1">
        <v>-558</v>
      </c>
      <c r="H49" s="1">
        <v>-1354</v>
      </c>
      <c r="I49" s="1" t="s">
        <v>298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298</v>
      </c>
      <c r="G50" s="1">
        <v>-527</v>
      </c>
      <c r="H50" s="1">
        <v>-1900</v>
      </c>
      <c r="I50" s="1" t="s">
        <v>298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298</v>
      </c>
      <c r="G51" s="1">
        <v>-1060</v>
      </c>
      <c r="H51" s="1">
        <v>-2513</v>
      </c>
      <c r="I51" s="1" t="s">
        <v>298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298</v>
      </c>
      <c r="G52" s="1">
        <v>-605</v>
      </c>
      <c r="H52" s="1">
        <v>-3157</v>
      </c>
      <c r="I52" s="1" t="s">
        <v>298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298</v>
      </c>
      <c r="G53" s="1">
        <v>-697</v>
      </c>
      <c r="H53" s="1">
        <v>-3734</v>
      </c>
      <c r="I53" s="1" t="s">
        <v>298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298</v>
      </c>
      <c r="G54" s="1">
        <v>-1023</v>
      </c>
      <c r="H54" s="1">
        <v>-4260</v>
      </c>
      <c r="I54" s="1" t="s">
        <v>298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298</v>
      </c>
      <c r="G55" s="1">
        <v>-620</v>
      </c>
      <c r="H55" s="1">
        <v>-4511</v>
      </c>
      <c r="I55" s="1" t="s">
        <v>298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298</v>
      </c>
      <c r="G56" s="1">
        <v>-533</v>
      </c>
      <c r="H56" s="1">
        <v>-4287</v>
      </c>
      <c r="I56" s="1" t="s">
        <v>298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298</v>
      </c>
      <c r="G57" s="1">
        <v>-1048</v>
      </c>
      <c r="H57" s="1">
        <v>-4356</v>
      </c>
      <c r="I57" s="1" t="s">
        <v>298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298</v>
      </c>
      <c r="G58" s="1">
        <v>-988</v>
      </c>
      <c r="H58" s="1">
        <v>-4302</v>
      </c>
      <c r="I58" s="1" t="s">
        <v>298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298</v>
      </c>
      <c r="G59" s="1">
        <v>-55219</v>
      </c>
      <c r="H59" s="1">
        <v>-58876</v>
      </c>
      <c r="I59" s="1" t="s">
        <v>298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298</v>
      </c>
      <c r="G60" s="1">
        <v>-57178</v>
      </c>
      <c r="H60" s="1">
        <v>-104301</v>
      </c>
      <c r="I60" s="1" t="s">
        <v>298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298</v>
      </c>
      <c r="G61" s="1">
        <v>-61224</v>
      </c>
      <c r="H61" s="1">
        <v>-165002</v>
      </c>
      <c r="I61" s="1" t="s">
        <v>298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298</v>
      </c>
      <c r="G62" s="1">
        <v>-55391</v>
      </c>
      <c r="H62" s="1">
        <v>-219893</v>
      </c>
      <c r="I62" s="1" t="s">
        <v>298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298</v>
      </c>
      <c r="G63" s="1">
        <v>-60370</v>
      </c>
      <c r="H63" s="1">
        <v>-279643</v>
      </c>
      <c r="I63" s="1" t="s">
        <v>298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298</v>
      </c>
      <c r="G64" s="1">
        <v>-55260</v>
      </c>
      <c r="H64" s="1">
        <v>-334903</v>
      </c>
      <c r="I64" s="1" t="s">
        <v>298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298</v>
      </c>
      <c r="G65" s="1">
        <v>-94997</v>
      </c>
      <c r="H65" s="1">
        <v>-374640</v>
      </c>
      <c r="I65" s="1" t="s">
        <v>298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298</v>
      </c>
      <c r="G66" s="1">
        <v>-62740</v>
      </c>
      <c r="H66" s="1">
        <v>-436907</v>
      </c>
      <c r="I66" s="1" t="s">
        <v>298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298</v>
      </c>
      <c r="G67" s="1">
        <v>-52913</v>
      </c>
      <c r="H67" s="1">
        <v>-434601</v>
      </c>
      <c r="I67" s="1" t="s">
        <v>298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298</v>
      </c>
      <c r="G118" s="1">
        <v>-84596</v>
      </c>
      <c r="H118" s="1">
        <v>-23197</v>
      </c>
      <c r="I118" s="1" t="s">
        <v>298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298</v>
      </c>
      <c r="G119" s="1">
        <v>-62407</v>
      </c>
      <c r="H119" s="1">
        <v>-104018</v>
      </c>
      <c r="I119" s="1" t="s">
        <v>298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298</v>
      </c>
      <c r="G121" s="1">
        <v>-95561</v>
      </c>
      <c r="H121" s="1">
        <v>31904</v>
      </c>
      <c r="I121" s="1" t="s">
        <v>298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298</v>
      </c>
      <c r="G122" s="1">
        <v>-62637</v>
      </c>
      <c r="H122" s="1">
        <v>-33526</v>
      </c>
      <c r="I122" s="1" t="s">
        <v>298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298</v>
      </c>
      <c r="G123" s="1">
        <v>-68738</v>
      </c>
      <c r="H123" s="1">
        <v>44718</v>
      </c>
      <c r="I123" s="1" t="s">
        <v>298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298</v>
      </c>
      <c r="G125" s="1">
        <v>-110108</v>
      </c>
      <c r="H125" s="1">
        <v>29892</v>
      </c>
      <c r="I125" s="1" t="s">
        <v>298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298</v>
      </c>
      <c r="G126" s="1">
        <v>-110160</v>
      </c>
      <c r="H126" s="1">
        <v>52796</v>
      </c>
      <c r="I126" s="1" t="s">
        <v>298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299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364</v>
      </c>
    </row>
    <row r="2" ht="180" customHeight="1"/>
    <row r="3" ht="40.5" spans="1:17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t="s">
        <v>2</v>
      </c>
      <c r="O3" t="s">
        <v>365</v>
      </c>
      <c r="P3" t="s">
        <v>366</v>
      </c>
      <c r="Q3" t="s">
        <v>367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297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298</v>
      </c>
      <c r="G31" s="1">
        <v>-137</v>
      </c>
      <c r="H31" s="1">
        <v>2057</v>
      </c>
      <c r="I31" s="1" t="s">
        <v>298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298</v>
      </c>
      <c r="G32" s="1">
        <v>-189</v>
      </c>
      <c r="H32" s="1">
        <v>1539</v>
      </c>
      <c r="I32" s="1" t="s">
        <v>298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298</v>
      </c>
      <c r="G33" s="1">
        <v>-312</v>
      </c>
      <c r="H33" s="1">
        <v>1193</v>
      </c>
      <c r="I33" s="1" t="s">
        <v>298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298</v>
      </c>
      <c r="G34" s="1">
        <v>-156</v>
      </c>
      <c r="H34" s="1">
        <v>682</v>
      </c>
      <c r="I34" s="1" t="s">
        <v>298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298</v>
      </c>
      <c r="G35" s="1">
        <v>-201</v>
      </c>
      <c r="H35" s="1">
        <v>154</v>
      </c>
      <c r="I35" s="1" t="s">
        <v>298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298</v>
      </c>
      <c r="G36" s="1">
        <v>-155</v>
      </c>
      <c r="H36" s="1">
        <v>-294</v>
      </c>
      <c r="I36" s="1" t="s">
        <v>298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298</v>
      </c>
      <c r="G37" s="1">
        <v>-179</v>
      </c>
      <c r="H37" s="1">
        <v>-772</v>
      </c>
      <c r="I37" s="1" t="s">
        <v>298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298</v>
      </c>
      <c r="G38" s="1">
        <v>-298</v>
      </c>
      <c r="H38" s="1">
        <v>-16</v>
      </c>
      <c r="I38" s="1" t="s">
        <v>298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298</v>
      </c>
      <c r="G54" s="1">
        <v>-239</v>
      </c>
      <c r="H54" s="1">
        <v>-2</v>
      </c>
      <c r="I54" s="1" t="s">
        <v>298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298</v>
      </c>
      <c r="G55" s="1">
        <v>-179</v>
      </c>
      <c r="H55" s="1">
        <v>-192</v>
      </c>
      <c r="I55" s="1" t="s">
        <v>298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298</v>
      </c>
      <c r="G56" s="1">
        <v>-155</v>
      </c>
      <c r="H56" s="1">
        <v>-363</v>
      </c>
      <c r="I56" s="1" t="s">
        <v>298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298</v>
      </c>
      <c r="G57" s="1">
        <v>-146</v>
      </c>
      <c r="H57" s="1">
        <v>-526</v>
      </c>
      <c r="I57" s="1" t="s">
        <v>298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298</v>
      </c>
      <c r="G58" s="1">
        <v>-294</v>
      </c>
      <c r="H58" s="1">
        <v>-689</v>
      </c>
      <c r="I58" s="1" t="s">
        <v>298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298</v>
      </c>
      <c r="G59" s="1">
        <v>-120</v>
      </c>
      <c r="H59" s="1">
        <v>-821</v>
      </c>
      <c r="I59" s="1" t="s">
        <v>298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298</v>
      </c>
      <c r="G60" s="1">
        <v>-193</v>
      </c>
      <c r="H60" s="1">
        <v>-1027</v>
      </c>
      <c r="I60" s="1" t="s">
        <v>298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298</v>
      </c>
      <c r="G61" s="1">
        <v>-331</v>
      </c>
      <c r="H61" s="1">
        <v>-1181</v>
      </c>
      <c r="I61" s="1" t="s">
        <v>298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298</v>
      </c>
      <c r="G62" s="1">
        <v>-172</v>
      </c>
      <c r="H62" s="1">
        <v>-1251</v>
      </c>
      <c r="I62" s="1" t="s">
        <v>298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298</v>
      </c>
      <c r="G63" s="1">
        <v>-148</v>
      </c>
      <c r="H63" s="1">
        <v>-1220</v>
      </c>
      <c r="I63" s="1" t="s">
        <v>298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298</v>
      </c>
      <c r="G64" s="1">
        <v>-291</v>
      </c>
      <c r="H64" s="1">
        <v>-1208</v>
      </c>
      <c r="I64" s="1" t="s">
        <v>298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298</v>
      </c>
      <c r="G65" s="1">
        <v>-131660</v>
      </c>
      <c r="H65" s="1">
        <v>-132579</v>
      </c>
      <c r="I65" s="1" t="s">
        <v>298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298</v>
      </c>
      <c r="G66" s="1">
        <v>-153388</v>
      </c>
      <c r="H66" s="1">
        <v>-285819</v>
      </c>
      <c r="I66" s="1" t="s">
        <v>298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298</v>
      </c>
      <c r="G67" s="1">
        <v>-158829</v>
      </c>
      <c r="H67" s="1">
        <v>-413249</v>
      </c>
      <c r="I67" s="1" t="s">
        <v>298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298</v>
      </c>
      <c r="G68" s="1">
        <v>-170067</v>
      </c>
      <c r="H68" s="1">
        <v>-583123</v>
      </c>
      <c r="I68" s="1" t="s">
        <v>298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298</v>
      </c>
      <c r="G69" s="1">
        <v>-153866</v>
      </c>
      <c r="H69" s="1">
        <v>-736851</v>
      </c>
      <c r="I69" s="1" t="s">
        <v>298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298</v>
      </c>
      <c r="G70" s="1">
        <v>-167696</v>
      </c>
      <c r="H70" s="1">
        <v>-904375</v>
      </c>
      <c r="I70" s="1" t="s">
        <v>298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298</v>
      </c>
      <c r="G71" s="1">
        <v>-153501</v>
      </c>
      <c r="H71" s="1">
        <v>-1057876</v>
      </c>
      <c r="I71" s="1" t="s">
        <v>298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298</v>
      </c>
      <c r="G72" s="1">
        <v>-263882</v>
      </c>
      <c r="H72" s="1">
        <v>-1168257</v>
      </c>
      <c r="I72" s="1" t="s">
        <v>298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298</v>
      </c>
      <c r="G73" s="1">
        <v>-174277</v>
      </c>
      <c r="H73" s="1">
        <v>-1211017</v>
      </c>
      <c r="I73" s="1" t="s">
        <v>298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298</v>
      </c>
      <c r="G74" s="1">
        <v>-146982</v>
      </c>
      <c r="H74" s="1">
        <v>-1204611</v>
      </c>
      <c r="I74" s="1" t="s">
        <v>298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298</v>
      </c>
      <c r="G125" s="13">
        <v>-241918</v>
      </c>
      <c r="H125" s="1">
        <v>-38107</v>
      </c>
      <c r="I125" s="1" t="s">
        <v>298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298</v>
      </c>
      <c r="G126" s="1">
        <v>-167411</v>
      </c>
      <c r="H126" s="1">
        <v>-240773</v>
      </c>
      <c r="I126" s="1" t="s">
        <v>298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298</v>
      </c>
      <c r="G128" s="1">
        <v>-250848</v>
      </c>
      <c r="H128" s="1">
        <v>80209</v>
      </c>
      <c r="I128" s="1" t="s">
        <v>298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298</v>
      </c>
      <c r="G129" s="1">
        <v>-159340</v>
      </c>
      <c r="H129" s="1">
        <v>-99402</v>
      </c>
      <c r="I129" s="1" t="s">
        <v>298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298</v>
      </c>
      <c r="G130" s="1">
        <v>-174860</v>
      </c>
      <c r="H130" s="1">
        <v>112596</v>
      </c>
      <c r="I130" s="1" t="s">
        <v>298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298</v>
      </c>
      <c r="G132" s="1">
        <v>-262425</v>
      </c>
      <c r="H132" s="1">
        <v>96463</v>
      </c>
      <c r="I132" s="1" t="s">
        <v>298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298</v>
      </c>
      <c r="G133" s="1">
        <v>-262551</v>
      </c>
      <c r="H133" s="1">
        <v>189765</v>
      </c>
      <c r="I133" s="1" t="s">
        <v>298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299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364</v>
      </c>
    </row>
    <row r="2" ht="208" customHeight="1"/>
    <row r="3" ht="40.5" spans="1:34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377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365</v>
      </c>
      <c r="AG3" t="s">
        <v>366</v>
      </c>
      <c r="AH3" t="s">
        <v>367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297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298</v>
      </c>
      <c r="G31" s="1">
        <v>-137</v>
      </c>
      <c r="H31" s="1">
        <v>2054</v>
      </c>
      <c r="I31" s="1" t="s">
        <v>298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298</v>
      </c>
      <c r="G32" s="1">
        <v>-189</v>
      </c>
      <c r="H32" s="1">
        <v>1550</v>
      </c>
      <c r="I32" s="1" t="s">
        <v>298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298</v>
      </c>
      <c r="G33" s="1">
        <v>-312</v>
      </c>
      <c r="H33" s="1">
        <v>1213</v>
      </c>
      <c r="I33" s="1" t="s">
        <v>298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298</v>
      </c>
      <c r="G34" s="1">
        <v>-156</v>
      </c>
      <c r="H34" s="1">
        <v>736</v>
      </c>
      <c r="I34" s="1" t="s">
        <v>298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298</v>
      </c>
      <c r="G35" s="1">
        <v>-201</v>
      </c>
      <c r="H35" s="1">
        <v>131</v>
      </c>
      <c r="I35" s="1" t="s">
        <v>298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298</v>
      </c>
      <c r="G36" s="1">
        <v>-155</v>
      </c>
      <c r="H36" s="1">
        <v>-289</v>
      </c>
      <c r="I36" s="1" t="s">
        <v>298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298</v>
      </c>
      <c r="G37" s="1">
        <v>-179</v>
      </c>
      <c r="H37" s="1">
        <v>-761</v>
      </c>
      <c r="I37" s="1" t="s">
        <v>298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298</v>
      </c>
      <c r="G38" s="1">
        <v>-298</v>
      </c>
      <c r="H38" s="1">
        <v>-157</v>
      </c>
      <c r="I38" s="1" t="s">
        <v>298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298</v>
      </c>
      <c r="G54" s="1">
        <v>-239</v>
      </c>
      <c r="H54" s="1">
        <v>-23</v>
      </c>
      <c r="I54" s="1" t="s">
        <v>298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298</v>
      </c>
      <c r="G55" s="1">
        <v>-179</v>
      </c>
      <c r="H55" s="1">
        <v>-212</v>
      </c>
      <c r="I55" s="1" t="s">
        <v>298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298</v>
      </c>
      <c r="G56" s="1">
        <v>-155</v>
      </c>
      <c r="H56" s="1">
        <v>-372</v>
      </c>
      <c r="I56" s="1" t="s">
        <v>298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298</v>
      </c>
      <c r="G57" s="1">
        <v>-146</v>
      </c>
      <c r="H57" s="1">
        <v>-526</v>
      </c>
      <c r="I57" s="1" t="s">
        <v>298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298</v>
      </c>
      <c r="G58" s="1">
        <v>-294</v>
      </c>
      <c r="H58" s="1">
        <v>-690</v>
      </c>
      <c r="I58" s="1" t="s">
        <v>298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298</v>
      </c>
      <c r="G59" s="1">
        <v>-120</v>
      </c>
      <c r="H59" s="1">
        <v>-820</v>
      </c>
      <c r="I59" s="1" t="s">
        <v>298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298</v>
      </c>
      <c r="G60" s="1">
        <v>-193</v>
      </c>
      <c r="H60" s="1">
        <v>-1030</v>
      </c>
      <c r="I60" s="1" t="s">
        <v>298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298</v>
      </c>
      <c r="G61" s="1">
        <v>-331</v>
      </c>
      <c r="H61" s="1">
        <v>-1181</v>
      </c>
      <c r="I61" s="1" t="s">
        <v>298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298</v>
      </c>
      <c r="G62" s="1">
        <v>-172</v>
      </c>
      <c r="H62" s="1">
        <v>-1251</v>
      </c>
      <c r="I62" s="1" t="s">
        <v>298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298</v>
      </c>
      <c r="G63" s="1">
        <v>-148</v>
      </c>
      <c r="H63" s="1">
        <v>-1220</v>
      </c>
      <c r="I63" s="1" t="s">
        <v>298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298</v>
      </c>
      <c r="G64" s="1">
        <v>-291</v>
      </c>
      <c r="H64" s="1">
        <v>-1208</v>
      </c>
      <c r="I64" s="1" t="s">
        <v>298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298</v>
      </c>
      <c r="G65" s="1">
        <v>-131660</v>
      </c>
      <c r="H65" s="1">
        <v>-132579</v>
      </c>
      <c r="I65" s="1" t="s">
        <v>298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298</v>
      </c>
      <c r="G66" s="1">
        <v>-153388</v>
      </c>
      <c r="H66" s="1">
        <v>-285819</v>
      </c>
      <c r="I66" s="1" t="s">
        <v>298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298</v>
      </c>
      <c r="G67" s="1">
        <v>-158829</v>
      </c>
      <c r="H67" s="1">
        <v>-413249</v>
      </c>
      <c r="I67" s="1" t="s">
        <v>298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298</v>
      </c>
      <c r="G68" s="1">
        <v>-170067</v>
      </c>
      <c r="H68" s="1">
        <v>-583123</v>
      </c>
      <c r="I68" s="1" t="s">
        <v>298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298</v>
      </c>
      <c r="G69" s="1">
        <v>-153866</v>
      </c>
      <c r="H69" s="1">
        <v>-736851</v>
      </c>
      <c r="I69" s="1" t="s">
        <v>298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298</v>
      </c>
      <c r="G70" s="1">
        <v>-167696</v>
      </c>
      <c r="H70" s="1">
        <v>-904375</v>
      </c>
      <c r="I70" s="1" t="s">
        <v>298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298</v>
      </c>
      <c r="G71" s="1">
        <v>-153501</v>
      </c>
      <c r="H71" s="1">
        <v>-1057876</v>
      </c>
      <c r="I71" s="1" t="s">
        <v>298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298</v>
      </c>
      <c r="G72" s="1">
        <v>-263882</v>
      </c>
      <c r="H72" s="1">
        <v>-1168257</v>
      </c>
      <c r="I72" s="1" t="s">
        <v>298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298</v>
      </c>
      <c r="G73" s="1">
        <v>-174279</v>
      </c>
      <c r="H73" s="1">
        <v>-1211019</v>
      </c>
      <c r="I73" s="1" t="s">
        <v>298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298</v>
      </c>
      <c r="G74" s="1">
        <v>-146982</v>
      </c>
      <c r="H74" s="1">
        <v>-1204613</v>
      </c>
      <c r="I74" s="1" t="s">
        <v>298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298</v>
      </c>
      <c r="G125" s="1">
        <v>-241918</v>
      </c>
      <c r="H125" s="1">
        <v>-63434</v>
      </c>
      <c r="I125" s="1" t="s">
        <v>298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298</v>
      </c>
      <c r="G126" s="1">
        <v>-167411</v>
      </c>
      <c r="H126" s="1">
        <v>-263051</v>
      </c>
      <c r="I126" s="1" t="s">
        <v>298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298</v>
      </c>
      <c r="G128" s="1">
        <v>-250848</v>
      </c>
      <c r="H128" s="1">
        <v>53611</v>
      </c>
      <c r="I128" s="1" t="s">
        <v>298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298</v>
      </c>
      <c r="G129" s="1">
        <v>-159340</v>
      </c>
      <c r="H129" s="1">
        <v>-103216</v>
      </c>
      <c r="I129" s="1" t="s">
        <v>298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298</v>
      </c>
      <c r="G130" s="1">
        <v>-174860</v>
      </c>
      <c r="H130" s="1">
        <v>107938</v>
      </c>
      <c r="I130" s="1" t="s">
        <v>298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298</v>
      </c>
      <c r="G132" s="1">
        <v>-262424</v>
      </c>
      <c r="H132" s="1">
        <v>63176</v>
      </c>
      <c r="I132" s="1" t="s">
        <v>298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298</v>
      </c>
      <c r="G133" s="1">
        <v>-262553</v>
      </c>
      <c r="H133" s="1">
        <v>156474</v>
      </c>
      <c r="I133" s="1" t="s">
        <v>298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299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364</v>
      </c>
    </row>
    <row r="2" ht="228" customHeight="1"/>
    <row r="3" ht="40.5" spans="1:27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342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23</v>
      </c>
      <c r="U3" s="3" t="s">
        <v>24</v>
      </c>
      <c r="V3" s="3" t="s">
        <v>25</v>
      </c>
      <c r="X3" t="s">
        <v>2</v>
      </c>
      <c r="Y3" t="s">
        <v>365</v>
      </c>
      <c r="Z3" t="s">
        <v>366</v>
      </c>
      <c r="AA3" t="s">
        <v>367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8" t="s">
        <v>87</v>
      </c>
      <c r="N4" s="4">
        <v>43637</v>
      </c>
      <c r="O4" s="5">
        <v>0.0277777777777778</v>
      </c>
      <c r="P4" s="6" t="s">
        <v>407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297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298</v>
      </c>
      <c r="G17" s="1">
        <v>-65550651</v>
      </c>
      <c r="H17" s="1">
        <v>-1323319</v>
      </c>
      <c r="I17" s="1" t="s">
        <v>298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298</v>
      </c>
      <c r="G18" s="1">
        <v>-48912519</v>
      </c>
      <c r="H18" s="1">
        <v>-56431922</v>
      </c>
      <c r="I18" s="1" t="s">
        <v>298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298</v>
      </c>
      <c r="G19" s="1">
        <v>-42298345</v>
      </c>
      <c r="H19" s="1">
        <v>-100912980</v>
      </c>
      <c r="I19" s="1" t="s">
        <v>298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298</v>
      </c>
      <c r="G20" s="1">
        <v>-39937289</v>
      </c>
      <c r="H20" s="1">
        <v>-144776843</v>
      </c>
      <c r="I20" s="1" t="s">
        <v>298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298</v>
      </c>
      <c r="G21" s="1">
        <v>-80311863</v>
      </c>
      <c r="H21" s="1">
        <v>-185355240</v>
      </c>
      <c r="I21" s="1" t="s">
        <v>298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298</v>
      </c>
      <c r="G22" s="1">
        <v>-45933867</v>
      </c>
      <c r="H22" s="1">
        <v>-235123457</v>
      </c>
      <c r="I22" s="1" t="s">
        <v>298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298</v>
      </c>
      <c r="G23" s="1">
        <v>-52868434</v>
      </c>
      <c r="H23" s="1">
        <v>-279677316</v>
      </c>
      <c r="I23" s="1" t="s">
        <v>298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298</v>
      </c>
      <c r="G24" s="1">
        <v>-77534345</v>
      </c>
      <c r="H24" s="1">
        <v>-323004163</v>
      </c>
      <c r="I24" s="1" t="s">
        <v>298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298</v>
      </c>
      <c r="G25" s="1">
        <v>-46966032</v>
      </c>
      <c r="H25" s="1">
        <v>-341956971</v>
      </c>
      <c r="I25" s="1" t="s">
        <v>298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298</v>
      </c>
      <c r="G26" s="1">
        <v>-40378834</v>
      </c>
      <c r="H26" s="1">
        <v>-324901905</v>
      </c>
      <c r="I26" s="1" t="s">
        <v>298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298</v>
      </c>
      <c r="G27" s="1">
        <v>-79443919</v>
      </c>
      <c r="H27" s="1">
        <v>-330190026</v>
      </c>
      <c r="I27" s="1" t="s">
        <v>298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298</v>
      </c>
      <c r="G28" s="1">
        <v>-74915840</v>
      </c>
      <c r="H28" s="1">
        <v>-326103492</v>
      </c>
      <c r="I28" s="1" t="s">
        <v>298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298</v>
      </c>
      <c r="G29" s="1">
        <v>-41812787</v>
      </c>
      <c r="H29" s="1">
        <v>-319011333</v>
      </c>
      <c r="I29" s="1" t="s">
        <v>298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298</v>
      </c>
      <c r="G30" s="1">
        <v>-43295960</v>
      </c>
      <c r="H30" s="1">
        <v>-316377212</v>
      </c>
      <c r="I30" s="1" t="s">
        <v>298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298</v>
      </c>
      <c r="G31" s="1">
        <v>-46359323</v>
      </c>
      <c r="H31" s="1">
        <v>-323081778</v>
      </c>
      <c r="I31" s="1" t="s">
        <v>298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298</v>
      </c>
      <c r="G32" s="1">
        <v>-41942932</v>
      </c>
      <c r="H32" s="1">
        <v>-327145122</v>
      </c>
      <c r="I32" s="1" t="s">
        <v>298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298</v>
      </c>
      <c r="G33" s="1">
        <v>-45712860</v>
      </c>
      <c r="H33" s="1">
        <v>-325891950</v>
      </c>
      <c r="I33" s="1" t="s">
        <v>298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298</v>
      </c>
      <c r="G34" s="1">
        <v>-41843549</v>
      </c>
      <c r="H34" s="1">
        <v>-367735499</v>
      </c>
      <c r="I34" s="1" t="s">
        <v>298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298</v>
      </c>
      <c r="G35" s="1">
        <v>-71932931</v>
      </c>
      <c r="H35" s="1">
        <v>-397824881</v>
      </c>
      <c r="I35" s="1" t="s">
        <v>298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298</v>
      </c>
      <c r="G36" s="1">
        <v>-47507433</v>
      </c>
      <c r="H36" s="1">
        <v>-409481559</v>
      </c>
      <c r="I36" s="1" t="s">
        <v>298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298</v>
      </c>
      <c r="G37" s="1">
        <v>-87573920</v>
      </c>
      <c r="H37" s="1">
        <v>-407735259</v>
      </c>
      <c r="I37" s="1" t="s">
        <v>298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298</v>
      </c>
      <c r="G87" s="1">
        <v>-60686090</v>
      </c>
      <c r="H87" s="1">
        <v>-12099631</v>
      </c>
      <c r="I87" s="1" t="s">
        <v>298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298</v>
      </c>
      <c r="G88" s="1">
        <v>-45372118</v>
      </c>
      <c r="H88" s="1">
        <v>-65157487</v>
      </c>
      <c r="I88" s="1" t="s">
        <v>298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298</v>
      </c>
      <c r="G90" s="1">
        <v>-69775374</v>
      </c>
      <c r="H90" s="1">
        <v>24967277</v>
      </c>
      <c r="I90" s="1" t="s">
        <v>298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298</v>
      </c>
      <c r="G91" s="1">
        <v>-44932941</v>
      </c>
      <c r="H91" s="1">
        <v>-25900524</v>
      </c>
      <c r="I91" s="1" t="s">
        <v>298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298</v>
      </c>
      <c r="G92" s="1">
        <v>-43995078</v>
      </c>
      <c r="H92" s="1">
        <v>14031326</v>
      </c>
      <c r="I92" s="1" t="s">
        <v>298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298</v>
      </c>
      <c r="G94" s="1">
        <v>-75036993</v>
      </c>
      <c r="H94" s="1">
        <v>11320750</v>
      </c>
      <c r="I94" s="1" t="s">
        <v>298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298</v>
      </c>
      <c r="G95" s="1">
        <v>-75073905</v>
      </c>
      <c r="H95" s="1">
        <v>29844792</v>
      </c>
      <c r="I95" s="1" t="s">
        <v>298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299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414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297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299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415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297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299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364</v>
      </c>
    </row>
    <row r="2" ht="174" customHeight="1"/>
    <row r="3" ht="40.5" spans="1:27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345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23</v>
      </c>
      <c r="U3" s="3" t="s">
        <v>24</v>
      </c>
      <c r="V3" s="3" t="s">
        <v>25</v>
      </c>
      <c r="X3" t="s">
        <v>2</v>
      </c>
      <c r="Y3" t="s">
        <v>365</v>
      </c>
      <c r="Z3" t="s">
        <v>366</v>
      </c>
      <c r="AA3" t="s">
        <v>367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8" t="s">
        <v>416</v>
      </c>
      <c r="N4" s="4">
        <v>43634</v>
      </c>
      <c r="O4" s="5">
        <v>0.817361111111111</v>
      </c>
      <c r="P4" s="6" t="s">
        <v>407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297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298</v>
      </c>
      <c r="G20" s="1">
        <v>-65550651</v>
      </c>
      <c r="H20" s="1">
        <v>-14542274</v>
      </c>
      <c r="I20" s="1" t="s">
        <v>298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298</v>
      </c>
      <c r="G21" s="1">
        <v>-48912519</v>
      </c>
      <c r="H21" s="1">
        <v>-64599777</v>
      </c>
      <c r="I21" s="1" t="s">
        <v>298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298</v>
      </c>
      <c r="G22" s="1">
        <v>-42298345</v>
      </c>
      <c r="H22" s="1">
        <v>-107525110</v>
      </c>
      <c r="I22" s="1" t="s">
        <v>298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298</v>
      </c>
      <c r="G23" s="1">
        <v>-39937289</v>
      </c>
      <c r="H23" s="1">
        <v>-147961874</v>
      </c>
      <c r="I23" s="1" t="s">
        <v>298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298</v>
      </c>
      <c r="G24" s="1">
        <v>-80311863</v>
      </c>
      <c r="H24" s="1">
        <v>-192786793</v>
      </c>
      <c r="I24" s="1" t="s">
        <v>298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298</v>
      </c>
      <c r="G25" s="1">
        <v>-45933867</v>
      </c>
      <c r="H25" s="1">
        <v>-237672217</v>
      </c>
      <c r="I25" s="1" t="s">
        <v>298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298</v>
      </c>
      <c r="G26" s="1">
        <v>-52868434</v>
      </c>
      <c r="H26" s="1">
        <v>-284161084</v>
      </c>
      <c r="I26" s="1" t="s">
        <v>298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298</v>
      </c>
      <c r="G27" s="1">
        <v>-77534345</v>
      </c>
      <c r="H27" s="1">
        <v>-323004163</v>
      </c>
      <c r="I27" s="1" t="s">
        <v>298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298</v>
      </c>
      <c r="G28" s="1">
        <v>-46966032</v>
      </c>
      <c r="H28" s="1">
        <v>-341956971</v>
      </c>
      <c r="I28" s="1" t="s">
        <v>298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298</v>
      </c>
      <c r="G29" s="1">
        <v>-40378834</v>
      </c>
      <c r="H29" s="1">
        <v>-324901905</v>
      </c>
      <c r="I29" s="1" t="s">
        <v>298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298</v>
      </c>
      <c r="G30" s="1">
        <v>-79443919</v>
      </c>
      <c r="H30" s="1">
        <v>-330190026</v>
      </c>
      <c r="I30" s="1" t="s">
        <v>298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298</v>
      </c>
      <c r="G31" s="1">
        <v>-74915840</v>
      </c>
      <c r="H31" s="1">
        <v>-326103492</v>
      </c>
      <c r="I31" s="1" t="s">
        <v>298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298</v>
      </c>
      <c r="G32" s="1">
        <v>-41812787</v>
      </c>
      <c r="H32" s="1">
        <v>-319011333</v>
      </c>
      <c r="I32" s="1" t="s">
        <v>298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298</v>
      </c>
      <c r="G33" s="1">
        <v>-43295960</v>
      </c>
      <c r="H33" s="1">
        <v>-316377212</v>
      </c>
      <c r="I33" s="1" t="s">
        <v>298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298</v>
      </c>
      <c r="G34" s="1">
        <v>-46359323</v>
      </c>
      <c r="H34" s="1">
        <v>-323081778</v>
      </c>
      <c r="I34" s="1" t="s">
        <v>298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298</v>
      </c>
      <c r="G35" s="1">
        <v>-41942932</v>
      </c>
      <c r="H35" s="1">
        <v>-327145122</v>
      </c>
      <c r="I35" s="1" t="s">
        <v>298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298</v>
      </c>
      <c r="G36" s="1">
        <v>-45712860</v>
      </c>
      <c r="H36" s="1">
        <v>-325891950</v>
      </c>
      <c r="I36" s="1" t="s">
        <v>298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298</v>
      </c>
      <c r="G37" s="1">
        <v>-41843549</v>
      </c>
      <c r="H37" s="1">
        <v>-367735499</v>
      </c>
      <c r="I37" s="1" t="s">
        <v>298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298</v>
      </c>
      <c r="G38" s="1">
        <v>-71932931</v>
      </c>
      <c r="H38" s="1">
        <v>-397824881</v>
      </c>
      <c r="I38" s="1" t="s">
        <v>298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298</v>
      </c>
      <c r="G39" s="1">
        <v>-47506960</v>
      </c>
      <c r="H39" s="1">
        <v>-409481086</v>
      </c>
      <c r="I39" s="1" t="s">
        <v>298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298</v>
      </c>
      <c r="G40" s="1">
        <v>-87573447</v>
      </c>
      <c r="H40" s="1">
        <v>-447734786</v>
      </c>
      <c r="I40" s="1" t="s">
        <v>298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298</v>
      </c>
      <c r="G91" s="1">
        <v>-60686090</v>
      </c>
      <c r="H91" s="1">
        <v>-17390658</v>
      </c>
      <c r="I91" s="1" t="s">
        <v>298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298</v>
      </c>
      <c r="G92" s="1">
        <v>-45372118</v>
      </c>
      <c r="H92" s="1">
        <v>-75334569</v>
      </c>
      <c r="I92" s="1" t="s">
        <v>298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298</v>
      </c>
      <c r="G94" s="1">
        <v>-69775374</v>
      </c>
      <c r="H94" s="1">
        <v>36355737</v>
      </c>
      <c r="I94" s="1" t="s">
        <v>298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298</v>
      </c>
      <c r="G95" s="1">
        <v>-44932941</v>
      </c>
      <c r="H95" s="1">
        <v>-9179608</v>
      </c>
      <c r="I95" s="1" t="s">
        <v>298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298</v>
      </c>
      <c r="G96" s="1">
        <v>-49309578</v>
      </c>
      <c r="H96" s="1">
        <v>48541986</v>
      </c>
      <c r="I96" s="1" t="s">
        <v>298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298</v>
      </c>
      <c r="G98" s="1">
        <v>-75037466</v>
      </c>
      <c r="H98" s="1">
        <v>55111156</v>
      </c>
      <c r="I98" s="1" t="s">
        <v>298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298</v>
      </c>
      <c r="G99" s="1">
        <v>-75073432</v>
      </c>
      <c r="H99" s="1">
        <v>73635671</v>
      </c>
      <c r="I99" s="1" t="s">
        <v>298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299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215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297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299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417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297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298</v>
      </c>
      <c r="G13" s="1">
        <v>-457342330</v>
      </c>
      <c r="H13" s="1">
        <v>326212361</v>
      </c>
      <c r="I13" s="1" t="s">
        <v>298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298</v>
      </c>
      <c r="G14" s="1">
        <v>-501593232</v>
      </c>
      <c r="H14" s="1">
        <v>443438991</v>
      </c>
      <c r="I14" s="1" t="s">
        <v>298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418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298</v>
      </c>
      <c r="G16" s="1">
        <v>-396351883</v>
      </c>
      <c r="H16" s="1">
        <v>2179746303</v>
      </c>
      <c r="I16" s="1" t="s">
        <v>298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299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226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297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298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298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418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298</v>
      </c>
      <c r="G13" s="1">
        <v>-711400816</v>
      </c>
      <c r="H13" s="1">
        <v>-226402021</v>
      </c>
      <c r="I13" s="1" t="s">
        <v>298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299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419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297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298</v>
      </c>
      <c r="G37" s="1">
        <v>-47800849</v>
      </c>
      <c r="H37" s="1">
        <v>-14387265</v>
      </c>
      <c r="I37" s="1" t="s">
        <v>298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298</v>
      </c>
      <c r="G38" s="1">
        <v>-52426417</v>
      </c>
      <c r="H38" s="1">
        <v>-49376454</v>
      </c>
      <c r="I38" s="1" t="s">
        <v>298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298</v>
      </c>
      <c r="G40" s="1">
        <v>-41426141</v>
      </c>
      <c r="H40" s="1">
        <v>15502965</v>
      </c>
      <c r="I40" s="1" t="s">
        <v>298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418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299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414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297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298</v>
      </c>
      <c r="G38" s="1">
        <v>-47801322</v>
      </c>
      <c r="H38" s="1">
        <v>-6379433</v>
      </c>
      <c r="I38" s="1" t="s">
        <v>298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298</v>
      </c>
      <c r="G39" s="1">
        <v>-52426417</v>
      </c>
      <c r="H39" s="1">
        <v>-39161947</v>
      </c>
      <c r="I39" s="1" t="s">
        <v>298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298</v>
      </c>
      <c r="G41" s="1">
        <v>-41426614</v>
      </c>
      <c r="H41" s="1">
        <v>23722274</v>
      </c>
      <c r="I41" s="1" t="s">
        <v>298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418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299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414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297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298</v>
      </c>
      <c r="G38" s="1">
        <v>-54509966</v>
      </c>
      <c r="H38" s="1">
        <v>-7490604</v>
      </c>
      <c r="I38" s="1" t="s">
        <v>298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298</v>
      </c>
      <c r="G39" s="1">
        <v>-59784758</v>
      </c>
      <c r="H39" s="1">
        <v>-47881741</v>
      </c>
      <c r="I39" s="1" t="s">
        <v>298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298</v>
      </c>
      <c r="G41" s="1">
        <v>-47241071</v>
      </c>
      <c r="H41" s="1">
        <v>21653186</v>
      </c>
      <c r="I41" s="1" t="s">
        <v>298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418</v>
      </c>
      <c r="W47" s="2" t="s">
        <v>420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299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364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364</v>
      </c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421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298</v>
      </c>
      <c r="G4" s="1">
        <v>-116233976</v>
      </c>
      <c r="H4" s="1">
        <v>-298588781</v>
      </c>
      <c r="I4" s="1" t="s">
        <v>298</v>
      </c>
      <c r="J4" s="1">
        <v>105686000</v>
      </c>
      <c r="K4" s="1">
        <v>47394796</v>
      </c>
      <c r="L4" s="1" t="e">
        <f ca="1" t="shared" ref="L4:L67" si="0">F4+G4</f>
        <v>#VALUE!</v>
      </c>
      <c r="M4" s="18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297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298</v>
      </c>
      <c r="G5" s="1">
        <v>-70408135</v>
      </c>
      <c r="H5" s="1">
        <v>-368996916</v>
      </c>
      <c r="I5" s="1" t="s">
        <v>298</v>
      </c>
      <c r="J5" s="1">
        <v>105686000</v>
      </c>
      <c r="K5" s="1">
        <v>47394796</v>
      </c>
      <c r="L5" s="1" t="e">
        <f ca="1"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298</v>
      </c>
      <c r="G6" s="1">
        <v>-60533075</v>
      </c>
      <c r="H6" s="1">
        <v>-429529991</v>
      </c>
      <c r="I6" s="1" t="s">
        <v>298</v>
      </c>
      <c r="J6" s="1">
        <v>105686000</v>
      </c>
      <c r="K6" s="1">
        <v>47394796</v>
      </c>
      <c r="L6" s="1" t="e">
        <f ca="1"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298</v>
      </c>
      <c r="G7" s="1">
        <v>-119096672</v>
      </c>
      <c r="H7" s="1">
        <v>-488093588</v>
      </c>
      <c r="I7" s="1" t="s">
        <v>298</v>
      </c>
      <c r="J7" s="1">
        <v>105686000</v>
      </c>
      <c r="K7" s="1">
        <v>47394796</v>
      </c>
      <c r="L7" s="1" t="e">
        <f ca="1"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298</v>
      </c>
      <c r="G8" s="1">
        <v>-112308499</v>
      </c>
      <c r="H8" s="1">
        <v>-488871163</v>
      </c>
      <c r="I8" s="1" t="s">
        <v>298</v>
      </c>
      <c r="J8" s="1">
        <v>105686000</v>
      </c>
      <c r="K8" s="1">
        <v>47394796</v>
      </c>
      <c r="L8" s="1" t="e">
        <f ca="1"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298</v>
      </c>
      <c r="G9" s="1">
        <v>-62682757</v>
      </c>
      <c r="H9" s="1">
        <v>-478239102</v>
      </c>
      <c r="I9" s="1" t="s">
        <v>298</v>
      </c>
      <c r="J9" s="1">
        <v>105686000</v>
      </c>
      <c r="K9" s="1">
        <v>47394796</v>
      </c>
      <c r="L9" s="1" t="e">
        <f ca="1"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298</v>
      </c>
      <c r="G10" s="1">
        <v>-64906224</v>
      </c>
      <c r="H10" s="1">
        <v>-474290214</v>
      </c>
      <c r="I10" s="1" t="s">
        <v>298</v>
      </c>
      <c r="J10" s="1">
        <v>105686000</v>
      </c>
      <c r="K10" s="1">
        <v>47394796</v>
      </c>
      <c r="L10" s="1" t="e">
        <f ca="1"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298</v>
      </c>
      <c r="G11" s="1">
        <v>-69498599</v>
      </c>
      <c r="H11" s="1">
        <v>-484341221</v>
      </c>
      <c r="I11" s="1" t="s">
        <v>298</v>
      </c>
      <c r="J11" s="1">
        <v>105686000</v>
      </c>
      <c r="K11" s="1">
        <v>47394796</v>
      </c>
      <c r="L11" s="1" t="e">
        <f ca="1"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298</v>
      </c>
      <c r="G12" s="1">
        <v>-62877861</v>
      </c>
      <c r="H12" s="1">
        <v>-490432698</v>
      </c>
      <c r="I12" s="1" t="s">
        <v>298</v>
      </c>
      <c r="J12" s="1">
        <v>105686000</v>
      </c>
      <c r="K12" s="1">
        <v>47394796</v>
      </c>
      <c r="L12" s="1" t="e">
        <f ca="1"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298</v>
      </c>
      <c r="G13" s="1">
        <v>-68529469</v>
      </c>
      <c r="H13" s="1">
        <v>-488554032</v>
      </c>
      <c r="I13" s="1" t="s">
        <v>298</v>
      </c>
      <c r="J13" s="1">
        <v>105686000</v>
      </c>
      <c r="K13" s="1">
        <v>47394796</v>
      </c>
      <c r="L13" s="1" t="e">
        <f ca="1"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298</v>
      </c>
      <c r="G14" s="1">
        <v>-62728873</v>
      </c>
      <c r="H14" s="1">
        <v>-551282905</v>
      </c>
      <c r="I14" s="1" t="s">
        <v>298</v>
      </c>
      <c r="J14" s="1">
        <v>105686000</v>
      </c>
      <c r="K14" s="1">
        <v>47394796</v>
      </c>
      <c r="L14" s="1" t="e">
        <f ca="1"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298</v>
      </c>
      <c r="G15" s="1">
        <v>-107836734</v>
      </c>
      <c r="H15" s="1">
        <v>-596390766</v>
      </c>
      <c r="I15" s="1" t="s">
        <v>298</v>
      </c>
      <c r="J15" s="1">
        <v>105686000</v>
      </c>
      <c r="K15" s="1">
        <v>47394796</v>
      </c>
      <c r="L15" s="1" t="e">
        <f ca="1"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298</v>
      </c>
      <c r="G16" s="1">
        <v>-71219055</v>
      </c>
      <c r="H16" s="1">
        <v>-613864919</v>
      </c>
      <c r="I16" s="1" t="s">
        <v>298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298</v>
      </c>
      <c r="G17" s="1">
        <v>-60064827</v>
      </c>
      <c r="H17" s="1">
        <v>-611246989</v>
      </c>
      <c r="I17" s="1" t="s">
        <v>298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298</v>
      </c>
      <c r="G68" s="13">
        <v>-90976269</v>
      </c>
      <c r="H68" s="1">
        <v>-12911654</v>
      </c>
      <c r="I68" s="1" t="s">
        <v>298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298</v>
      </c>
      <c r="G69" s="13">
        <v>-68018652</v>
      </c>
      <c r="H69" s="1">
        <v>-102382762</v>
      </c>
      <c r="I69" s="1" t="s">
        <v>298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298</v>
      </c>
      <c r="G71" s="13">
        <v>-104602277</v>
      </c>
      <c r="H71" s="1">
        <v>57247375</v>
      </c>
      <c r="I71" s="1" t="s">
        <v>298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298</v>
      </c>
      <c r="G72" s="13">
        <v>-67360268</v>
      </c>
      <c r="H72" s="1">
        <v>-14513007</v>
      </c>
      <c r="I72" s="1" t="s">
        <v>298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298</v>
      </c>
      <c r="G73" s="13">
        <v>-73921412</v>
      </c>
      <c r="H73" s="1">
        <v>59706526</v>
      </c>
      <c r="I73" s="1" t="s">
        <v>298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298</v>
      </c>
      <c r="G75" s="13">
        <v>-112490832</v>
      </c>
      <c r="H75" s="1">
        <v>64564506</v>
      </c>
      <c r="I75" s="1" t="s">
        <v>298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298</v>
      </c>
      <c r="G76" s="13">
        <v>-112545459</v>
      </c>
      <c r="H76" s="1">
        <v>92334433</v>
      </c>
      <c r="I76" s="1" t="s">
        <v>298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298</v>
      </c>
      <c r="G111" s="13">
        <v>-71659633</v>
      </c>
      <c r="H111" s="1">
        <v>-19993582</v>
      </c>
      <c r="I111" s="1" t="s">
        <v>298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298</v>
      </c>
      <c r="G112" s="13">
        <v>-78593956</v>
      </c>
      <c r="H112" s="1">
        <v>-63449069</v>
      </c>
      <c r="I112" s="1" t="s">
        <v>298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298</v>
      </c>
      <c r="G114" s="13">
        <v>-62103833</v>
      </c>
      <c r="H114" s="1">
        <v>56063591</v>
      </c>
      <c r="I114" s="1" t="s">
        <v>298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418</v>
      </c>
      <c r="W126" s="2" t="s">
        <v>420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299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364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412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297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298</v>
      </c>
      <c r="G34" s="13">
        <v>-72238843</v>
      </c>
      <c r="H34" s="1">
        <v>-17605622</v>
      </c>
      <c r="I34" s="1" t="s">
        <v>298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298</v>
      </c>
      <c r="G35" s="13">
        <v>-54009565</v>
      </c>
      <c r="H35" s="1">
        <v>-92713711</v>
      </c>
      <c r="I35" s="1" t="s">
        <v>298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298</v>
      </c>
      <c r="G37" s="13">
        <v>-83057445</v>
      </c>
      <c r="H37" s="1">
        <v>25608381</v>
      </c>
      <c r="I37" s="1" t="s">
        <v>298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298</v>
      </c>
      <c r="G38" s="13">
        <v>-53486782</v>
      </c>
      <c r="H38" s="1">
        <v>-32849956</v>
      </c>
      <c r="I38" s="1" t="s">
        <v>298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298</v>
      </c>
      <c r="G39" s="13">
        <v>-58696595</v>
      </c>
      <c r="H39" s="1">
        <v>26065454</v>
      </c>
      <c r="I39" s="1" t="s">
        <v>298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298</v>
      </c>
      <c r="G41" s="13">
        <v>-89322278</v>
      </c>
      <c r="H41" s="1">
        <v>17234934</v>
      </c>
      <c r="I41" s="1" t="s">
        <v>298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298</v>
      </c>
      <c r="G42" s="13">
        <v>-89365090</v>
      </c>
      <c r="H42" s="1">
        <v>39285944</v>
      </c>
      <c r="I42" s="1" t="s">
        <v>298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298</v>
      </c>
      <c r="G77" s="13">
        <v>-56901214</v>
      </c>
      <c r="H77" s="1">
        <v>-11472394</v>
      </c>
      <c r="I77" s="1" t="s">
        <v>298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298</v>
      </c>
      <c r="G78" s="13">
        <v>-62406784</v>
      </c>
      <c r="H78" s="1">
        <v>-50382675</v>
      </c>
      <c r="I78" s="1" t="s">
        <v>298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298</v>
      </c>
      <c r="G80" s="13">
        <v>-49312959</v>
      </c>
      <c r="H80" s="1">
        <v>37645870</v>
      </c>
      <c r="I80" s="1" t="s">
        <v>298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418</v>
      </c>
      <c r="W99" s="2" t="s">
        <v>420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299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414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297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298</v>
      </c>
      <c r="G38" s="1">
        <v>-57361252</v>
      </c>
      <c r="H38" s="1">
        <v>-11458766</v>
      </c>
      <c r="I38" s="1" t="s">
        <v>298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298</v>
      </c>
      <c r="G39" s="1">
        <v>-62911957</v>
      </c>
      <c r="H39" s="1">
        <v>-50049448</v>
      </c>
      <c r="I39" s="1" t="s">
        <v>298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298</v>
      </c>
      <c r="G41" s="1">
        <v>-49712140</v>
      </c>
      <c r="H41" s="1">
        <v>17794830</v>
      </c>
      <c r="I41" s="1" t="s">
        <v>298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418</v>
      </c>
      <c r="W63" s="2" t="s">
        <v>420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299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414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297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298</v>
      </c>
      <c r="G38" s="1">
        <v>-58758841</v>
      </c>
      <c r="H38" s="1">
        <v>-1733787</v>
      </c>
      <c r="I38" s="1" t="s">
        <v>298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298</v>
      </c>
      <c r="G39" s="1">
        <v>-64445426</v>
      </c>
      <c r="H39" s="1">
        <v>-40962681</v>
      </c>
      <c r="I39" s="1" t="s">
        <v>298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298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418</v>
      </c>
      <c r="W64" s="2" t="s">
        <v>420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299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364</v>
      </c>
    </row>
    <row r="2" ht="217" customHeight="1"/>
    <row r="3" ht="40.5" spans="1:29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352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365</v>
      </c>
      <c r="AB3" t="s">
        <v>366</v>
      </c>
      <c r="AC3" t="s">
        <v>367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8" t="s">
        <v>422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297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298</v>
      </c>
      <c r="G15" s="1">
        <v>-132266516</v>
      </c>
      <c r="H15" s="1">
        <v>5132675</v>
      </c>
      <c r="I15" s="1" t="s">
        <v>298</v>
      </c>
      <c r="J15" s="1">
        <v>877711000</v>
      </c>
      <c r="K15" s="1">
        <v>63792421</v>
      </c>
      <c r="L15" s="1" t="e">
        <f ca="1"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298</v>
      </c>
      <c r="G16" s="1">
        <v>-98694497</v>
      </c>
      <c r="H16" s="1">
        <v>-103188562</v>
      </c>
      <c r="I16" s="1" t="s">
        <v>298</v>
      </c>
      <c r="J16" s="1">
        <v>877711000</v>
      </c>
      <c r="K16" s="1">
        <v>63792421</v>
      </c>
      <c r="L16" s="1" t="e">
        <f ca="1"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298</v>
      </c>
      <c r="G17" s="1">
        <v>-85348576</v>
      </c>
      <c r="H17" s="1">
        <v>-188264918</v>
      </c>
      <c r="I17" s="1" t="s">
        <v>298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298</v>
      </c>
      <c r="G18" s="1">
        <v>-80584495</v>
      </c>
      <c r="H18" s="1">
        <v>-273335362</v>
      </c>
      <c r="I18" s="1" t="s">
        <v>298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298</v>
      </c>
      <c r="G19" s="1">
        <v>-162051334</v>
      </c>
      <c r="H19" s="1">
        <v>-360391583</v>
      </c>
      <c r="I19" s="1" t="s">
        <v>298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298</v>
      </c>
      <c r="G20" s="1">
        <v>-92684249</v>
      </c>
      <c r="H20" s="1">
        <v>-464831167</v>
      </c>
      <c r="I20" s="1" t="s">
        <v>298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298</v>
      </c>
      <c r="G21" s="1">
        <v>-106676649</v>
      </c>
      <c r="H21" s="1">
        <v>-561595827</v>
      </c>
      <c r="I21" s="1" t="s">
        <v>298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298</v>
      </c>
      <c r="G22" s="1">
        <v>-156446926</v>
      </c>
      <c r="H22" s="1">
        <v>-651749987</v>
      </c>
      <c r="I22" s="1" t="s">
        <v>298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298</v>
      </c>
      <c r="G23" s="1">
        <v>-94766923</v>
      </c>
      <c r="H23" s="1">
        <v>-689992505</v>
      </c>
      <c r="I23" s="1" t="s">
        <v>298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298</v>
      </c>
      <c r="G24" s="1">
        <v>-81475433</v>
      </c>
      <c r="H24" s="1">
        <v>-655579205</v>
      </c>
      <c r="I24" s="1" t="s">
        <v>298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298</v>
      </c>
      <c r="G25" s="1">
        <v>-160300016</v>
      </c>
      <c r="H25" s="1">
        <v>-666249448</v>
      </c>
      <c r="I25" s="1" t="s">
        <v>298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298</v>
      </c>
      <c r="G26" s="1">
        <v>-151163369</v>
      </c>
      <c r="H26" s="1">
        <v>-658003739</v>
      </c>
      <c r="I26" s="1" t="s">
        <v>298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298</v>
      </c>
      <c r="G27" s="1">
        <v>-84368831</v>
      </c>
      <c r="H27" s="1">
        <v>-643693351</v>
      </c>
      <c r="I27" s="1" t="s">
        <v>298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298</v>
      </c>
      <c r="G28" s="1">
        <v>-87361541</v>
      </c>
      <c r="H28" s="1">
        <v>-638378283</v>
      </c>
      <c r="I28" s="1" t="s">
        <v>298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298</v>
      </c>
      <c r="G29" s="1">
        <v>-93542720</v>
      </c>
      <c r="H29" s="1">
        <v>-651906593</v>
      </c>
      <c r="I29" s="1" t="s">
        <v>298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298</v>
      </c>
      <c r="G30" s="1">
        <v>-84631434</v>
      </c>
      <c r="H30" s="1">
        <v>-660105511</v>
      </c>
      <c r="I30" s="1" t="s">
        <v>298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298</v>
      </c>
      <c r="G31" s="1">
        <v>-92238303</v>
      </c>
      <c r="H31" s="1">
        <v>-657576891</v>
      </c>
      <c r="I31" s="1" t="s">
        <v>298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298</v>
      </c>
      <c r="G32" s="1">
        <v>-84430901</v>
      </c>
      <c r="H32" s="1">
        <v>-742007792</v>
      </c>
      <c r="I32" s="1" t="s">
        <v>298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298</v>
      </c>
      <c r="G33" s="1">
        <v>-145144527</v>
      </c>
      <c r="H33" s="1">
        <v>-802721418</v>
      </c>
      <c r="I33" s="1" t="s">
        <v>298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298</v>
      </c>
      <c r="G34" s="1">
        <v>-95858394</v>
      </c>
      <c r="H34" s="1">
        <v>-826241026</v>
      </c>
      <c r="I34" s="1" t="s">
        <v>298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298</v>
      </c>
      <c r="G35" s="1">
        <v>-80845188</v>
      </c>
      <c r="H35" s="1">
        <v>-822717383</v>
      </c>
      <c r="I35" s="1" t="s">
        <v>298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298</v>
      </c>
      <c r="G86" s="1">
        <v>-122450923</v>
      </c>
      <c r="H86" s="1">
        <v>-6101713</v>
      </c>
      <c r="I86" t="s">
        <v>298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298</v>
      </c>
      <c r="G87" s="1">
        <v>-91550762</v>
      </c>
      <c r="H87" s="1">
        <v>-129335867</v>
      </c>
      <c r="I87" t="s">
        <v>298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298</v>
      </c>
      <c r="G89" s="1">
        <v>-140791060</v>
      </c>
      <c r="H89" s="1">
        <v>59740978</v>
      </c>
      <c r="I89" t="s">
        <v>298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298</v>
      </c>
      <c r="G90" s="1">
        <v>-90664600</v>
      </c>
      <c r="H90" s="1">
        <v>-37336930</v>
      </c>
      <c r="I90" t="s">
        <v>298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298</v>
      </c>
      <c r="G91" s="1">
        <v>-99946573</v>
      </c>
      <c r="H91" s="1">
        <v>56273086</v>
      </c>
      <c r="I91" t="s">
        <v>298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298</v>
      </c>
      <c r="G93" s="1">
        <v>-151408783</v>
      </c>
      <c r="H93" s="1">
        <v>37449840</v>
      </c>
      <c r="I93" t="s">
        <v>298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298</v>
      </c>
      <c r="G94" s="1">
        <v>-151482310</v>
      </c>
      <c r="H94" s="1">
        <v>74827204</v>
      </c>
      <c r="I94" t="s">
        <v>298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298</v>
      </c>
      <c r="G129" s="1">
        <v>-96451397</v>
      </c>
      <c r="H129" s="1">
        <v>-27865915</v>
      </c>
      <c r="I129" s="1" t="s">
        <v>298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298</v>
      </c>
      <c r="G130" s="1">
        <v>-105784756</v>
      </c>
      <c r="H130" s="1">
        <v>-95189851</v>
      </c>
      <c r="I130" s="1" t="s">
        <v>298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298</v>
      </c>
      <c r="G132" s="1">
        <v>-83589619</v>
      </c>
      <c r="H132" s="1">
        <v>75606430</v>
      </c>
      <c r="I132" s="1" t="s">
        <v>298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418</v>
      </c>
      <c r="W155" s="2" t="s">
        <v>420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299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423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297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298</v>
      </c>
      <c r="G28" s="13">
        <v>-156855637</v>
      </c>
      <c r="H28" s="1">
        <v>-64603081</v>
      </c>
      <c r="I28" s="1" t="s">
        <v>298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298</v>
      </c>
      <c r="G29" s="13">
        <v>-117273539</v>
      </c>
      <c r="H29" s="1">
        <v>-204205470</v>
      </c>
      <c r="I29" s="1" t="s">
        <v>298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298</v>
      </c>
      <c r="G31" s="13">
        <v>-180348754</v>
      </c>
      <c r="H31" s="1">
        <v>49471222</v>
      </c>
      <c r="I31" s="1" t="s">
        <v>298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298</v>
      </c>
      <c r="G32" s="13">
        <v>-116138394</v>
      </c>
      <c r="H32" s="1">
        <v>-75512222</v>
      </c>
      <c r="I32" s="1" t="s">
        <v>298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298</v>
      </c>
      <c r="G33" s="13">
        <v>-127450710</v>
      </c>
      <c r="H33" s="1">
        <v>67977654</v>
      </c>
      <c r="I33" s="1" t="s">
        <v>298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298</v>
      </c>
      <c r="G35" s="13">
        <v>-193948488</v>
      </c>
      <c r="H35" s="1">
        <v>74114722</v>
      </c>
      <c r="I35" s="1" t="s">
        <v>298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298</v>
      </c>
      <c r="G36" s="13">
        <v>-194043897</v>
      </c>
      <c r="H36" s="1">
        <v>121993906</v>
      </c>
      <c r="I36" s="1" t="s">
        <v>298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298</v>
      </c>
      <c r="G71" s="13">
        <v>-123551091</v>
      </c>
      <c r="H71" s="1">
        <v>-3192881</v>
      </c>
      <c r="I71" s="1" t="s">
        <v>298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298</v>
      </c>
      <c r="G72" s="13">
        <v>-135506820</v>
      </c>
      <c r="H72" s="1">
        <v>-85570671</v>
      </c>
      <c r="I72" s="1" t="s">
        <v>298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298</v>
      </c>
      <c r="G74" s="13">
        <v>-107074351</v>
      </c>
      <c r="H74" s="1">
        <v>114082357</v>
      </c>
      <c r="I74" s="1" t="s">
        <v>298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418</v>
      </c>
      <c r="W101" s="2" t="s">
        <v>420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299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364</v>
      </c>
    </row>
    <row r="2" ht="240" customHeight="1"/>
    <row r="3" ht="40.5" spans="1:27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78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410</v>
      </c>
      <c r="X3" t="s">
        <v>2</v>
      </c>
      <c r="Y3" t="s">
        <v>365</v>
      </c>
      <c r="Z3" t="s">
        <v>366</v>
      </c>
      <c r="AA3" t="s">
        <v>367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298</v>
      </c>
      <c r="G4" s="1">
        <v>-108765908</v>
      </c>
      <c r="H4" s="1">
        <v>-528488050</v>
      </c>
      <c r="I4" s="1" t="s">
        <v>298</v>
      </c>
      <c r="J4" s="1">
        <v>106775000</v>
      </c>
      <c r="K4" s="1">
        <v>54476166</v>
      </c>
      <c r="L4" s="1" t="e">
        <f ca="1">F4-G4</f>
        <v>#VALUE!</v>
      </c>
      <c r="M4" s="18" t="s">
        <v>424</v>
      </c>
      <c r="N4" s="4">
        <v>43630</v>
      </c>
      <c r="O4" s="5">
        <v>0.824305555555556</v>
      </c>
      <c r="P4" s="6" t="s">
        <v>407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297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298</v>
      </c>
      <c r="G5" s="1">
        <v>-125219639</v>
      </c>
      <c r="H5" s="1">
        <v>-653707689</v>
      </c>
      <c r="I5" s="1" t="s">
        <v>298</v>
      </c>
      <c r="J5" s="1">
        <v>106775000</v>
      </c>
      <c r="K5" s="1">
        <v>54476166</v>
      </c>
      <c r="L5" s="1" t="e">
        <f ca="1"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298</v>
      </c>
      <c r="G22" s="1">
        <v>-169429091</v>
      </c>
      <c r="H22" s="1">
        <v>4292485</v>
      </c>
      <c r="I22" s="1" t="s">
        <v>298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298</v>
      </c>
      <c r="G23" s="1">
        <v>-126424431</v>
      </c>
      <c r="H23" s="1">
        <v>-142427766</v>
      </c>
      <c r="I23" s="1" t="s">
        <v>298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298</v>
      </c>
      <c r="G24" s="1">
        <v>-109328741</v>
      </c>
      <c r="H24" s="1">
        <v>-251497303</v>
      </c>
      <c r="I24" s="1" t="s">
        <v>298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298</v>
      </c>
      <c r="G25" s="1">
        <v>-103226109</v>
      </c>
      <c r="H25" s="1">
        <v>-362730221</v>
      </c>
      <c r="I25" s="1" t="s">
        <v>298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298</v>
      </c>
      <c r="G26" s="1">
        <v>-207582471</v>
      </c>
      <c r="H26" s="1">
        <v>-484590366</v>
      </c>
      <c r="I26" s="1" t="s">
        <v>298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298</v>
      </c>
      <c r="G27" s="1">
        <v>-118725499</v>
      </c>
      <c r="H27" s="1">
        <v>-623009918</v>
      </c>
      <c r="I27" s="1" t="s">
        <v>298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298</v>
      </c>
      <c r="G28" s="1">
        <v>-136649306</v>
      </c>
      <c r="H28" s="1">
        <v>-724826134</v>
      </c>
      <c r="I28" s="1" t="s">
        <v>298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298</v>
      </c>
      <c r="G29" s="1">
        <v>-200403407</v>
      </c>
      <c r="H29" s="1">
        <v>-834870467</v>
      </c>
      <c r="I29" s="1" t="s">
        <v>298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298</v>
      </c>
      <c r="G30" s="1">
        <v>-121393337</v>
      </c>
      <c r="H30" s="1">
        <v>-883857886</v>
      </c>
      <c r="I30" s="1" t="s">
        <v>298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298</v>
      </c>
      <c r="G31" s="1">
        <v>-104367371</v>
      </c>
      <c r="H31" s="1">
        <v>-839775571</v>
      </c>
      <c r="I31" s="1" t="s">
        <v>298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298</v>
      </c>
      <c r="G32" s="1">
        <v>-205339090</v>
      </c>
      <c r="H32" s="1">
        <v>-853443804</v>
      </c>
      <c r="I32" s="1" t="s">
        <v>298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298</v>
      </c>
      <c r="G33" s="1">
        <v>-193635344</v>
      </c>
      <c r="H33" s="1">
        <v>-842881320</v>
      </c>
      <c r="I33" s="1" t="s">
        <v>298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298</v>
      </c>
      <c r="G34" s="1">
        <v>-108073720</v>
      </c>
      <c r="H34" s="1">
        <v>-824550181</v>
      </c>
      <c r="I34" s="1" t="s">
        <v>298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298</v>
      </c>
      <c r="G35" s="1">
        <v>-111907284</v>
      </c>
      <c r="H35" s="1">
        <v>-817741752</v>
      </c>
      <c r="I35" s="1" t="s">
        <v>298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298</v>
      </c>
      <c r="G36" s="1">
        <v>-119825172</v>
      </c>
      <c r="H36" s="1">
        <v>-835071076</v>
      </c>
      <c r="I36" s="1" t="s">
        <v>298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298</v>
      </c>
      <c r="G37" s="1">
        <v>-108410105</v>
      </c>
      <c r="H37" s="1">
        <v>-845573622</v>
      </c>
      <c r="I37" s="1" t="s">
        <v>298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298</v>
      </c>
      <c r="G38" s="1">
        <v>-118154256</v>
      </c>
      <c r="H38" s="1">
        <v>-842334541</v>
      </c>
      <c r="I38" s="1" t="s">
        <v>298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298</v>
      </c>
      <c r="G39" s="1">
        <v>-226307485</v>
      </c>
      <c r="H39" s="1">
        <v>-950487770</v>
      </c>
      <c r="I39" s="1" t="s">
        <v>298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298</v>
      </c>
      <c r="G40" s="1">
        <v>-185925403</v>
      </c>
      <c r="H40" s="1">
        <v>-1028259944</v>
      </c>
      <c r="I40" s="1" t="s">
        <v>298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298</v>
      </c>
      <c r="G41" s="1">
        <v>-122791474</v>
      </c>
      <c r="H41" s="1">
        <v>-1058387793</v>
      </c>
      <c r="I41" s="1" t="s">
        <v>298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298</v>
      </c>
      <c r="G42" s="1">
        <v>-226351521</v>
      </c>
      <c r="H42" s="1">
        <v>-1053874120</v>
      </c>
      <c r="I42" s="1" t="s">
        <v>298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298</v>
      </c>
      <c r="G93" s="1">
        <v>-156855637</v>
      </c>
      <c r="H93" s="1">
        <v>-65032548</v>
      </c>
      <c r="I93" s="1" t="s">
        <v>298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298</v>
      </c>
      <c r="G94" s="1">
        <v>-117273539</v>
      </c>
      <c r="H94" s="1">
        <v>-209463265</v>
      </c>
      <c r="I94" s="1" t="s">
        <v>298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298</v>
      </c>
      <c r="G96" s="1">
        <v>-180348754</v>
      </c>
      <c r="H96" s="1">
        <v>81632945</v>
      </c>
      <c r="I96" s="1" t="s">
        <v>298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298</v>
      </c>
      <c r="G97" s="1">
        <v>-116138394</v>
      </c>
      <c r="H97" s="1">
        <v>-36580383</v>
      </c>
      <c r="I97" s="1" t="s">
        <v>298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298</v>
      </c>
      <c r="G98" s="1">
        <v>-127507140</v>
      </c>
      <c r="H98" s="1">
        <v>75464888</v>
      </c>
      <c r="I98" s="1" t="s">
        <v>298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298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298</v>
      </c>
      <c r="G100" s="1">
        <v>-193949711</v>
      </c>
      <c r="H100" s="1">
        <v>100480682</v>
      </c>
      <c r="I100" s="1" t="s">
        <v>298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298</v>
      </c>
      <c r="G101" s="1">
        <v>-194042674</v>
      </c>
      <c r="H101" s="1">
        <v>148361089</v>
      </c>
      <c r="I101" s="1" t="s">
        <v>298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298</v>
      </c>
      <c r="G136" s="1">
        <v>-123551091</v>
      </c>
      <c r="H136" s="1">
        <v>-61724895</v>
      </c>
      <c r="I136" s="1" t="s">
        <v>298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298</v>
      </c>
      <c r="G137" s="1">
        <v>-135506820</v>
      </c>
      <c r="H137" s="1">
        <v>-139708199</v>
      </c>
      <c r="I137" s="1" t="s">
        <v>298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298</v>
      </c>
      <c r="G139" s="1">
        <v>-107075575</v>
      </c>
      <c r="H139" s="1">
        <v>18589095</v>
      </c>
      <c r="I139" s="1" t="s">
        <v>298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418</v>
      </c>
      <c r="W175" s="2" t="s">
        <v>420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299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425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297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298</v>
      </c>
      <c r="G29" s="1">
        <v>-123551091</v>
      </c>
      <c r="H29" s="1">
        <v>-15846752</v>
      </c>
      <c r="I29" s="1" t="s">
        <v>298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298</v>
      </c>
      <c r="G30" s="1">
        <v>-135506820</v>
      </c>
      <c r="H30" s="1">
        <v>-102744252</v>
      </c>
      <c r="I30" s="1" t="s">
        <v>298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298</v>
      </c>
      <c r="G32" s="1">
        <v>-107075575</v>
      </c>
      <c r="H32" s="1">
        <v>57098560</v>
      </c>
      <c r="I32" s="1" t="s">
        <v>298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418</v>
      </c>
      <c r="W68" s="2" t="s">
        <v>420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299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364</v>
      </c>
    </row>
    <row r="2" ht="183" customHeight="1"/>
    <row r="3" ht="40.5" spans="1:27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77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365</v>
      </c>
      <c r="Z3" t="s">
        <v>366</v>
      </c>
      <c r="AA3" t="s">
        <v>367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8" t="s">
        <v>424</v>
      </c>
      <c r="N4" s="4">
        <v>43630</v>
      </c>
      <c r="O4" s="5">
        <v>0.824305555555556</v>
      </c>
      <c r="P4" t="s">
        <v>375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297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8"/>
      <c r="N5" s="4">
        <v>43634</v>
      </c>
      <c r="O5" s="5">
        <v>0.792361111111111</v>
      </c>
      <c r="P5" t="s">
        <v>375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8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8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8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8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8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8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8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8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8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8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8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298</v>
      </c>
      <c r="G19" s="1">
        <v>-169429091</v>
      </c>
      <c r="H19" s="1">
        <v>-13639108</v>
      </c>
      <c r="I19" s="1" t="s">
        <v>298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298</v>
      </c>
      <c r="G20" s="1">
        <v>-126424431</v>
      </c>
      <c r="H20" s="1">
        <v>-148899297</v>
      </c>
      <c r="I20" s="1" t="s">
        <v>298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298</v>
      </c>
      <c r="G21" s="1">
        <v>-109328741</v>
      </c>
      <c r="H21" s="1">
        <v>-259712811</v>
      </c>
      <c r="I21" s="1" t="s">
        <v>298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298</v>
      </c>
      <c r="G22" s="1">
        <v>-103226109</v>
      </c>
      <c r="H22" s="1">
        <v>-375073965</v>
      </c>
      <c r="I22" s="1" t="s">
        <v>298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298</v>
      </c>
      <c r="G23" s="1">
        <v>-207582471</v>
      </c>
      <c r="H23" s="1">
        <v>-486035883</v>
      </c>
      <c r="I23" s="1" t="s">
        <v>298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298</v>
      </c>
      <c r="G24" s="1">
        <v>-118725499</v>
      </c>
      <c r="H24" s="1">
        <v>-606617170</v>
      </c>
      <c r="I24" s="1" t="s">
        <v>298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298</v>
      </c>
      <c r="G25" s="1">
        <v>-136649306</v>
      </c>
      <c r="H25" s="1">
        <v>-724306713</v>
      </c>
      <c r="I25" s="1" t="s">
        <v>298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298</v>
      </c>
      <c r="G26" s="1">
        <v>-200403407</v>
      </c>
      <c r="H26" s="1">
        <v>-834870467</v>
      </c>
      <c r="I26" s="1" t="s">
        <v>298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298</v>
      </c>
      <c r="G27" s="1">
        <v>-121393337</v>
      </c>
      <c r="H27" s="1">
        <v>-883857886</v>
      </c>
      <c r="I27" s="1" t="s">
        <v>298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298</v>
      </c>
      <c r="G28" s="1">
        <v>-104367371</v>
      </c>
      <c r="H28" s="1">
        <v>-839775571</v>
      </c>
      <c r="I28" s="1" t="s">
        <v>298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298</v>
      </c>
      <c r="G29" s="1">
        <v>-205339090</v>
      </c>
      <c r="H29" s="1">
        <v>-853443804</v>
      </c>
      <c r="I29" s="1" t="s">
        <v>298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298</v>
      </c>
      <c r="G30" s="1">
        <v>-193635344</v>
      </c>
      <c r="H30" s="1">
        <v>-842881320</v>
      </c>
      <c r="I30" s="1" t="s">
        <v>298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298</v>
      </c>
      <c r="G31" s="1">
        <v>-108074943</v>
      </c>
      <c r="H31" s="1">
        <v>-824551404</v>
      </c>
      <c r="I31" s="1" t="s">
        <v>298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298</v>
      </c>
      <c r="G32" s="1">
        <v>-111908507</v>
      </c>
      <c r="H32" s="1">
        <v>-817742975</v>
      </c>
      <c r="I32" s="1" t="s">
        <v>298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298</v>
      </c>
      <c r="G33" s="1">
        <v>-119825172</v>
      </c>
      <c r="H33" s="1">
        <v>-835072299</v>
      </c>
      <c r="I33" s="1" t="s">
        <v>298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298</v>
      </c>
      <c r="G34" s="1">
        <v>-108411328</v>
      </c>
      <c r="H34" s="1">
        <v>-845576068</v>
      </c>
      <c r="I34" s="1" t="s">
        <v>298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298</v>
      </c>
      <c r="G35" s="1">
        <v>-118154256</v>
      </c>
      <c r="H35" s="1">
        <v>-842336987</v>
      </c>
      <c r="I35" s="1" t="s">
        <v>298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298</v>
      </c>
      <c r="G36" s="1">
        <v>-108153229</v>
      </c>
      <c r="H36" s="1">
        <v>-950490216</v>
      </c>
      <c r="I36" s="1" t="s">
        <v>298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298</v>
      </c>
      <c r="G37" s="1">
        <v>-185925403</v>
      </c>
      <c r="H37" s="1">
        <v>-1028262390</v>
      </c>
      <c r="I37" s="1" t="s">
        <v>298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298</v>
      </c>
      <c r="G38" s="1">
        <v>-122792698</v>
      </c>
      <c r="H38" s="1">
        <v>-1058391463</v>
      </c>
      <c r="I38" s="1" t="s">
        <v>298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298</v>
      </c>
      <c r="G39" s="1">
        <v>-226352745</v>
      </c>
      <c r="H39" s="1">
        <v>-1053876567</v>
      </c>
      <c r="I39" s="1" t="s">
        <v>298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298</v>
      </c>
      <c r="G90" s="1">
        <v>-156855637</v>
      </c>
      <c r="H90" s="1">
        <v>-23367817</v>
      </c>
      <c r="I90" s="1" t="s">
        <v>298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298</v>
      </c>
      <c r="G91" s="1">
        <v>-117273539</v>
      </c>
      <c r="H91" s="1">
        <v>-173741368</v>
      </c>
      <c r="I91" s="1" t="s">
        <v>298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298</v>
      </c>
      <c r="G93" s="1">
        <v>-180348754</v>
      </c>
      <c r="H93" s="1">
        <v>110136804</v>
      </c>
      <c r="I93" s="1" t="s">
        <v>298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298</v>
      </c>
      <c r="G94" s="1">
        <v>-116138394</v>
      </c>
      <c r="H94" s="1">
        <v>-15008491</v>
      </c>
      <c r="I94" s="1" t="s">
        <v>298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298</v>
      </c>
      <c r="G95" s="1">
        <v>-127450710</v>
      </c>
      <c r="H95" s="1">
        <v>96404999</v>
      </c>
      <c r="I95" s="1" t="s">
        <v>298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298</v>
      </c>
      <c r="G97" s="1">
        <v>-193949711</v>
      </c>
      <c r="H97" s="1">
        <v>84190390</v>
      </c>
      <c r="I97" s="1" t="s">
        <v>298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298</v>
      </c>
      <c r="G98" s="1">
        <v>-194045121</v>
      </c>
      <c r="H98" s="1">
        <v>132069573</v>
      </c>
      <c r="I98" s="1" t="s">
        <v>298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298</v>
      </c>
      <c r="G133" s="1">
        <v>-123549868</v>
      </c>
      <c r="H133" s="1">
        <v>-43187305</v>
      </c>
      <c r="I133" s="1" t="s">
        <v>298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298</v>
      </c>
      <c r="G134" s="1">
        <v>-135508044</v>
      </c>
      <c r="H134" s="1">
        <v>-120718898</v>
      </c>
      <c r="I134" s="1" t="s">
        <v>298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298</v>
      </c>
      <c r="G136" s="1">
        <v>-107075575</v>
      </c>
      <c r="H136" s="1">
        <v>45549423</v>
      </c>
      <c r="I136" s="1" t="s">
        <v>298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418</v>
      </c>
      <c r="W172" s="2" t="s">
        <v>420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299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423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297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298</v>
      </c>
      <c r="G17" s="13">
        <v>-156855637</v>
      </c>
      <c r="H17" s="1">
        <v>-46833651</v>
      </c>
      <c r="I17" s="1" t="s">
        <v>298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298</v>
      </c>
      <c r="G18" s="13">
        <v>-117273539</v>
      </c>
      <c r="H18" s="1">
        <v>-185616807</v>
      </c>
      <c r="I18" s="1" t="s">
        <v>298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298</v>
      </c>
      <c r="G20" s="13">
        <v>-180348754</v>
      </c>
      <c r="H20" s="1">
        <v>48344674</v>
      </c>
      <c r="I20" s="1" t="s">
        <v>298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298</v>
      </c>
      <c r="G21" s="13">
        <v>-116138394</v>
      </c>
      <c r="H21" s="1">
        <v>-79525777</v>
      </c>
      <c r="I21" s="1" t="s">
        <v>298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298</v>
      </c>
      <c r="G22" s="13">
        <v>-127450710</v>
      </c>
      <c r="H22" s="1">
        <v>37563106</v>
      </c>
      <c r="I22" s="1" t="s">
        <v>298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298</v>
      </c>
      <c r="G24" s="13">
        <v>-193949711</v>
      </c>
      <c r="H24" s="1">
        <v>46083270</v>
      </c>
      <c r="I24" s="1" t="s">
        <v>298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298</v>
      </c>
      <c r="G25" s="13">
        <v>-194042674</v>
      </c>
      <c r="H25" s="1">
        <v>93963677</v>
      </c>
      <c r="I25" s="1" t="s">
        <v>298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426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426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298</v>
      </c>
      <c r="G60" s="13">
        <v>-123552314</v>
      </c>
      <c r="H60" s="1">
        <v>-35012996</v>
      </c>
      <c r="I60" s="1" t="s">
        <v>298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298</v>
      </c>
      <c r="G61" s="13">
        <v>-135506820</v>
      </c>
      <c r="H61" s="1">
        <v>-108243856</v>
      </c>
      <c r="I61" s="1" t="s">
        <v>298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298</v>
      </c>
      <c r="G63" s="13">
        <v>-107075575</v>
      </c>
      <c r="H63" s="1">
        <v>133439201</v>
      </c>
      <c r="I63" s="1" t="s">
        <v>298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418</v>
      </c>
      <c r="W99" s="2" t="s">
        <v>420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299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233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297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418</v>
      </c>
      <c r="W37" s="2" t="s">
        <v>420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299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364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427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365</v>
      </c>
      <c r="AD3" t="s">
        <v>366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297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418</v>
      </c>
      <c r="W44" s="2" t="s">
        <v>420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299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428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297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298</v>
      </c>
      <c r="G21" s="1">
        <v>-123551091</v>
      </c>
      <c r="H21" s="1">
        <v>-18560900</v>
      </c>
      <c r="I21" s="1" t="s">
        <v>298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298</v>
      </c>
      <c r="G22" s="1">
        <v>-135506820</v>
      </c>
      <c r="H22" s="1">
        <v>-106109417</v>
      </c>
      <c r="I22" s="1" t="s">
        <v>298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298</v>
      </c>
      <c r="G24" s="1">
        <v>-107075575</v>
      </c>
      <c r="H24" s="1">
        <v>98810548</v>
      </c>
      <c r="I24" s="1" t="s">
        <v>298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418</v>
      </c>
      <c r="W60" s="2" t="s">
        <v>420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299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429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297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298</v>
      </c>
      <c r="G28" s="1">
        <v>-123552314</v>
      </c>
      <c r="H28" s="1">
        <v>-28954703</v>
      </c>
      <c r="I28" s="1" t="s">
        <v>298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298</v>
      </c>
      <c r="G29" s="1">
        <v>-135506820</v>
      </c>
      <c r="H29" s="1">
        <v>-104321218</v>
      </c>
      <c r="I29" s="1" t="s">
        <v>298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298</v>
      </c>
      <c r="G31" s="1">
        <v>-107075575</v>
      </c>
      <c r="H31" s="1">
        <v>95674870</v>
      </c>
      <c r="I31" s="1" t="s">
        <v>298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418</v>
      </c>
      <c r="W94" s="2" t="s">
        <v>420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299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237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297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418</v>
      </c>
      <c r="W72" s="2" t="s">
        <v>420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299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W187" sqref="W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364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137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365</v>
      </c>
      <c r="AD3" t="s">
        <v>367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298</v>
      </c>
      <c r="G4" s="1">
        <v>0</v>
      </c>
      <c r="H4" s="1">
        <v>0</v>
      </c>
      <c r="I4" s="1" t="s">
        <v>298</v>
      </c>
      <c r="L4" s="1" t="e">
        <f ca="1" t="shared" ref="L4:L67" si="0">F4+G4</f>
        <v>#VALUE!</v>
      </c>
      <c r="M4" s="15" t="s">
        <v>430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297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298</v>
      </c>
      <c r="G5" s="1">
        <v>-172234335</v>
      </c>
      <c r="H5" s="1">
        <v>-172234335</v>
      </c>
      <c r="I5" s="1" t="s">
        <v>298</v>
      </c>
      <c r="L5" s="1" t="e">
        <f ca="1"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298</v>
      </c>
      <c r="G6" s="1">
        <v>-209904368</v>
      </c>
      <c r="H6" s="1">
        <v>-382138703</v>
      </c>
      <c r="I6" s="1" t="s">
        <v>298</v>
      </c>
      <c r="L6" s="1" t="e">
        <f ca="1"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298</v>
      </c>
      <c r="G7" s="1">
        <v>-189910108</v>
      </c>
      <c r="H7" s="1">
        <v>-572048811</v>
      </c>
      <c r="I7" s="1" t="s">
        <v>298</v>
      </c>
      <c r="L7" s="1" t="e">
        <f ca="1"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298</v>
      </c>
      <c r="G8" s="1">
        <v>-206977333</v>
      </c>
      <c r="H8" s="1">
        <v>-779026144</v>
      </c>
      <c r="I8" s="1" t="s">
        <v>298</v>
      </c>
      <c r="L8" s="1" t="e">
        <f ca="1" t="shared" si="0"/>
        <v>#VALUE!</v>
      </c>
      <c r="M8" s="15"/>
      <c r="S8" s="17" t="s">
        <v>431</v>
      </c>
      <c r="T8" s="15" t="s">
        <v>432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298</v>
      </c>
      <c r="G9" s="1">
        <v>-189457982</v>
      </c>
      <c r="H9" s="1">
        <v>-968484126</v>
      </c>
      <c r="I9" s="1" t="s">
        <v>298</v>
      </c>
      <c r="L9" s="1" t="e">
        <f ca="1" t="shared" si="0"/>
        <v>#VALUE!</v>
      </c>
      <c r="M9" s="15"/>
      <c r="S9" s="17" t="s">
        <v>433</v>
      </c>
      <c r="T9" s="15" t="s">
        <v>434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298</v>
      </c>
      <c r="G10" s="1">
        <v>-325695793</v>
      </c>
      <c r="H10" s="1">
        <v>-1104721937</v>
      </c>
      <c r="I10" s="1" t="s">
        <v>298</v>
      </c>
      <c r="J10" s="1">
        <v>185136000</v>
      </c>
      <c r="K10" s="1">
        <v>143145285</v>
      </c>
      <c r="L10" s="1" t="e">
        <f ca="1" t="shared" si="0"/>
        <v>#VALUE!</v>
      </c>
      <c r="M10" s="15"/>
      <c r="S10" s="17" t="s">
        <v>435</v>
      </c>
      <c r="T10" s="15" t="s">
        <v>436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298</v>
      </c>
      <c r="G11" s="1">
        <v>-215102747</v>
      </c>
      <c r="H11" s="1">
        <v>-1319824684</v>
      </c>
      <c r="I11" s="1" t="s">
        <v>298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437</v>
      </c>
      <c r="S11" s="17" t="s">
        <v>438</v>
      </c>
      <c r="T11" s="15" t="s">
        <v>439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298</v>
      </c>
      <c r="G12" s="1">
        <v>-181411852</v>
      </c>
      <c r="H12" s="1">
        <v>-1501236536</v>
      </c>
      <c r="I12" s="1" t="s">
        <v>298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440</v>
      </c>
      <c r="S12" s="17" t="s">
        <v>441</v>
      </c>
      <c r="T12" s="15" t="s">
        <v>442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6" t="s">
        <v>443</v>
      </c>
      <c r="S13" s="17" t="s">
        <v>444</v>
      </c>
      <c r="T13" s="15" t="s">
        <v>445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7" t="s">
        <v>446</v>
      </c>
      <c r="T14" s="15" t="s">
        <v>447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298</v>
      </c>
      <c r="G63" s="1">
        <v>-303060896</v>
      </c>
      <c r="H63" s="1">
        <v>-108571184</v>
      </c>
      <c r="I63" s="1" t="s">
        <v>298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298</v>
      </c>
      <c r="G64" s="1">
        <v>-216674073</v>
      </c>
      <c r="H64" s="1">
        <v>-371582215</v>
      </c>
      <c r="I64" s="1" t="s">
        <v>298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298</v>
      </c>
      <c r="G66" s="1">
        <v>-328348179</v>
      </c>
      <c r="H66" s="1">
        <v>95381636</v>
      </c>
      <c r="I66" s="1" t="s">
        <v>298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298</v>
      </c>
      <c r="G67" s="1">
        <v>-228733933</v>
      </c>
      <c r="H67" s="1">
        <v>-166660664</v>
      </c>
      <c r="I67" s="1" t="s">
        <v>298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298</v>
      </c>
      <c r="G68" s="1">
        <v>-251013478</v>
      </c>
      <c r="H68" s="1">
        <v>123828520</v>
      </c>
      <c r="I68" s="1" t="s">
        <v>298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298</v>
      </c>
      <c r="G70" s="1">
        <v>-400765662</v>
      </c>
      <c r="H70" s="1">
        <v>98619751</v>
      </c>
      <c r="I70" s="1" t="s">
        <v>298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298</v>
      </c>
      <c r="G71" s="1">
        <v>-400962812</v>
      </c>
      <c r="H71" s="1">
        <v>177326687</v>
      </c>
      <c r="I71" s="1" t="s">
        <v>298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298</v>
      </c>
      <c r="G106" s="1">
        <v>-253563293</v>
      </c>
      <c r="H106" s="1">
        <v>-67055722</v>
      </c>
      <c r="I106" s="1" t="s">
        <v>298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298</v>
      </c>
      <c r="G107" s="1">
        <v>-278105240</v>
      </c>
      <c r="H107" s="1">
        <v>-258811425</v>
      </c>
      <c r="I107" s="1" t="s">
        <v>298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298</v>
      </c>
      <c r="G109" s="1">
        <v>-219752846</v>
      </c>
      <c r="H109" s="1">
        <v>53160031</v>
      </c>
      <c r="I109" s="1" t="s">
        <v>298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298</v>
      </c>
      <c r="G180" s="1">
        <v>-256995049</v>
      </c>
      <c r="H180" s="1">
        <v>12495465</v>
      </c>
      <c r="I180" s="1" t="s">
        <v>298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418</v>
      </c>
      <c r="W185" s="2" t="s">
        <v>420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299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workbookViewId="0">
      <pane ySplit="3" topLeftCell="A103" activePane="bottomLeft" state="frozen"/>
      <selection/>
      <selection pane="bottomLeft" activeCell="G106" sqref="G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448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297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298</v>
      </c>
      <c r="G30" s="1">
        <v>-123549868</v>
      </c>
      <c r="H30" s="1">
        <v>-35599337</v>
      </c>
      <c r="I30" s="1" t="s">
        <v>298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298</v>
      </c>
      <c r="G31" s="1">
        <v>-135506820</v>
      </c>
      <c r="H31" s="1">
        <v>-114782469</v>
      </c>
      <c r="I31" s="1" t="s">
        <v>298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298</v>
      </c>
      <c r="G33" s="1">
        <v>-107074351</v>
      </c>
      <c r="H33" s="1">
        <v>77317810</v>
      </c>
      <c r="I33" s="1" t="s">
        <v>298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418</v>
      </c>
      <c r="W109" s="2" t="s">
        <v>420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299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72"/>
  <sheetViews>
    <sheetView workbookViewId="0">
      <pane ySplit="3" topLeftCell="A64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449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297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1:31">
      <c r="A61" s="7">
        <v>43882</v>
      </c>
      <c r="B61" s="8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7">
        <v>43881</v>
      </c>
      <c r="AC61">
        <v>-4313172</v>
      </c>
      <c r="AD61">
        <v>726324</v>
      </c>
      <c r="AE61">
        <v>2188266</v>
      </c>
    </row>
    <row r="62" spans="1:31">
      <c r="A62" s="7">
        <v>43883</v>
      </c>
      <c r="B62" s="8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7">
        <v>43882</v>
      </c>
      <c r="AC62">
        <v>-6979306</v>
      </c>
      <c r="AD62">
        <v>1035926</v>
      </c>
      <c r="AE62">
        <v>2241012</v>
      </c>
    </row>
    <row r="63" spans="1:31">
      <c r="A63" s="7">
        <v>43884</v>
      </c>
      <c r="B63" s="8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7">
        <v>43883</v>
      </c>
      <c r="AC63">
        <v>-5098465</v>
      </c>
      <c r="AD63">
        <v>655148</v>
      </c>
      <c r="AE63">
        <v>1986513</v>
      </c>
    </row>
    <row r="64" spans="1:31">
      <c r="A64" s="7">
        <v>43885</v>
      </c>
      <c r="B64" s="8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7">
        <v>43884</v>
      </c>
      <c r="AC64">
        <v>-3487664</v>
      </c>
      <c r="AD64">
        <v>-36318</v>
      </c>
      <c r="AE64">
        <v>1835041</v>
      </c>
    </row>
    <row r="65" spans="1:31">
      <c r="A65" s="7">
        <v>43886</v>
      </c>
      <c r="B65" s="8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7">
        <v>43885</v>
      </c>
      <c r="AC65">
        <v>-3424141</v>
      </c>
      <c r="AD65">
        <v>236258</v>
      </c>
      <c r="AE65">
        <v>2073474</v>
      </c>
    </row>
    <row r="66" spans="1:31">
      <c r="A66" s="7">
        <v>43887</v>
      </c>
      <c r="B66" s="8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7">
        <v>43886</v>
      </c>
      <c r="AC66">
        <v>-4320490</v>
      </c>
      <c r="AD66">
        <v>281566</v>
      </c>
      <c r="AE66">
        <v>2393029</v>
      </c>
    </row>
    <row r="67" spans="1:31">
      <c r="A67" s="7">
        <v>43888</v>
      </c>
      <c r="B67" s="8">
        <v>0.479861111111111</v>
      </c>
      <c r="C67" s="6">
        <v>0.001</v>
      </c>
      <c r="D67" s="1">
        <v>91230207</v>
      </c>
      <c r="E67" s="1">
        <v>88573013</v>
      </c>
      <c r="F67" s="1">
        <v>6306670</v>
      </c>
      <c r="G67" s="1">
        <v>-6058614</v>
      </c>
      <c r="H67" s="1">
        <v>2111034</v>
      </c>
      <c r="I67" s="1">
        <v>3704256</v>
      </c>
      <c r="J67" s="1">
        <v>3436632</v>
      </c>
      <c r="K67" s="1">
        <v>2657190</v>
      </c>
      <c r="L67" s="1">
        <f ca="1" t="shared" si="0"/>
        <v>248056</v>
      </c>
      <c r="AB67" s="7">
        <v>43887</v>
      </c>
      <c r="AC67">
        <v>-3606275</v>
      </c>
      <c r="AD67">
        <v>299452</v>
      </c>
      <c r="AE67">
        <v>2387391</v>
      </c>
    </row>
    <row r="68" spans="1:31">
      <c r="A68" s="7">
        <v>43889</v>
      </c>
      <c r="B68" s="8">
        <v>0.7375</v>
      </c>
      <c r="C68" s="6">
        <v>0.001</v>
      </c>
      <c r="D68" s="1">
        <v>91230207</v>
      </c>
      <c r="E68" s="1">
        <v>88573013</v>
      </c>
      <c r="F68" s="1">
        <v>4724024</v>
      </c>
      <c r="G68" s="1">
        <v>-4363447</v>
      </c>
      <c r="H68" s="1">
        <v>1745287</v>
      </c>
      <c r="I68" s="1">
        <v>3704256</v>
      </c>
      <c r="J68" s="1">
        <v>3436632</v>
      </c>
      <c r="K68" s="1">
        <v>2657190</v>
      </c>
      <c r="L68" s="1">
        <f>F68+G68</f>
        <v>360577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418</v>
      </c>
      <c r="W68" s="2" t="s">
        <v>420</v>
      </c>
      <c r="AB68" s="7">
        <v>43888</v>
      </c>
      <c r="AC68">
        <v>-6058614</v>
      </c>
      <c r="AD68">
        <v>248056</v>
      </c>
      <c r="AE68">
        <v>2111034</v>
      </c>
    </row>
    <row r="69" spans="1:31">
      <c r="A69" s="7">
        <v>43890</v>
      </c>
      <c r="B69" s="8">
        <v>0.75625</v>
      </c>
      <c r="C69" s="6">
        <v>0.001</v>
      </c>
      <c r="D69" s="1">
        <v>91230207</v>
      </c>
      <c r="E69" s="1">
        <v>88573013</v>
      </c>
      <c r="F69" s="1">
        <v>3390561</v>
      </c>
      <c r="G69" s="1">
        <v>-3462366</v>
      </c>
      <c r="H69" s="1">
        <v>1363880</v>
      </c>
      <c r="I69" s="1">
        <v>3704256</v>
      </c>
      <c r="J69" s="1">
        <v>3436632</v>
      </c>
      <c r="K69" s="1">
        <v>2657190</v>
      </c>
      <c r="L69" s="1">
        <f>F69+G69</f>
        <v>-71805</v>
      </c>
      <c r="N69" s="7">
        <v>43890</v>
      </c>
      <c r="O69" s="8">
        <v>0.845833333333333</v>
      </c>
      <c r="P69" s="1">
        <v>91230207</v>
      </c>
      <c r="Q69">
        <v>10</v>
      </c>
      <c r="U69">
        <v>5</v>
      </c>
      <c r="AB69" s="7">
        <v>43889</v>
      </c>
      <c r="AC69">
        <v>-4363447</v>
      </c>
      <c r="AD69">
        <v>360577</v>
      </c>
      <c r="AE69">
        <v>1745287</v>
      </c>
    </row>
    <row r="70" spans="1:31">
      <c r="A70" s="7">
        <v>43891</v>
      </c>
      <c r="B70" s="8">
        <v>0.477777777777778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1">
        <v>90000000</v>
      </c>
      <c r="N70" s="7">
        <v>43891</v>
      </c>
      <c r="O70" s="8">
        <v>0.0145833333333333</v>
      </c>
      <c r="R70" s="1">
        <v>90000000</v>
      </c>
      <c r="S70" s="1">
        <f>R70-P60</f>
        <v>90000000</v>
      </c>
      <c r="V70">
        <f>R70/P69</f>
        <v>0.986515354503142</v>
      </c>
      <c r="W70">
        <f>ROUND((((O70-O69)-(4/24)+1)/((2/60)/24)),0)</f>
        <v>2</v>
      </c>
      <c r="AB70" s="7">
        <v>43890</v>
      </c>
      <c r="AC70">
        <v>-3462366</v>
      </c>
      <c r="AD70">
        <v>-71805</v>
      </c>
      <c r="AE70">
        <v>1363880</v>
      </c>
    </row>
    <row r="71" spans="28:31">
      <c r="AB71" s="7">
        <v>43891</v>
      </c>
      <c r="AC71">
        <v>0</v>
      </c>
      <c r="AD71">
        <v>90000000</v>
      </c>
      <c r="AE71">
        <v>0</v>
      </c>
    </row>
    <row r="72" spans="28:31">
      <c r="AB72" t="s">
        <v>299</v>
      </c>
      <c r="AC72">
        <v>-319215485</v>
      </c>
      <c r="AD72">
        <v>112109465</v>
      </c>
      <c r="AE72">
        <v>126455173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3"/>
  <sheetViews>
    <sheetView zoomScale="115" zoomScaleNormal="115" workbookViewId="0">
      <pane ySplit="3" topLeftCell="A256" activePane="bottomLeft" state="frozen"/>
      <selection/>
      <selection pane="bottomLeft" activeCell="C259" sqref="C2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20.8666666666667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7" max="27" width="11.5"/>
    <col min="28" max="30" width="26.625"/>
  </cols>
  <sheetData>
    <row r="1" ht="214" customHeight="1" spans="13:13">
      <c r="M1" s="9" t="s">
        <v>364</v>
      </c>
    </row>
    <row r="2" ht="214" customHeight="1"/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82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298</v>
      </c>
      <c r="G4" s="1">
        <v>-125219639</v>
      </c>
      <c r="H4" s="1">
        <v>-547074809</v>
      </c>
      <c r="I4" s="1" t="s">
        <v>298</v>
      </c>
      <c r="J4" s="1">
        <v>106775000</v>
      </c>
      <c r="K4" s="1">
        <v>54476166</v>
      </c>
      <c r="L4" s="1" t="e">
        <f ca="1" t="shared" ref="L4:L67" si="0">F4+G4</f>
        <v>#VALUE!</v>
      </c>
      <c r="M4" s="18" t="s">
        <v>450</v>
      </c>
      <c r="N4" s="4">
        <v>43630</v>
      </c>
      <c r="O4" s="5">
        <v>0.844444444444444</v>
      </c>
      <c r="P4" s="6" t="s">
        <v>407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AA4" t="s">
        <v>297</v>
      </c>
    </row>
    <row r="5" spans="1:30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8"/>
      <c r="AA5" s="7">
        <v>43636</v>
      </c>
      <c r="AB5">
        <v>-125219639</v>
      </c>
      <c r="AC5" t="e">
        <v>#VALUE!</v>
      </c>
      <c r="AD5">
        <v>-547074809</v>
      </c>
    </row>
    <row r="6" spans="1:30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8"/>
      <c r="AA6" s="7">
        <v>43637</v>
      </c>
      <c r="AB6">
        <v>-208439876</v>
      </c>
      <c r="AC6">
        <v>212417074</v>
      </c>
      <c r="AD6">
        <v>-209438096</v>
      </c>
    </row>
    <row r="7" spans="1:30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8"/>
      <c r="AA7" s="7">
        <v>43638</v>
      </c>
      <c r="AB7">
        <v>-105708485</v>
      </c>
      <c r="AC7">
        <v>14831704</v>
      </c>
      <c r="AD7">
        <v>-194606392</v>
      </c>
    </row>
    <row r="8" spans="1:30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8"/>
      <c r="AA8" s="7">
        <v>43639</v>
      </c>
      <c r="AB8">
        <v>-106082939</v>
      </c>
      <c r="AC8">
        <v>14014684</v>
      </c>
      <c r="AD8">
        <v>-180591708</v>
      </c>
    </row>
    <row r="9" spans="1:30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8"/>
      <c r="AA9" s="7">
        <v>43640</v>
      </c>
      <c r="AB9">
        <v>-212380911</v>
      </c>
      <c r="AC9">
        <v>16483757</v>
      </c>
      <c r="AD9">
        <v>-114912824</v>
      </c>
    </row>
    <row r="10" spans="1:30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8"/>
      <c r="AA10" s="7">
        <v>43641</v>
      </c>
      <c r="AB10">
        <v>-207269553</v>
      </c>
      <c r="AC10">
        <v>8626928</v>
      </c>
      <c r="AD10">
        <v>216086</v>
      </c>
    </row>
    <row r="11" spans="1:30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8"/>
      <c r="AA11" s="7">
        <v>43642</v>
      </c>
      <c r="AB11">
        <v>-118105013</v>
      </c>
      <c r="AC11">
        <v>17690541</v>
      </c>
      <c r="AD11">
        <v>158815023</v>
      </c>
    </row>
    <row r="12" spans="1:30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8"/>
      <c r="AA12" s="7">
        <v>43643</v>
      </c>
      <c r="AB12">
        <v>-224667451</v>
      </c>
      <c r="AC12">
        <v>28289505</v>
      </c>
      <c r="AD12">
        <v>278179895</v>
      </c>
    </row>
    <row r="13" spans="1:30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8"/>
      <c r="AA13" s="7">
        <v>43644</v>
      </c>
      <c r="AB13">
        <v>-313053424</v>
      </c>
      <c r="AC13">
        <v>40961073</v>
      </c>
      <c r="AD13">
        <v>94823907</v>
      </c>
    </row>
    <row r="14" spans="1:30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8"/>
      <c r="AA14" s="7">
        <v>43645</v>
      </c>
      <c r="AB14">
        <v>-313308003</v>
      </c>
      <c r="AC14">
        <v>44396616</v>
      </c>
      <c r="AD14">
        <v>110159437</v>
      </c>
    </row>
    <row r="15" spans="1:30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8"/>
      <c r="AA15" s="7">
        <v>43646</v>
      </c>
      <c r="AB15">
        <v>-114093536</v>
      </c>
      <c r="AC15">
        <v>7023393</v>
      </c>
      <c r="AD15">
        <v>102351126</v>
      </c>
    </row>
    <row r="16" spans="1:30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8"/>
      <c r="AA16" s="7">
        <v>43647</v>
      </c>
      <c r="AB16">
        <v>-214277898</v>
      </c>
      <c r="AC16">
        <v>5585508</v>
      </c>
      <c r="AD16">
        <v>86898557</v>
      </c>
    </row>
    <row r="17" spans="1:30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AA17" s="7">
        <v>43648</v>
      </c>
      <c r="AB17">
        <v>-191350933</v>
      </c>
      <c r="AC17">
        <v>3774431</v>
      </c>
      <c r="AD17">
        <v>89641800</v>
      </c>
    </row>
    <row r="18" spans="1:30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AA18" s="7">
        <v>43649</v>
      </c>
      <c r="AB18">
        <v>-110351468</v>
      </c>
      <c r="AC18">
        <v>4239210</v>
      </c>
      <c r="AD18">
        <v>87723155</v>
      </c>
    </row>
    <row r="19" spans="1:30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AA19" s="7">
        <v>43650</v>
      </c>
      <c r="AB19">
        <v>-109237992</v>
      </c>
      <c r="AC19">
        <v>-201551</v>
      </c>
      <c r="AD19">
        <v>69831063</v>
      </c>
    </row>
    <row r="20" spans="1:30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AA20" s="7">
        <v>43651</v>
      </c>
      <c r="AB20">
        <v>-128594419</v>
      </c>
      <c r="AC20">
        <v>22161829</v>
      </c>
      <c r="AD20">
        <v>81393928</v>
      </c>
    </row>
    <row r="21" spans="1:30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298</v>
      </c>
      <c r="G21" s="1">
        <v>-169429091</v>
      </c>
      <c r="H21" s="1">
        <v>-24784963</v>
      </c>
      <c r="I21" s="1" t="s">
        <v>298</v>
      </c>
      <c r="J21" s="1">
        <v>105686000</v>
      </c>
      <c r="K21" s="1">
        <v>81715166</v>
      </c>
      <c r="L21" s="1" t="e">
        <f ca="1" t="shared" si="0"/>
        <v>#VALUE!</v>
      </c>
      <c r="AA21" s="7">
        <v>43652</v>
      </c>
      <c r="AB21">
        <v>-225617592</v>
      </c>
      <c r="AC21">
        <v>32785472</v>
      </c>
      <c r="AD21">
        <v>61655462</v>
      </c>
    </row>
    <row r="22" spans="1:30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298</v>
      </c>
      <c r="G22" s="1">
        <v>-126424431</v>
      </c>
      <c r="H22" s="1">
        <v>-158242787</v>
      </c>
      <c r="I22" s="1" t="s">
        <v>298</v>
      </c>
      <c r="J22" s="1">
        <v>105686000</v>
      </c>
      <c r="K22" s="1">
        <v>81715166</v>
      </c>
      <c r="L22" s="1" t="e">
        <f ca="1" t="shared" si="0"/>
        <v>#VALUE!</v>
      </c>
      <c r="AA22" s="7">
        <v>43653</v>
      </c>
      <c r="AB22">
        <v>-169429091</v>
      </c>
      <c r="AC22" t="e">
        <v>#VALUE!</v>
      </c>
      <c r="AD22">
        <v>-24784963</v>
      </c>
    </row>
    <row r="23" spans="1:30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298</v>
      </c>
      <c r="G23" s="1">
        <v>-109328741</v>
      </c>
      <c r="H23" s="1">
        <v>-266123643</v>
      </c>
      <c r="I23" s="1" t="s">
        <v>298</v>
      </c>
      <c r="J23" s="1">
        <v>105686000</v>
      </c>
      <c r="K23" s="1">
        <v>81715166</v>
      </c>
      <c r="L23" s="1" t="e">
        <f ca="1" t="shared" si="0"/>
        <v>#VALUE!</v>
      </c>
      <c r="AA23" s="7">
        <v>43654</v>
      </c>
      <c r="AB23">
        <v>-126424431</v>
      </c>
      <c r="AC23" t="e">
        <v>#VALUE!</v>
      </c>
      <c r="AD23">
        <v>-158242787</v>
      </c>
    </row>
    <row r="24" spans="1:30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298</v>
      </c>
      <c r="G24" s="1">
        <v>-103226109</v>
      </c>
      <c r="H24" s="1">
        <v>-374562068</v>
      </c>
      <c r="I24" s="1" t="s">
        <v>298</v>
      </c>
      <c r="J24" s="1">
        <v>105686000</v>
      </c>
      <c r="K24" s="1">
        <v>81715166</v>
      </c>
      <c r="L24" s="1" t="e">
        <f ca="1" t="shared" si="0"/>
        <v>#VALUE!</v>
      </c>
      <c r="AA24" s="7">
        <v>43655</v>
      </c>
      <c r="AB24">
        <v>-109328741</v>
      </c>
      <c r="AC24" t="e">
        <v>#VALUE!</v>
      </c>
      <c r="AD24">
        <v>-266123643</v>
      </c>
    </row>
    <row r="25" spans="1:30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298</v>
      </c>
      <c r="G25" s="1">
        <v>-207582471</v>
      </c>
      <c r="H25" s="1">
        <v>-483157640</v>
      </c>
      <c r="I25" s="1" t="s">
        <v>298</v>
      </c>
      <c r="J25" s="1">
        <v>105686000</v>
      </c>
      <c r="K25" s="1">
        <v>81715166</v>
      </c>
      <c r="L25" s="1" t="e">
        <f ca="1" t="shared" si="0"/>
        <v>#VALUE!</v>
      </c>
      <c r="AA25" s="7">
        <v>43656</v>
      </c>
      <c r="AB25">
        <v>-103226109</v>
      </c>
      <c r="AC25" t="e">
        <v>#VALUE!</v>
      </c>
      <c r="AD25">
        <v>-374562068</v>
      </c>
    </row>
    <row r="26" spans="1:30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298</v>
      </c>
      <c r="G26" s="1">
        <v>-118725499</v>
      </c>
      <c r="H26" s="1">
        <v>-601681588</v>
      </c>
      <c r="I26" s="1" t="s">
        <v>298</v>
      </c>
      <c r="J26" s="1">
        <v>105686000</v>
      </c>
      <c r="K26" s="1">
        <v>81715166</v>
      </c>
      <c r="L26" s="1" t="e">
        <f ca="1" t="shared" si="0"/>
        <v>#VALUE!</v>
      </c>
      <c r="AA26" s="7">
        <v>43657</v>
      </c>
      <c r="AB26">
        <v>-207582471</v>
      </c>
      <c r="AC26" t="e">
        <v>#VALUE!</v>
      </c>
      <c r="AD26">
        <v>-483157640</v>
      </c>
    </row>
    <row r="27" spans="1:30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298</v>
      </c>
      <c r="G27" s="1">
        <v>-136649306</v>
      </c>
      <c r="H27" s="1">
        <v>-726339265</v>
      </c>
      <c r="I27" s="1" t="s">
        <v>298</v>
      </c>
      <c r="J27" s="1">
        <v>105686000</v>
      </c>
      <c r="K27" s="1">
        <v>81715166</v>
      </c>
      <c r="L27" s="1" t="e">
        <f ca="1" t="shared" si="0"/>
        <v>#VALUE!</v>
      </c>
      <c r="AA27" s="7">
        <v>43658</v>
      </c>
      <c r="AB27">
        <v>-118725499</v>
      </c>
      <c r="AC27" t="e">
        <v>#VALUE!</v>
      </c>
      <c r="AD27">
        <v>-601681588</v>
      </c>
    </row>
    <row r="28" spans="1:30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298</v>
      </c>
      <c r="G28" s="1">
        <v>-200403407</v>
      </c>
      <c r="H28" s="1">
        <v>-834870467</v>
      </c>
      <c r="I28" s="1" t="s">
        <v>298</v>
      </c>
      <c r="J28" s="1">
        <v>105686000</v>
      </c>
      <c r="K28" s="1">
        <v>81715166</v>
      </c>
      <c r="L28" s="1" t="e">
        <f ca="1" t="shared" si="0"/>
        <v>#VALUE!</v>
      </c>
      <c r="AA28" s="7">
        <v>43659</v>
      </c>
      <c r="AB28">
        <v>-136649306</v>
      </c>
      <c r="AC28" t="e">
        <v>#VALUE!</v>
      </c>
      <c r="AD28">
        <v>-726339265</v>
      </c>
    </row>
    <row r="29" spans="1:30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298</v>
      </c>
      <c r="G29" s="1">
        <v>-121393337</v>
      </c>
      <c r="H29" s="1">
        <v>-883857886</v>
      </c>
      <c r="I29" s="1" t="s">
        <v>298</v>
      </c>
      <c r="J29" s="1">
        <v>105686000</v>
      </c>
      <c r="K29" s="1">
        <v>81715166</v>
      </c>
      <c r="L29" s="1" t="e">
        <f ca="1" t="shared" si="0"/>
        <v>#VALUE!</v>
      </c>
      <c r="AA29" s="7">
        <v>43660</v>
      </c>
      <c r="AB29">
        <v>-200403407</v>
      </c>
      <c r="AC29" t="e">
        <v>#VALUE!</v>
      </c>
      <c r="AD29">
        <v>-834870467</v>
      </c>
    </row>
    <row r="30" spans="1:30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298</v>
      </c>
      <c r="G30" s="1">
        <v>-104367371</v>
      </c>
      <c r="H30" s="1">
        <v>-839775571</v>
      </c>
      <c r="I30" s="1" t="s">
        <v>298</v>
      </c>
      <c r="J30" s="1">
        <v>105686000</v>
      </c>
      <c r="K30" s="1">
        <v>81715166</v>
      </c>
      <c r="L30" s="1" t="e">
        <f ca="1" t="shared" si="0"/>
        <v>#VALUE!</v>
      </c>
      <c r="AA30" s="7">
        <v>43661</v>
      </c>
      <c r="AB30">
        <v>-121393337</v>
      </c>
      <c r="AC30" t="e">
        <v>#VALUE!</v>
      </c>
      <c r="AD30">
        <v>-883857886</v>
      </c>
    </row>
    <row r="31" spans="1:30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298</v>
      </c>
      <c r="G31" s="1">
        <v>-205339090</v>
      </c>
      <c r="H31" s="1">
        <v>-853443804</v>
      </c>
      <c r="I31" s="1" t="s">
        <v>298</v>
      </c>
      <c r="J31" s="1">
        <v>105686000</v>
      </c>
      <c r="K31" s="1">
        <v>81715166</v>
      </c>
      <c r="L31" s="1" t="e">
        <f ca="1" t="shared" si="0"/>
        <v>#VALUE!</v>
      </c>
      <c r="AA31" s="7">
        <v>43662</v>
      </c>
      <c r="AB31">
        <v>-104367371</v>
      </c>
      <c r="AC31" t="e">
        <v>#VALUE!</v>
      </c>
      <c r="AD31">
        <v>-839775571</v>
      </c>
    </row>
    <row r="32" spans="1:30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298</v>
      </c>
      <c r="G32" s="1">
        <v>-193635344</v>
      </c>
      <c r="H32" s="1">
        <v>-842881320</v>
      </c>
      <c r="I32" s="1" t="s">
        <v>298</v>
      </c>
      <c r="J32" s="1">
        <v>105686000</v>
      </c>
      <c r="K32" s="1">
        <v>81715166</v>
      </c>
      <c r="L32" s="1" t="e">
        <f ca="1" t="shared" si="0"/>
        <v>#VALUE!</v>
      </c>
      <c r="AA32" s="7">
        <v>43663</v>
      </c>
      <c r="AB32">
        <v>-205339090</v>
      </c>
      <c r="AC32" t="e">
        <v>#VALUE!</v>
      </c>
      <c r="AD32">
        <v>-853443804</v>
      </c>
    </row>
    <row r="33" spans="1:30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298</v>
      </c>
      <c r="G33" s="1">
        <v>-108073720</v>
      </c>
      <c r="H33" s="1">
        <v>-824550181</v>
      </c>
      <c r="I33" s="1" t="s">
        <v>298</v>
      </c>
      <c r="J33" s="1">
        <v>105686000</v>
      </c>
      <c r="K33" s="1">
        <v>81715166</v>
      </c>
      <c r="L33" s="1" t="e">
        <f ca="1" t="shared" si="0"/>
        <v>#VALUE!</v>
      </c>
      <c r="AA33" s="7">
        <v>43664</v>
      </c>
      <c r="AB33">
        <v>-193635344</v>
      </c>
      <c r="AC33" t="e">
        <v>#VALUE!</v>
      </c>
      <c r="AD33">
        <v>-842881320</v>
      </c>
    </row>
    <row r="34" spans="1:30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298</v>
      </c>
      <c r="G34" s="1">
        <v>-111907284</v>
      </c>
      <c r="H34" s="1">
        <v>-817741752</v>
      </c>
      <c r="I34" s="1" t="s">
        <v>298</v>
      </c>
      <c r="J34" s="1">
        <v>105686000</v>
      </c>
      <c r="K34" s="1">
        <v>81715166</v>
      </c>
      <c r="L34" s="1" t="e">
        <f ca="1" t="shared" si="0"/>
        <v>#VALUE!</v>
      </c>
      <c r="AA34" s="7">
        <v>43665</v>
      </c>
      <c r="AB34">
        <v>-108073720</v>
      </c>
      <c r="AC34" t="e">
        <v>#VALUE!</v>
      </c>
      <c r="AD34">
        <v>-824550181</v>
      </c>
    </row>
    <row r="35" spans="1:30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298</v>
      </c>
      <c r="G35" s="1">
        <v>-119825172</v>
      </c>
      <c r="H35" s="1">
        <v>-835071076</v>
      </c>
      <c r="I35" s="1" t="s">
        <v>298</v>
      </c>
      <c r="J35" s="1">
        <v>105686000</v>
      </c>
      <c r="K35" s="1">
        <v>81715166</v>
      </c>
      <c r="L35" s="1" t="e">
        <f ca="1" t="shared" si="0"/>
        <v>#VALUE!</v>
      </c>
      <c r="AA35" s="7">
        <v>43666</v>
      </c>
      <c r="AB35">
        <v>-111907284</v>
      </c>
      <c r="AC35" t="e">
        <v>#VALUE!</v>
      </c>
      <c r="AD35">
        <v>-817741752</v>
      </c>
    </row>
    <row r="36" spans="1:30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298</v>
      </c>
      <c r="G36" s="1">
        <v>-108410105</v>
      </c>
      <c r="H36" s="1">
        <v>-845573622</v>
      </c>
      <c r="I36" s="1" t="s">
        <v>298</v>
      </c>
      <c r="J36" s="1">
        <v>105686000</v>
      </c>
      <c r="K36" s="1">
        <v>81715166</v>
      </c>
      <c r="L36" s="1" t="e">
        <f ca="1" t="shared" si="0"/>
        <v>#VALUE!</v>
      </c>
      <c r="AA36" s="7">
        <v>43667</v>
      </c>
      <c r="AB36">
        <v>-119825172</v>
      </c>
      <c r="AC36" t="e">
        <v>#VALUE!</v>
      </c>
      <c r="AD36">
        <v>-835071076</v>
      </c>
    </row>
    <row r="37" spans="1:30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298</v>
      </c>
      <c r="G37" s="1">
        <v>-118154256</v>
      </c>
      <c r="H37" s="1">
        <v>-842334541</v>
      </c>
      <c r="I37" s="1" t="s">
        <v>298</v>
      </c>
      <c r="J37" s="1">
        <v>105686000</v>
      </c>
      <c r="K37" s="1">
        <v>81715166</v>
      </c>
      <c r="L37" s="1" t="e">
        <f ca="1" t="shared" si="0"/>
        <v>#VALUE!</v>
      </c>
      <c r="AA37" s="7">
        <v>43668</v>
      </c>
      <c r="AB37">
        <v>-108410105</v>
      </c>
      <c r="AC37" t="e">
        <v>#VALUE!</v>
      </c>
      <c r="AD37">
        <v>-845573622</v>
      </c>
    </row>
    <row r="38" spans="1:30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298</v>
      </c>
      <c r="G38" s="1">
        <v>-108153229</v>
      </c>
      <c r="H38" s="1">
        <v>-950487770</v>
      </c>
      <c r="I38" s="1" t="s">
        <v>298</v>
      </c>
      <c r="J38" s="1">
        <v>105686000</v>
      </c>
      <c r="K38" s="1">
        <v>81715166</v>
      </c>
      <c r="L38" s="1" t="e">
        <f ca="1" t="shared" si="0"/>
        <v>#VALUE!</v>
      </c>
      <c r="AA38" s="7">
        <v>43669</v>
      </c>
      <c r="AB38">
        <v>-118154256</v>
      </c>
      <c r="AC38" t="e">
        <v>#VALUE!</v>
      </c>
      <c r="AD38">
        <v>-842334541</v>
      </c>
    </row>
    <row r="39" spans="1:30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298</v>
      </c>
      <c r="G39" s="1">
        <v>-185925403</v>
      </c>
      <c r="H39" s="1">
        <v>-1028259944</v>
      </c>
      <c r="I39" s="1" t="s">
        <v>298</v>
      </c>
      <c r="J39" s="1">
        <v>105686000</v>
      </c>
      <c r="K39" s="1">
        <v>81715166</v>
      </c>
      <c r="L39" s="1" t="e">
        <f ca="1" t="shared" si="0"/>
        <v>#VALUE!</v>
      </c>
      <c r="AA39" s="7">
        <v>43670</v>
      </c>
      <c r="AB39">
        <v>-108153229</v>
      </c>
      <c r="AC39" t="e">
        <v>#VALUE!</v>
      </c>
      <c r="AD39">
        <v>-950487770</v>
      </c>
    </row>
    <row r="40" spans="1:30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298</v>
      </c>
      <c r="G40" s="1">
        <v>-122792698</v>
      </c>
      <c r="H40" s="1">
        <v>-1058389017</v>
      </c>
      <c r="I40" s="1" t="s">
        <v>298</v>
      </c>
      <c r="J40" s="1">
        <v>105686000</v>
      </c>
      <c r="K40" s="1">
        <v>81715166</v>
      </c>
      <c r="L40" s="1" t="e">
        <f ca="1" t="shared" si="0"/>
        <v>#VALUE!</v>
      </c>
      <c r="AA40" s="7">
        <v>43671</v>
      </c>
      <c r="AB40">
        <v>-185925403</v>
      </c>
      <c r="AC40" t="e">
        <v>#VALUE!</v>
      </c>
      <c r="AD40">
        <v>-1028259944</v>
      </c>
    </row>
    <row r="41" spans="1:30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298</v>
      </c>
      <c r="G41" s="1">
        <v>-226352745</v>
      </c>
      <c r="H41" s="1">
        <v>-1053875344</v>
      </c>
      <c r="I41" s="1" t="s">
        <v>298</v>
      </c>
      <c r="J41" s="1">
        <v>105686000</v>
      </c>
      <c r="K41" s="1">
        <v>81715166</v>
      </c>
      <c r="L41" s="1" t="e">
        <f ca="1" t="shared" si="0"/>
        <v>#VALUE!</v>
      </c>
      <c r="AA41" s="7">
        <v>43672</v>
      </c>
      <c r="AB41">
        <v>-122792698</v>
      </c>
      <c r="AC41" t="e">
        <v>#VALUE!</v>
      </c>
      <c r="AD41">
        <v>-1058389017</v>
      </c>
    </row>
    <row r="42" spans="1:30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AA42" s="7">
        <v>43673</v>
      </c>
      <c r="AB42">
        <v>-226352745</v>
      </c>
      <c r="AC42" t="e">
        <v>#VALUE!</v>
      </c>
      <c r="AD42">
        <v>-1053875344</v>
      </c>
    </row>
    <row r="43" spans="1:30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AA43" s="7">
        <v>43674</v>
      </c>
      <c r="AB43">
        <v>-206671173</v>
      </c>
      <c r="AC43">
        <v>200803549</v>
      </c>
      <c r="AD43">
        <v>-659643175</v>
      </c>
    </row>
    <row r="44" spans="1:30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AA44" s="7">
        <v>43675</v>
      </c>
      <c r="AB44">
        <v>-186252003</v>
      </c>
      <c r="AC44">
        <v>23701746</v>
      </c>
      <c r="AD44">
        <v>-523848505</v>
      </c>
    </row>
    <row r="45" spans="1:30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AA45" s="7">
        <v>43676</v>
      </c>
      <c r="AB45">
        <v>-118214194</v>
      </c>
      <c r="AC45">
        <v>4932325</v>
      </c>
      <c r="AD45">
        <v>-410506075</v>
      </c>
    </row>
    <row r="46" spans="1:30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AA46" s="7">
        <v>43677</v>
      </c>
      <c r="AB46">
        <v>-185805528</v>
      </c>
      <c r="AC46">
        <v>18093445</v>
      </c>
      <c r="AD46">
        <v>-279190699</v>
      </c>
    </row>
    <row r="47" spans="1:30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AA47" s="7">
        <v>43678</v>
      </c>
      <c r="AB47">
        <v>-119129161</v>
      </c>
      <c r="AC47">
        <v>17747304</v>
      </c>
      <c r="AD47">
        <v>-153290166</v>
      </c>
    </row>
    <row r="48" spans="1:30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AA48" s="7">
        <v>43679</v>
      </c>
      <c r="AB48">
        <v>-120165226</v>
      </c>
      <c r="AC48">
        <v>17092241</v>
      </c>
      <c r="AD48">
        <v>-54233030</v>
      </c>
    </row>
    <row r="49" spans="1:30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AA49" s="7">
        <v>43680</v>
      </c>
      <c r="AB49">
        <v>-172416188</v>
      </c>
      <c r="AC49">
        <v>17804776</v>
      </c>
      <c r="AD49">
        <v>-53520495</v>
      </c>
    </row>
    <row r="50" spans="1:30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AA50" s="7">
        <v>43681</v>
      </c>
      <c r="AB50">
        <v>-113043653</v>
      </c>
      <c r="AC50">
        <v>10589255</v>
      </c>
      <c r="AD50">
        <v>162407850</v>
      </c>
    </row>
    <row r="51" spans="1:30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AA51" s="7">
        <v>43682</v>
      </c>
      <c r="AB51">
        <v>-187082568</v>
      </c>
      <c r="AC51">
        <v>17170286</v>
      </c>
      <c r="AD51">
        <v>94433419</v>
      </c>
    </row>
    <row r="52" spans="1:30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AA52" s="7">
        <v>43683</v>
      </c>
      <c r="AB52">
        <v>-119524260</v>
      </c>
      <c r="AC52">
        <v>2719837</v>
      </c>
      <c r="AD52">
        <v>81183758</v>
      </c>
    </row>
    <row r="53" spans="1:30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AA53" s="7">
        <v>43684</v>
      </c>
      <c r="AB53">
        <v>-119526706</v>
      </c>
      <c r="AC53">
        <v>664857</v>
      </c>
      <c r="AD53">
        <v>76916290</v>
      </c>
    </row>
    <row r="54" spans="1:30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AA54" s="7">
        <v>43685</v>
      </c>
      <c r="AB54">
        <v>-184356015</v>
      </c>
      <c r="AC54">
        <v>8889898</v>
      </c>
      <c r="AD54">
        <v>74116083</v>
      </c>
    </row>
    <row r="55" spans="1:30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AA55" s="7">
        <v>43686</v>
      </c>
      <c r="AB55">
        <v>-91428175</v>
      </c>
      <c r="AC55">
        <v>5955827</v>
      </c>
      <c r="AD55">
        <v>57691535</v>
      </c>
    </row>
    <row r="56" spans="1:30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AA56" s="7">
        <v>43687</v>
      </c>
      <c r="AB56">
        <v>-138085363</v>
      </c>
      <c r="AC56">
        <v>-41349370</v>
      </c>
      <c r="AD56">
        <v>-750076</v>
      </c>
    </row>
    <row r="57" spans="1:30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AA57" s="7">
        <v>43688</v>
      </c>
      <c r="AB57">
        <v>-151373175</v>
      </c>
      <c r="AC57">
        <v>15337696</v>
      </c>
      <c r="AD57">
        <v>58596197</v>
      </c>
    </row>
    <row r="58" spans="1:30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AA58" s="7">
        <v>43689</v>
      </c>
      <c r="AB58">
        <v>-155940670</v>
      </c>
      <c r="AC58">
        <v>63555732</v>
      </c>
      <c r="AD58">
        <v>47501366</v>
      </c>
    </row>
    <row r="59" spans="1:30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AA59" s="7">
        <v>43690</v>
      </c>
      <c r="AB59">
        <v>-131380907</v>
      </c>
      <c r="AC59">
        <v>8428218</v>
      </c>
      <c r="AD59">
        <v>46766570</v>
      </c>
    </row>
    <row r="60" spans="1:30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AA60" s="7">
        <v>43691</v>
      </c>
      <c r="AB60">
        <v>-111202711</v>
      </c>
      <c r="AC60">
        <v>7280455</v>
      </c>
      <c r="AD60">
        <v>52320410</v>
      </c>
    </row>
    <row r="61" spans="1:30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AA61" s="7">
        <v>43692</v>
      </c>
      <c r="AB61">
        <v>-206125619</v>
      </c>
      <c r="AC61">
        <v>14008107</v>
      </c>
      <c r="AD61">
        <v>60519077</v>
      </c>
    </row>
    <row r="62" spans="1:30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AA62" s="7">
        <v>43693</v>
      </c>
      <c r="AB62">
        <v>-184749891</v>
      </c>
      <c r="AC62">
        <v>6344972</v>
      </c>
      <c r="AD62">
        <v>50215834</v>
      </c>
    </row>
    <row r="63" spans="1:30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AA63" s="7">
        <v>43694</v>
      </c>
      <c r="AB63">
        <v>-193031074</v>
      </c>
      <c r="AC63">
        <v>11968612</v>
      </c>
      <c r="AD63">
        <v>49784168</v>
      </c>
    </row>
    <row r="64" spans="1:30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AA64" s="7">
        <v>43695</v>
      </c>
      <c r="AB64">
        <v>-130009681</v>
      </c>
      <c r="AC64">
        <v>16372818</v>
      </c>
      <c r="AD64">
        <v>114333487</v>
      </c>
    </row>
    <row r="65" spans="1:30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AA65" s="7">
        <v>43696</v>
      </c>
      <c r="AB65">
        <v>-215187214</v>
      </c>
      <c r="AC65">
        <v>19571045</v>
      </c>
      <c r="AD65">
        <v>54017517</v>
      </c>
    </row>
    <row r="66" spans="1:30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AA66" s="7">
        <v>43697</v>
      </c>
      <c r="AB66">
        <v>-123324797</v>
      </c>
      <c r="AC66">
        <v>14624025</v>
      </c>
      <c r="AD66">
        <v>66178420</v>
      </c>
    </row>
    <row r="67" spans="1:30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AA67" s="7">
        <v>43698</v>
      </c>
      <c r="AB67">
        <v>-226050610</v>
      </c>
      <c r="AC67">
        <v>32984541</v>
      </c>
      <c r="AD67">
        <v>78532305</v>
      </c>
    </row>
    <row r="68" spans="1:30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AA68" s="7">
        <v>43699</v>
      </c>
      <c r="AB68">
        <v>-114895605</v>
      </c>
      <c r="AC68">
        <v>15513788</v>
      </c>
      <c r="AD68">
        <v>86765638</v>
      </c>
    </row>
    <row r="69" spans="1:30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AA69" s="7">
        <v>43700</v>
      </c>
      <c r="AB69">
        <v>-183579272</v>
      </c>
      <c r="AC69">
        <v>30041806</v>
      </c>
      <c r="AD69">
        <v>94127865</v>
      </c>
    </row>
    <row r="70" spans="1:30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AA70" s="7">
        <v>43701</v>
      </c>
      <c r="AB70">
        <v>-136909852</v>
      </c>
      <c r="AC70">
        <v>16648087</v>
      </c>
      <c r="AD70">
        <v>111158632</v>
      </c>
    </row>
    <row r="71" spans="1:30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AA71" s="7">
        <v>43702</v>
      </c>
      <c r="AB71">
        <v>-222017662</v>
      </c>
      <c r="AC71">
        <v>19902230</v>
      </c>
      <c r="AD71">
        <v>102061483</v>
      </c>
    </row>
    <row r="72" spans="1:30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AA72" s="7">
        <v>43703</v>
      </c>
      <c r="AB72">
        <v>-179371404</v>
      </c>
      <c r="AC72">
        <v>8045885</v>
      </c>
      <c r="AD72">
        <v>90594662</v>
      </c>
    </row>
    <row r="73" spans="1:30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AA73" s="7">
        <v>43704</v>
      </c>
      <c r="AB73">
        <v>-125069105</v>
      </c>
      <c r="AC73">
        <v>1156088</v>
      </c>
      <c r="AD73">
        <v>88438268</v>
      </c>
    </row>
    <row r="74" spans="1:30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AA74" s="7">
        <v>43705</v>
      </c>
      <c r="AB74">
        <v>-203718327</v>
      </c>
      <c r="AC74">
        <v>10090213</v>
      </c>
      <c r="AD74">
        <v>82705780</v>
      </c>
    </row>
    <row r="75" spans="1:30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AA75" s="7">
        <v>43706</v>
      </c>
      <c r="AB75">
        <v>-110207012</v>
      </c>
      <c r="AC75">
        <v>8975268</v>
      </c>
      <c r="AD75">
        <v>73758671</v>
      </c>
    </row>
    <row r="76" spans="1:30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AA76" s="7">
        <v>43707</v>
      </c>
      <c r="AB76">
        <v>-211597071</v>
      </c>
      <c r="AC76">
        <v>9104064</v>
      </c>
      <c r="AD76">
        <v>57935540</v>
      </c>
    </row>
    <row r="77" spans="1:30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AA77" s="7">
        <v>43708</v>
      </c>
      <c r="AB77">
        <v>-114429559</v>
      </c>
      <c r="AC77">
        <v>20026711</v>
      </c>
      <c r="AD77">
        <v>63872372</v>
      </c>
    </row>
    <row r="78" spans="1:30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AA78" s="7">
        <v>43709</v>
      </c>
      <c r="AB78">
        <v>-199095787</v>
      </c>
      <c r="AC78">
        <v>33459631</v>
      </c>
      <c r="AD78">
        <v>60657205</v>
      </c>
    </row>
    <row r="79" spans="1:30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AA79" s="7">
        <v>43710</v>
      </c>
      <c r="AB79">
        <v>-113102368</v>
      </c>
      <c r="AC79">
        <v>17778661</v>
      </c>
      <c r="AD79">
        <v>75181723</v>
      </c>
    </row>
    <row r="80" spans="1:30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AA80" s="7">
        <v>43711</v>
      </c>
      <c r="AB80">
        <v>-220421363</v>
      </c>
      <c r="AC80">
        <v>28999172</v>
      </c>
      <c r="AD80">
        <v>81653080</v>
      </c>
    </row>
    <row r="81" spans="1:30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AA81" s="7">
        <v>43712</v>
      </c>
      <c r="AB81">
        <v>-116720645</v>
      </c>
      <c r="AC81">
        <v>18841501</v>
      </c>
      <c r="AD81">
        <v>99295905</v>
      </c>
    </row>
    <row r="82" spans="1:30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AA82" s="7">
        <v>43713</v>
      </c>
      <c r="AB82">
        <v>-182900386</v>
      </c>
      <c r="AC82">
        <v>17381069</v>
      </c>
      <c r="AD82">
        <v>88943936</v>
      </c>
    </row>
    <row r="83" spans="1:30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AA83" s="7">
        <v>43714</v>
      </c>
      <c r="AB83">
        <v>-106231555</v>
      </c>
      <c r="AC83">
        <v>12246347</v>
      </c>
      <c r="AD83">
        <v>92215015</v>
      </c>
    </row>
    <row r="84" spans="1:30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AA84" s="7">
        <v>43715</v>
      </c>
      <c r="AB84">
        <v>-130825567</v>
      </c>
      <c r="AC84">
        <v>15245409</v>
      </c>
      <c r="AD84">
        <v>107331628</v>
      </c>
    </row>
    <row r="85" spans="1:30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AA85" s="7">
        <v>43716</v>
      </c>
      <c r="AB85">
        <v>-165270151</v>
      </c>
      <c r="AC85">
        <v>6846944</v>
      </c>
      <c r="AD85">
        <v>86735286</v>
      </c>
    </row>
    <row r="86" spans="1:30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AA86" s="7">
        <v>43717</v>
      </c>
      <c r="AB86">
        <v>-128507570</v>
      </c>
      <c r="AC86">
        <v>3573631</v>
      </c>
      <c r="AD86">
        <v>76875997</v>
      </c>
    </row>
    <row r="87" spans="1:30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AA87" s="7">
        <v>43718</v>
      </c>
      <c r="AB87">
        <v>-105145337</v>
      </c>
      <c r="AC87">
        <v>10940593</v>
      </c>
      <c r="AD87">
        <v>70037929</v>
      </c>
    </row>
    <row r="88" spans="1:30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AA88" s="7">
        <v>43719</v>
      </c>
      <c r="AB88">
        <v>-105556338</v>
      </c>
      <c r="AC88">
        <v>47216</v>
      </c>
      <c r="AD88">
        <v>58864634</v>
      </c>
    </row>
    <row r="89" spans="1:30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AA89" s="7">
        <v>43720</v>
      </c>
      <c r="AB89">
        <v>-209836860</v>
      </c>
      <c r="AC89">
        <v>-2084238</v>
      </c>
      <c r="AD89">
        <v>37891679</v>
      </c>
    </row>
    <row r="90" spans="1:30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AA90" s="7">
        <v>43721</v>
      </c>
      <c r="AB90">
        <v>-194978436</v>
      </c>
      <c r="AC90">
        <v>5499229</v>
      </c>
      <c r="AD90">
        <v>46982794</v>
      </c>
    </row>
    <row r="91" spans="1:30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AA91" s="7">
        <v>43722</v>
      </c>
      <c r="AB91">
        <v>-155525999</v>
      </c>
      <c r="AC91">
        <v>24183914</v>
      </c>
      <c r="AD91">
        <v>51091527</v>
      </c>
    </row>
    <row r="92" spans="1:30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298</v>
      </c>
      <c r="G92" s="1">
        <v>-156855637</v>
      </c>
      <c r="H92" s="1">
        <v>-53286072</v>
      </c>
      <c r="I92" s="1" t="s">
        <v>298</v>
      </c>
      <c r="J92" s="1">
        <v>105686000</v>
      </c>
      <c r="K92" s="1">
        <v>81715166</v>
      </c>
      <c r="L92" s="1" t="e">
        <f ca="1" t="shared" si="1"/>
        <v>#VALUE!</v>
      </c>
      <c r="AA92" s="7">
        <v>43723</v>
      </c>
      <c r="AB92">
        <v>-116720644</v>
      </c>
      <c r="AC92">
        <v>10334921</v>
      </c>
      <c r="AD92">
        <v>45935611</v>
      </c>
    </row>
    <row r="93" spans="1:30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298</v>
      </c>
      <c r="G93" s="1">
        <v>-117273539</v>
      </c>
      <c r="H93" s="1">
        <v>-196656347</v>
      </c>
      <c r="I93" s="1" t="s">
        <v>298</v>
      </c>
      <c r="J93" s="1">
        <v>105686000</v>
      </c>
      <c r="K93" s="1">
        <v>81715166</v>
      </c>
      <c r="L93" s="1" t="e">
        <f ca="1" t="shared" si="1"/>
        <v>#VALUE!</v>
      </c>
      <c r="AA93" s="7">
        <v>43724</v>
      </c>
      <c r="AB93">
        <v>-156855637</v>
      </c>
      <c r="AC93" t="e">
        <v>#VALUE!</v>
      </c>
      <c r="AD93">
        <v>-53286072</v>
      </c>
    </row>
    <row r="94" spans="1:30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AA94" s="7">
        <v>43725</v>
      </c>
      <c r="AB94">
        <v>-117273539</v>
      </c>
      <c r="AC94" t="e">
        <v>#VALUE!</v>
      </c>
      <c r="AD94">
        <v>-196656347</v>
      </c>
    </row>
    <row r="95" spans="1:30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298</v>
      </c>
      <c r="G95" s="1">
        <v>-180348754</v>
      </c>
      <c r="H95" s="1">
        <v>102978630</v>
      </c>
      <c r="I95" s="1" t="s">
        <v>298</v>
      </c>
      <c r="J95" s="1">
        <v>105686000</v>
      </c>
      <c r="K95" s="1">
        <v>81715166</v>
      </c>
      <c r="L95" s="1" t="e">
        <f ca="1" t="shared" si="1"/>
        <v>#VALUE!</v>
      </c>
      <c r="AA95" s="7">
        <v>43726</v>
      </c>
      <c r="AB95">
        <v>-184051434</v>
      </c>
      <c r="AC95">
        <v>-184051434</v>
      </c>
      <c r="AD95">
        <v>-302744920</v>
      </c>
    </row>
    <row r="96" spans="1:30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298</v>
      </c>
      <c r="G96" s="1">
        <v>-116138394</v>
      </c>
      <c r="H96" s="1">
        <v>-11028310</v>
      </c>
      <c r="I96" s="1" t="s">
        <v>298</v>
      </c>
      <c r="J96" s="1">
        <v>105686000</v>
      </c>
      <c r="K96" s="1">
        <v>81715166</v>
      </c>
      <c r="L96" s="1" t="e">
        <f ca="1" t="shared" si="1"/>
        <v>#VALUE!</v>
      </c>
      <c r="AA96" s="7">
        <v>43727</v>
      </c>
      <c r="AB96">
        <v>-180348754</v>
      </c>
      <c r="AC96" t="e">
        <v>#VALUE!</v>
      </c>
      <c r="AD96">
        <v>102978630</v>
      </c>
    </row>
    <row r="97" spans="1:30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298</v>
      </c>
      <c r="G97" s="1">
        <v>-124750710</v>
      </c>
      <c r="H97" s="1">
        <v>119953975</v>
      </c>
      <c r="I97" s="1" t="s">
        <v>298</v>
      </c>
      <c r="J97" s="1">
        <v>105686000</v>
      </c>
      <c r="K97" s="1">
        <v>81715166</v>
      </c>
      <c r="L97" s="1" t="e">
        <f ca="1" t="shared" si="1"/>
        <v>#VALUE!</v>
      </c>
      <c r="AA97" s="7">
        <v>43728</v>
      </c>
      <c r="AB97">
        <v>-116138394</v>
      </c>
      <c r="AC97" t="e">
        <v>#VALUE!</v>
      </c>
      <c r="AD97">
        <v>-11028310</v>
      </c>
    </row>
    <row r="98" spans="1:30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AA98" s="7">
        <v>43729</v>
      </c>
      <c r="AB98">
        <v>-124750710</v>
      </c>
      <c r="AC98" t="e">
        <v>#VALUE!</v>
      </c>
      <c r="AD98">
        <v>119953975</v>
      </c>
    </row>
    <row r="99" spans="1:30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298</v>
      </c>
      <c r="G99" s="1">
        <v>-193949711</v>
      </c>
      <c r="H99" s="1">
        <v>107527435</v>
      </c>
      <c r="I99" s="1" t="s">
        <v>298</v>
      </c>
      <c r="J99" s="1">
        <v>105686000</v>
      </c>
      <c r="K99" s="1">
        <v>81715166</v>
      </c>
      <c r="L99" s="1" t="e">
        <f ca="1" t="shared" si="1"/>
        <v>#VALUE!</v>
      </c>
      <c r="AA99" s="7">
        <v>43730</v>
      </c>
      <c r="AB99">
        <v>-230161844</v>
      </c>
      <c r="AC99">
        <v>35904894</v>
      </c>
      <c r="AD99">
        <v>-6941073</v>
      </c>
    </row>
    <row r="100" spans="1:30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298</v>
      </c>
      <c r="G100" s="1">
        <v>-194043897</v>
      </c>
      <c r="H100" s="1">
        <v>155406619</v>
      </c>
      <c r="I100" s="1" t="s">
        <v>298</v>
      </c>
      <c r="J100" s="1">
        <v>105686000</v>
      </c>
      <c r="K100" s="1">
        <v>81715166</v>
      </c>
      <c r="L100" s="1" t="e">
        <f ca="1" t="shared" si="1"/>
        <v>#VALUE!</v>
      </c>
      <c r="AA100" s="7">
        <v>43731</v>
      </c>
      <c r="AB100">
        <v>-193949711</v>
      </c>
      <c r="AC100" t="e">
        <v>#VALUE!</v>
      </c>
      <c r="AD100">
        <v>107527435</v>
      </c>
    </row>
    <row r="101" spans="1:30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AA101" s="7">
        <v>43732</v>
      </c>
      <c r="AB101">
        <v>-194043897</v>
      </c>
      <c r="AC101" t="e">
        <v>#VALUE!</v>
      </c>
      <c r="AD101">
        <v>155406619</v>
      </c>
    </row>
    <row r="102" spans="1:30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AA102" s="7">
        <v>43733</v>
      </c>
      <c r="AB102">
        <v>-127549791</v>
      </c>
      <c r="AC102">
        <v>127855473</v>
      </c>
      <c r="AD102">
        <v>372165546</v>
      </c>
    </row>
    <row r="103" spans="1:30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AA103" s="7">
        <v>43734</v>
      </c>
      <c r="AB103">
        <v>-119513251</v>
      </c>
      <c r="AC103">
        <v>21150774</v>
      </c>
      <c r="AD103">
        <v>488464300</v>
      </c>
    </row>
    <row r="104" spans="1:30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AA104" s="7">
        <v>43735</v>
      </c>
      <c r="AB104">
        <v>-220129014</v>
      </c>
      <c r="AC104">
        <v>23146569</v>
      </c>
      <c r="AD104">
        <v>84689329</v>
      </c>
    </row>
    <row r="105" spans="1:30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AA105" s="7">
        <v>43736</v>
      </c>
      <c r="AB105">
        <v>-189142466</v>
      </c>
      <c r="AC105">
        <v>98708</v>
      </c>
      <c r="AD105">
        <v>198930636</v>
      </c>
    </row>
    <row r="106" spans="1:30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AA106" s="7">
        <v>43737</v>
      </c>
      <c r="AB106">
        <v>-104542290</v>
      </c>
      <c r="AC106">
        <v>2604590</v>
      </c>
      <c r="AD106">
        <v>62922258</v>
      </c>
    </row>
    <row r="107" spans="1:30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AA107" s="7">
        <v>43738</v>
      </c>
      <c r="AB107">
        <v>-137400361</v>
      </c>
      <c r="AC107">
        <v>11405703</v>
      </c>
      <c r="AD107">
        <v>173418874</v>
      </c>
    </row>
    <row r="108" spans="1:30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AA108" s="7">
        <v>43739</v>
      </c>
      <c r="AB108">
        <v>-131109354</v>
      </c>
      <c r="AC108">
        <v>1660149</v>
      </c>
      <c r="AD108">
        <v>130271379</v>
      </c>
    </row>
    <row r="109" spans="1:30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AA109" s="7">
        <v>43740</v>
      </c>
      <c r="AB109">
        <v>-222533860</v>
      </c>
      <c r="AC109">
        <v>1135764</v>
      </c>
      <c r="AD109">
        <v>160630791</v>
      </c>
    </row>
    <row r="110" spans="1:30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AA110" s="7">
        <v>43741</v>
      </c>
      <c r="AB110">
        <v>-183905871</v>
      </c>
      <c r="AC110">
        <v>7582045</v>
      </c>
      <c r="AD110">
        <v>40881748</v>
      </c>
    </row>
    <row r="111" spans="1:30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AA111" s="7">
        <v>43742</v>
      </c>
      <c r="AB111">
        <v>-111614935</v>
      </c>
      <c r="AC111">
        <v>16656514</v>
      </c>
      <c r="AD111">
        <v>36387488</v>
      </c>
    </row>
    <row r="112" spans="1:30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AA112" s="7">
        <v>43743</v>
      </c>
      <c r="AB112">
        <v>-107383825</v>
      </c>
      <c r="AC112">
        <v>8982515</v>
      </c>
      <c r="AD112">
        <v>34742308</v>
      </c>
    </row>
    <row r="113" spans="1:30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AA113" s="7">
        <v>43744</v>
      </c>
      <c r="AB113">
        <v>-105555115</v>
      </c>
      <c r="AC113">
        <v>16126925</v>
      </c>
      <c r="AD113">
        <v>62413851</v>
      </c>
    </row>
    <row r="114" spans="1:30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AA114" s="7">
        <v>43745</v>
      </c>
      <c r="AB114">
        <v>-207353729</v>
      </c>
      <c r="AC114">
        <v>13941704</v>
      </c>
      <c r="AD114">
        <v>50155360</v>
      </c>
    </row>
    <row r="115" spans="1:30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AA115" s="7">
        <v>43746</v>
      </c>
      <c r="AB115">
        <v>-111995356</v>
      </c>
      <c r="AC115">
        <v>13060360</v>
      </c>
      <c r="AD115">
        <v>61883287</v>
      </c>
    </row>
    <row r="116" spans="1:30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AA116" s="7">
        <v>43747</v>
      </c>
      <c r="AB116">
        <v>-131828606</v>
      </c>
      <c r="AC116">
        <v>11318009</v>
      </c>
      <c r="AD116">
        <v>71541147</v>
      </c>
    </row>
    <row r="117" spans="1:30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AA117" s="7">
        <v>43748</v>
      </c>
      <c r="AB117">
        <v>-237942732</v>
      </c>
      <c r="AC117">
        <v>16894688</v>
      </c>
      <c r="AD117">
        <v>73174911</v>
      </c>
    </row>
    <row r="118" spans="1:30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AA118" s="7">
        <v>43749</v>
      </c>
      <c r="AB118">
        <v>-208377563</v>
      </c>
      <c r="AC118">
        <v>17171228</v>
      </c>
      <c r="AD118">
        <v>73596719</v>
      </c>
    </row>
    <row r="119" spans="1:30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AA119" s="7">
        <v>43750</v>
      </c>
      <c r="AB119">
        <v>-173431459</v>
      </c>
      <c r="AC119">
        <v>11315511</v>
      </c>
      <c r="AD119">
        <v>61131943</v>
      </c>
    </row>
    <row r="120" spans="1:30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AA120" s="7">
        <v>43751</v>
      </c>
      <c r="AB120">
        <v>-114156781</v>
      </c>
      <c r="AC120">
        <v>12731889</v>
      </c>
      <c r="AD120">
        <v>67944152</v>
      </c>
    </row>
    <row r="121" spans="1:30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AA121" s="7">
        <v>43752</v>
      </c>
      <c r="AB121">
        <v>-163238387</v>
      </c>
      <c r="AC121">
        <v>12282290</v>
      </c>
      <c r="AD121">
        <v>57189018</v>
      </c>
    </row>
    <row r="122" spans="1:30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AA122" s="7">
        <v>43753</v>
      </c>
      <c r="AB122">
        <v>-150508362</v>
      </c>
      <c r="AC122">
        <v>-3616313</v>
      </c>
      <c r="AD122">
        <v>55757926</v>
      </c>
    </row>
    <row r="123" spans="1:30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AA123" s="7">
        <v>43754</v>
      </c>
      <c r="AB123">
        <v>-251573045</v>
      </c>
      <c r="AC123">
        <v>10431167</v>
      </c>
      <c r="AD123">
        <v>56745046</v>
      </c>
    </row>
    <row r="124" spans="1:30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AA124" s="7">
        <v>43755</v>
      </c>
      <c r="AB124">
        <v>-136305581</v>
      </c>
      <c r="AC124">
        <v>11408334</v>
      </c>
      <c r="AD124">
        <v>50439283</v>
      </c>
    </row>
    <row r="125" spans="1:30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AA125" s="7">
        <v>43756</v>
      </c>
      <c r="AB125">
        <v>-203670621</v>
      </c>
      <c r="AC125">
        <v>4118174</v>
      </c>
      <c r="AD125">
        <v>43968532</v>
      </c>
    </row>
    <row r="126" spans="1:30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AA126" s="7">
        <v>43757</v>
      </c>
      <c r="AB126">
        <v>-105972232</v>
      </c>
      <c r="AC126">
        <v>19730787</v>
      </c>
      <c r="AD126">
        <v>52104770</v>
      </c>
    </row>
    <row r="127" spans="1:30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AA127" s="7">
        <v>43758</v>
      </c>
      <c r="AB127">
        <v>-206110940</v>
      </c>
      <c r="AC127">
        <v>19620460</v>
      </c>
      <c r="AD127">
        <v>46452091</v>
      </c>
    </row>
    <row r="128" spans="1:30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AA128" s="7">
        <v>43759</v>
      </c>
      <c r="AB128">
        <v>-111633283</v>
      </c>
      <c r="AC128">
        <v>1708302</v>
      </c>
      <c r="AD128">
        <v>41249894</v>
      </c>
    </row>
    <row r="129" spans="1:30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AA129" s="7">
        <v>43760</v>
      </c>
      <c r="AB129">
        <v>-183722389</v>
      </c>
      <c r="AC129">
        <v>15518715</v>
      </c>
      <c r="AD129">
        <v>51039030</v>
      </c>
    </row>
    <row r="130" spans="1:30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AA130" s="7">
        <v>43761</v>
      </c>
      <c r="AB130">
        <v>-211352428</v>
      </c>
      <c r="AC130">
        <v>19994834</v>
      </c>
      <c r="AD130">
        <v>59489250</v>
      </c>
    </row>
    <row r="131" spans="1:30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AA131" s="7">
        <v>43762</v>
      </c>
      <c r="AB131">
        <v>-214443499</v>
      </c>
      <c r="AC131">
        <v>22259442</v>
      </c>
      <c r="AD131">
        <v>62867305</v>
      </c>
    </row>
    <row r="132" spans="1:30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AA132" s="7">
        <v>43763</v>
      </c>
      <c r="AB132">
        <v>-208882750</v>
      </c>
      <c r="AC132">
        <v>23408807</v>
      </c>
      <c r="AD132">
        <v>63838331</v>
      </c>
    </row>
    <row r="133" spans="1:30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AA133" s="7">
        <v>43764</v>
      </c>
      <c r="AB133">
        <v>-115294374</v>
      </c>
      <c r="AC133">
        <v>18466584</v>
      </c>
      <c r="AD133">
        <v>83198987</v>
      </c>
    </row>
    <row r="134" spans="1:30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AA134" s="7">
        <v>43765</v>
      </c>
      <c r="AB134">
        <v>-211314508</v>
      </c>
      <c r="AC134">
        <v>23995094</v>
      </c>
      <c r="AD134">
        <v>68996710</v>
      </c>
    </row>
    <row r="135" spans="1:30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298</v>
      </c>
      <c r="G135" s="1">
        <v>-123551091</v>
      </c>
      <c r="H135" s="1">
        <v>-27821779</v>
      </c>
      <c r="I135" s="1" t="s">
        <v>298</v>
      </c>
      <c r="J135" s="1">
        <v>105686000</v>
      </c>
      <c r="K135" s="1">
        <v>81715166</v>
      </c>
      <c r="L135" s="1" t="e">
        <f ca="1" t="shared" si="2"/>
        <v>#VALUE!</v>
      </c>
      <c r="AA135" s="7">
        <v>43766</v>
      </c>
      <c r="AB135">
        <v>-198271338</v>
      </c>
      <c r="AC135">
        <v>9465101</v>
      </c>
      <c r="AD135">
        <v>71693114</v>
      </c>
    </row>
    <row r="136" spans="1:30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298</v>
      </c>
      <c r="G136" s="1">
        <v>-135506820</v>
      </c>
      <c r="H136" s="1">
        <v>-117771452</v>
      </c>
      <c r="I136" s="1" t="s">
        <v>298</v>
      </c>
      <c r="J136" s="1">
        <v>105686000</v>
      </c>
      <c r="K136" s="1">
        <v>81715166</v>
      </c>
      <c r="L136" s="1" t="e">
        <f ca="1" t="shared" si="2"/>
        <v>#VALUE!</v>
      </c>
      <c r="AA136" s="7">
        <v>43767</v>
      </c>
      <c r="AB136">
        <v>-123551091</v>
      </c>
      <c r="AC136" t="e">
        <v>#VALUE!</v>
      </c>
      <c r="AD136">
        <v>-27821779</v>
      </c>
    </row>
    <row r="137" spans="1:30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AA137" s="7">
        <v>43768</v>
      </c>
      <c r="AB137">
        <v>-135506820</v>
      </c>
      <c r="AC137" t="e">
        <v>#VALUE!</v>
      </c>
      <c r="AD137">
        <v>-117771452</v>
      </c>
    </row>
    <row r="138" spans="1:30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298</v>
      </c>
      <c r="G138" s="1">
        <v>-107075575</v>
      </c>
      <c r="H138" s="1">
        <v>25640983</v>
      </c>
      <c r="I138" s="1" t="s">
        <v>298</v>
      </c>
      <c r="J138" s="1">
        <v>105686000</v>
      </c>
      <c r="K138" s="1">
        <v>81715166</v>
      </c>
      <c r="L138" s="1" t="e">
        <f ca="1" t="shared" si="2"/>
        <v>#VALUE!</v>
      </c>
      <c r="AA138" s="7">
        <v>43769</v>
      </c>
      <c r="AB138">
        <v>-117103513</v>
      </c>
      <c r="AC138">
        <v>-117103513</v>
      </c>
      <c r="AD138">
        <v>-239708872</v>
      </c>
    </row>
    <row r="139" spans="1:30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AA139" s="7">
        <v>43770</v>
      </c>
      <c r="AB139">
        <v>-107075575</v>
      </c>
      <c r="AC139" t="e">
        <v>#VALUE!</v>
      </c>
      <c r="AD139">
        <v>25640983</v>
      </c>
    </row>
    <row r="140" spans="1:30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AA140" s="7">
        <v>43771</v>
      </c>
      <c r="AB140">
        <v>-187931480</v>
      </c>
      <c r="AC140">
        <v>295704964</v>
      </c>
      <c r="AD140">
        <v>32587285</v>
      </c>
    </row>
    <row r="141" spans="1:30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AA141" s="7">
        <v>43772</v>
      </c>
      <c r="AB141">
        <v>-136019349</v>
      </c>
      <c r="AC141">
        <v>70032972</v>
      </c>
      <c r="AD141">
        <v>29277650</v>
      </c>
    </row>
    <row r="142" spans="1:30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AA142" s="7">
        <v>43773</v>
      </c>
      <c r="AB142">
        <v>-104004075</v>
      </c>
      <c r="AC142">
        <v>2694217</v>
      </c>
      <c r="AD142">
        <v>26443357</v>
      </c>
    </row>
    <row r="143" spans="1:30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AA143" s="7">
        <v>43774</v>
      </c>
      <c r="AB143">
        <v>-118944455</v>
      </c>
      <c r="AC143">
        <v>3304954</v>
      </c>
      <c r="AD143">
        <v>64250751</v>
      </c>
    </row>
    <row r="144" spans="1:30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AA144" s="7">
        <v>43775</v>
      </c>
      <c r="AB144">
        <v>-106839494</v>
      </c>
      <c r="AC144">
        <v>16715210</v>
      </c>
      <c r="AD144">
        <v>141684035</v>
      </c>
    </row>
    <row r="145" spans="1:30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AA145" s="7">
        <v>43776</v>
      </c>
      <c r="AB145">
        <v>-128916125</v>
      </c>
      <c r="AC145">
        <v>16199851</v>
      </c>
      <c r="AD145">
        <v>232672632</v>
      </c>
    </row>
    <row r="146" spans="1:30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AA146" s="7">
        <v>43777</v>
      </c>
      <c r="AB146">
        <v>-232871271</v>
      </c>
      <c r="AC146">
        <v>18972535</v>
      </c>
      <c r="AD146">
        <v>352548829</v>
      </c>
    </row>
    <row r="147" spans="1:30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AA147" s="7">
        <v>43778</v>
      </c>
      <c r="AB147">
        <v>-173427788</v>
      </c>
      <c r="AC147">
        <v>11530792</v>
      </c>
      <c r="AD147">
        <v>120477996</v>
      </c>
    </row>
    <row r="148" spans="1:30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AA148" s="7">
        <v>43779</v>
      </c>
      <c r="AB148">
        <v>-135149642</v>
      </c>
      <c r="AC148">
        <v>21202366</v>
      </c>
      <c r="AD148">
        <v>86804339</v>
      </c>
    </row>
    <row r="149" spans="1:30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AA149" s="7">
        <v>43780</v>
      </c>
      <c r="AB149">
        <v>-227279944</v>
      </c>
      <c r="AC149">
        <v>31806465</v>
      </c>
      <c r="AD149">
        <v>82251489</v>
      </c>
    </row>
    <row r="150" spans="1:30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AA150" s="7">
        <v>43781</v>
      </c>
      <c r="AB150">
        <v>-108018675</v>
      </c>
      <c r="AC150">
        <v>12943926</v>
      </c>
      <c r="AD150">
        <v>92501198</v>
      </c>
    </row>
    <row r="151" spans="1:30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AA151" s="7">
        <v>43782</v>
      </c>
      <c r="AB151">
        <v>-196392475</v>
      </c>
      <c r="AC151">
        <v>19657242</v>
      </c>
      <c r="AD151">
        <v>95909560</v>
      </c>
    </row>
    <row r="152" spans="1:30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AA152" s="7">
        <v>43783</v>
      </c>
      <c r="AB152">
        <v>-153275278</v>
      </c>
      <c r="AC152">
        <v>4153207</v>
      </c>
      <c r="AD152">
        <v>82544364</v>
      </c>
    </row>
    <row r="153" spans="1:30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AA153" s="7">
        <v>43784</v>
      </c>
      <c r="AB153">
        <v>-128565061</v>
      </c>
      <c r="AC153">
        <v>11583544</v>
      </c>
      <c r="AD153">
        <v>77928057</v>
      </c>
    </row>
    <row r="154" spans="1:30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AA154" s="7">
        <v>43785</v>
      </c>
      <c r="AB154">
        <v>-120387851</v>
      </c>
      <c r="AC154">
        <v>12010770</v>
      </c>
      <c r="AD154">
        <v>82254713</v>
      </c>
    </row>
    <row r="155" spans="1:30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AA155" s="7">
        <v>43786</v>
      </c>
      <c r="AB155">
        <v>-166235270</v>
      </c>
      <c r="AC155">
        <v>7256746</v>
      </c>
      <c r="AD155">
        <v>78230225</v>
      </c>
    </row>
    <row r="156" spans="1:30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AA156" s="7">
        <v>43787</v>
      </c>
      <c r="AB156">
        <v>-195450599</v>
      </c>
      <c r="AC156">
        <v>16054594</v>
      </c>
      <c r="AD156">
        <v>72111530</v>
      </c>
    </row>
    <row r="157" spans="1:30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AA157" s="7">
        <v>43788</v>
      </c>
      <c r="AB157">
        <v>-149279028</v>
      </c>
      <c r="AC157">
        <v>6831530</v>
      </c>
      <c r="AD157">
        <v>68338961</v>
      </c>
    </row>
    <row r="158" spans="1:30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AA158" s="7">
        <v>43789</v>
      </c>
      <c r="AB158">
        <v>-88410497</v>
      </c>
      <c r="AC158">
        <v>3674515</v>
      </c>
      <c r="AD158">
        <v>49894619</v>
      </c>
    </row>
    <row r="159" spans="1:30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AA159" s="7">
        <v>43790</v>
      </c>
      <c r="AB159">
        <v>-131111800</v>
      </c>
      <c r="AC159">
        <v>2831058</v>
      </c>
      <c r="AD159">
        <v>47340704</v>
      </c>
    </row>
    <row r="160" spans="1:30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AA160" s="7">
        <v>43791</v>
      </c>
      <c r="AB160">
        <v>-179326144</v>
      </c>
      <c r="AC160">
        <v>5410583</v>
      </c>
      <c r="AD160">
        <v>51174672</v>
      </c>
    </row>
    <row r="161" spans="1:30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AA161" s="7">
        <v>43792</v>
      </c>
      <c r="AB161">
        <v>-108764838</v>
      </c>
      <c r="AC161">
        <v>-2939684</v>
      </c>
      <c r="AD161">
        <v>32075230</v>
      </c>
    </row>
    <row r="162" spans="1:30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AA162" s="7">
        <v>43793</v>
      </c>
      <c r="AB162">
        <v>-208934126</v>
      </c>
      <c r="AC162">
        <v>3390563</v>
      </c>
      <c r="AD162">
        <v>32119654</v>
      </c>
    </row>
    <row r="163" spans="1:30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AA163" s="7">
        <v>43794</v>
      </c>
      <c r="AB163">
        <v>-117191583</v>
      </c>
      <c r="AC163">
        <v>10525613</v>
      </c>
      <c r="AD163">
        <v>41674344</v>
      </c>
    </row>
    <row r="164" spans="1:30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AA164" s="7">
        <v>43795</v>
      </c>
      <c r="AB164">
        <v>-108731810</v>
      </c>
      <c r="AC164">
        <v>12710558</v>
      </c>
      <c r="AD164">
        <v>40783643</v>
      </c>
    </row>
    <row r="165" spans="1:30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AA165" s="7">
        <v>43796</v>
      </c>
      <c r="AB165">
        <v>-109813135</v>
      </c>
      <c r="AC165">
        <v>15291267</v>
      </c>
      <c r="AD165">
        <v>45324603</v>
      </c>
    </row>
    <row r="166" spans="1:30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AA166" s="7">
        <v>43797</v>
      </c>
      <c r="AB166">
        <v>-143550700</v>
      </c>
      <c r="AC166">
        <v>9092905</v>
      </c>
      <c r="AD166">
        <v>53985124</v>
      </c>
    </row>
    <row r="167" spans="1:30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AA167" s="7">
        <v>43798</v>
      </c>
      <c r="AB167">
        <v>-244052703</v>
      </c>
      <c r="AC167">
        <v>9327418</v>
      </c>
      <c r="AD167">
        <v>51411256</v>
      </c>
    </row>
    <row r="168" spans="1:30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AA168" s="7">
        <v>43799</v>
      </c>
      <c r="AB168">
        <v>-112482196</v>
      </c>
      <c r="AC168">
        <v>-112482196</v>
      </c>
      <c r="AD168">
        <v>-63673142</v>
      </c>
    </row>
    <row r="169" spans="1:30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AA169" s="7">
        <v>43800</v>
      </c>
      <c r="AB169">
        <v>-209050332</v>
      </c>
      <c r="AC169">
        <v>32206086</v>
      </c>
      <c r="AD169">
        <v>83954824</v>
      </c>
    </row>
    <row r="170" spans="1:30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AA170" s="7">
        <v>43801</v>
      </c>
      <c r="AB170">
        <v>-110677950</v>
      </c>
      <c r="AC170">
        <v>13442930</v>
      </c>
      <c r="AD170">
        <v>85814730</v>
      </c>
    </row>
    <row r="171" spans="1:30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AA171" s="7">
        <v>43802</v>
      </c>
      <c r="AB171">
        <v>-163145422</v>
      </c>
      <c r="AC171">
        <v>14347688</v>
      </c>
      <c r="AD171">
        <v>82307326</v>
      </c>
    </row>
    <row r="172" spans="1:30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AA172" s="7">
        <v>43803</v>
      </c>
      <c r="AB172">
        <v>-197864007</v>
      </c>
      <c r="AC172">
        <v>-48016051</v>
      </c>
      <c r="AD172">
        <v>18332873</v>
      </c>
    </row>
    <row r="173" spans="1:30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AA173" s="7">
        <v>43804</v>
      </c>
      <c r="AB173">
        <v>-119450866</v>
      </c>
      <c r="AC173">
        <v>14608592</v>
      </c>
      <c r="AD173">
        <v>72498862</v>
      </c>
    </row>
    <row r="174" spans="1:30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AA174" s="7">
        <v>43805</v>
      </c>
      <c r="AB174">
        <v>-112215535</v>
      </c>
      <c r="AC174">
        <v>13389403</v>
      </c>
      <c r="AD174">
        <v>79052851</v>
      </c>
    </row>
    <row r="175" spans="1:30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AA175" s="7">
        <v>43806</v>
      </c>
      <c r="AB175">
        <v>-131018835</v>
      </c>
      <c r="AC175">
        <v>18141560</v>
      </c>
      <c r="AD175">
        <v>96503152</v>
      </c>
    </row>
    <row r="176" spans="1:30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AA176" s="7">
        <v>43807</v>
      </c>
      <c r="AB176">
        <v>-182902832</v>
      </c>
      <c r="AC176">
        <v>31478135</v>
      </c>
      <c r="AD176">
        <v>222778669</v>
      </c>
    </row>
    <row r="177" spans="1:30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AA177" s="7">
        <v>43808</v>
      </c>
      <c r="AB177">
        <v>-108026015</v>
      </c>
      <c r="AC177">
        <v>9195259</v>
      </c>
      <c r="AD177">
        <v>87285646</v>
      </c>
    </row>
    <row r="178" spans="1:30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AA178" s="7">
        <v>43809</v>
      </c>
      <c r="AB178">
        <v>-91869757</v>
      </c>
      <c r="AC178">
        <v>5711479</v>
      </c>
      <c r="AD178">
        <v>83396165</v>
      </c>
    </row>
    <row r="179" spans="1:30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AA179" s="7">
        <v>43810</v>
      </c>
      <c r="AB179">
        <v>-128289837</v>
      </c>
      <c r="AC179">
        <v>7291456</v>
      </c>
      <c r="AD179">
        <v>87773785</v>
      </c>
    </row>
    <row r="180" spans="1:30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AA180" s="7">
        <v>43811</v>
      </c>
      <c r="AB180">
        <v>-123285654</v>
      </c>
      <c r="AC180">
        <v>4331698</v>
      </c>
      <c r="AD180">
        <v>143035370</v>
      </c>
    </row>
    <row r="181" spans="1:30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AA181" s="7">
        <v>43812</v>
      </c>
      <c r="AB181">
        <v>-225694654</v>
      </c>
      <c r="AC181">
        <v>22643639</v>
      </c>
      <c r="AD181">
        <v>93551341</v>
      </c>
    </row>
    <row r="182" spans="1:30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AA182" s="7">
        <v>43813</v>
      </c>
      <c r="AB182">
        <v>-167615060</v>
      </c>
      <c r="AC182">
        <v>27343257</v>
      </c>
      <c r="AD182">
        <v>89193254</v>
      </c>
    </row>
    <row r="183" spans="1:30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AA183" s="7">
        <v>43814</v>
      </c>
      <c r="AB183">
        <v>-162301402</v>
      </c>
      <c r="AC183">
        <v>10306702</v>
      </c>
      <c r="AD183">
        <v>72783826</v>
      </c>
    </row>
    <row r="184" spans="1:30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AA184" s="7">
        <v>43815</v>
      </c>
      <c r="AB184">
        <v>-138964857</v>
      </c>
      <c r="AC184">
        <v>20760792</v>
      </c>
      <c r="AD184">
        <v>126501450</v>
      </c>
    </row>
    <row r="185" spans="1:30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AA185" s="7">
        <v>43816</v>
      </c>
      <c r="AB185">
        <v>-213908952</v>
      </c>
      <c r="AC185">
        <v>27416814</v>
      </c>
      <c r="AD185">
        <v>69890236</v>
      </c>
    </row>
    <row r="186" spans="1:30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AA186" s="7">
        <v>43817</v>
      </c>
      <c r="AB186">
        <v>-132294652</v>
      </c>
      <c r="AC186">
        <v>566464</v>
      </c>
      <c r="AD186">
        <v>64597450</v>
      </c>
    </row>
    <row r="187" spans="1:30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AA187" s="7">
        <v>43818</v>
      </c>
      <c r="AB187">
        <v>-222757709</v>
      </c>
      <c r="AC187">
        <v>8107450</v>
      </c>
      <c r="AD187">
        <v>68474605</v>
      </c>
    </row>
    <row r="188" spans="1:30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AA188" s="7">
        <v>43819</v>
      </c>
      <c r="AB188">
        <v>-111077942</v>
      </c>
      <c r="AC188">
        <v>13730644</v>
      </c>
      <c r="AD188">
        <v>77873551</v>
      </c>
    </row>
    <row r="189" spans="1:30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AA189" s="7">
        <v>43820</v>
      </c>
      <c r="AB189">
        <v>-114340264</v>
      </c>
      <c r="AC189">
        <v>15610134</v>
      </c>
      <c r="AD189">
        <v>75171744</v>
      </c>
    </row>
    <row r="190" spans="1:30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AA190" s="7">
        <v>43821</v>
      </c>
      <c r="AB190">
        <v>-201903072</v>
      </c>
      <c r="AC190">
        <v>23873977</v>
      </c>
      <c r="AD190">
        <v>73903641</v>
      </c>
    </row>
    <row r="191" spans="1:30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AA191" s="7">
        <v>43822</v>
      </c>
      <c r="AB191">
        <v>-181518150</v>
      </c>
      <c r="AC191">
        <v>10450449</v>
      </c>
      <c r="AD191">
        <v>75315491</v>
      </c>
    </row>
    <row r="192" spans="1:30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AA192" s="7">
        <v>43823</v>
      </c>
      <c r="AB192">
        <v>-132221258</v>
      </c>
      <c r="AC192">
        <v>2693288</v>
      </c>
      <c r="AD192">
        <v>57247987</v>
      </c>
    </row>
    <row r="193" spans="1:30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AA193" s="7">
        <v>43824</v>
      </c>
      <c r="AB193">
        <v>-176879710</v>
      </c>
      <c r="AC193">
        <v>3348802</v>
      </c>
      <c r="AD193">
        <v>55410659</v>
      </c>
    </row>
    <row r="194" spans="1:30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AA194" s="7">
        <v>43825</v>
      </c>
      <c r="AB194">
        <v>-112741518</v>
      </c>
      <c r="AC194">
        <v>12751794</v>
      </c>
      <c r="AD194">
        <v>67595989</v>
      </c>
    </row>
    <row r="195" spans="1:30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AA195" s="7">
        <v>43826</v>
      </c>
      <c r="AB195">
        <v>-121126675</v>
      </c>
      <c r="AC195">
        <v>4932096</v>
      </c>
      <c r="AD195">
        <v>62994773</v>
      </c>
    </row>
    <row r="196" spans="1:30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8" si="3">F196+G196</f>
        <v>6287662</v>
      </c>
      <c r="AA196" s="7">
        <v>43827</v>
      </c>
      <c r="AB196">
        <v>-181631910</v>
      </c>
      <c r="AC196">
        <v>12082050</v>
      </c>
      <c r="AD196">
        <v>58406409</v>
      </c>
    </row>
    <row r="197" spans="1:30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AA197" s="7">
        <v>43828</v>
      </c>
      <c r="AB197">
        <v>-131223113</v>
      </c>
      <c r="AC197">
        <v>6287662</v>
      </c>
      <c r="AD197">
        <v>49083937</v>
      </c>
    </row>
    <row r="198" spans="1:30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AA198" s="7">
        <v>43829</v>
      </c>
      <c r="AB198">
        <v>-221654366</v>
      </c>
      <c r="AC198">
        <v>12790835</v>
      </c>
      <c r="AD198">
        <v>46802539</v>
      </c>
    </row>
    <row r="199" spans="1:30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AA199" s="7">
        <v>43830</v>
      </c>
      <c r="AB199">
        <v>-133099529</v>
      </c>
      <c r="AC199">
        <v>19350568</v>
      </c>
      <c r="AD199">
        <v>60896626</v>
      </c>
    </row>
    <row r="200" spans="1:30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AA200" s="7">
        <v>43831</v>
      </c>
      <c r="AB200">
        <v>-234847991</v>
      </c>
      <c r="AC200">
        <v>23078111</v>
      </c>
      <c r="AD200">
        <v>65521484</v>
      </c>
    </row>
    <row r="201" spans="1:30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AA201" s="7">
        <v>43832</v>
      </c>
      <c r="AB201">
        <v>-174158050</v>
      </c>
      <c r="AC201">
        <v>8462725</v>
      </c>
      <c r="AD201">
        <v>61878509</v>
      </c>
    </row>
    <row r="202" spans="1:30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AA202" s="7">
        <v>43833</v>
      </c>
      <c r="AB202">
        <v>-114945757</v>
      </c>
      <c r="AC202">
        <v>7693229</v>
      </c>
      <c r="AD202">
        <v>60379407</v>
      </c>
    </row>
    <row r="203" spans="1:30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AA203" s="7">
        <v>43834</v>
      </c>
      <c r="AB203">
        <v>-184705798</v>
      </c>
      <c r="AC203">
        <v>16635632</v>
      </c>
      <c r="AD203">
        <v>72082943</v>
      </c>
    </row>
    <row r="204" spans="1:30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AA204" s="7">
        <v>43835</v>
      </c>
      <c r="AB204">
        <v>-328313532</v>
      </c>
      <c r="AC204">
        <v>-22009221</v>
      </c>
      <c r="AD204">
        <v>26288136</v>
      </c>
    </row>
    <row r="205" spans="1:30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AA205" s="7">
        <v>43836</v>
      </c>
      <c r="AB205">
        <v>-109922001</v>
      </c>
      <c r="AC205">
        <v>81141635</v>
      </c>
      <c r="AD205">
        <v>18276653</v>
      </c>
    </row>
    <row r="206" spans="1:30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AA206" s="7">
        <v>43837</v>
      </c>
      <c r="AB206">
        <v>-120062476</v>
      </c>
      <c r="AC206">
        <v>13288550</v>
      </c>
      <c r="AD206">
        <v>25062030</v>
      </c>
    </row>
    <row r="207" spans="1:30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AA207" s="7">
        <v>43838</v>
      </c>
      <c r="AB207">
        <v>-119726091</v>
      </c>
      <c r="AC207">
        <v>4088338</v>
      </c>
      <c r="AD207">
        <v>5473583</v>
      </c>
    </row>
    <row r="208" spans="1:30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AA208" s="7">
        <v>43839</v>
      </c>
      <c r="AB208">
        <v>-201071284</v>
      </c>
      <c r="AC208">
        <v>-99062</v>
      </c>
      <c r="AD208">
        <v>1884857</v>
      </c>
    </row>
    <row r="209" spans="1:30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298</v>
      </c>
      <c r="G209" s="1">
        <v>-125222008</v>
      </c>
      <c r="H209" s="1">
        <v>13791742</v>
      </c>
      <c r="I209" s="1" t="s">
        <v>298</v>
      </c>
      <c r="J209" s="1">
        <v>105686000</v>
      </c>
      <c r="K209" s="1">
        <v>81715166</v>
      </c>
      <c r="L209" s="1" t="e">
        <f ca="1" t="shared" si="3"/>
        <v>#VALUE!</v>
      </c>
      <c r="AA209" s="7">
        <v>43840</v>
      </c>
      <c r="AB209">
        <v>-209362253</v>
      </c>
      <c r="AC209">
        <v>17823490</v>
      </c>
      <c r="AD209">
        <v>14834348</v>
      </c>
    </row>
    <row r="210" spans="1:30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AA210" s="7">
        <v>43841</v>
      </c>
      <c r="AB210">
        <v>-125222008</v>
      </c>
      <c r="AC210" t="e">
        <v>#VALUE!</v>
      </c>
      <c r="AD210">
        <v>13791742</v>
      </c>
    </row>
    <row r="211" spans="1:30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AA211" s="7">
        <v>43842</v>
      </c>
      <c r="AB211">
        <v>-114672978</v>
      </c>
      <c r="AC211">
        <v>12013423</v>
      </c>
      <c r="AD211">
        <v>9169533</v>
      </c>
    </row>
    <row r="212" spans="1:30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AA212" s="7">
        <v>43843</v>
      </c>
      <c r="AB212">
        <v>-145084614</v>
      </c>
      <c r="AC212">
        <v>18561947</v>
      </c>
      <c r="AD212">
        <v>56597449</v>
      </c>
    </row>
    <row r="213" spans="1:30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AA213" s="7">
        <v>43844</v>
      </c>
      <c r="AB213">
        <v>-128857410</v>
      </c>
      <c r="AC213">
        <v>18612366</v>
      </c>
      <c r="AD213">
        <v>76933636</v>
      </c>
    </row>
    <row r="214" spans="1:30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AA214" s="7">
        <v>43845</v>
      </c>
      <c r="AB214">
        <v>-114236290</v>
      </c>
      <c r="AC214">
        <v>14920173</v>
      </c>
      <c r="AD214">
        <v>78565259</v>
      </c>
    </row>
    <row r="215" spans="1:30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AA215" s="7">
        <v>43846</v>
      </c>
      <c r="AB215">
        <v>-198605276</v>
      </c>
      <c r="AC215">
        <v>24510121</v>
      </c>
      <c r="AD215">
        <v>88393086</v>
      </c>
    </row>
    <row r="216" spans="1:30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AA216" s="7">
        <v>43847</v>
      </c>
      <c r="AB216">
        <v>-113417957</v>
      </c>
      <c r="AC216">
        <v>14691968</v>
      </c>
      <c r="AD216">
        <v>102946237</v>
      </c>
    </row>
    <row r="217" spans="1:30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AA217" s="7">
        <v>43848</v>
      </c>
      <c r="AB217">
        <v>-108153228</v>
      </c>
      <c r="AC217">
        <v>-70505187</v>
      </c>
      <c r="AD217">
        <v>14756377</v>
      </c>
    </row>
    <row r="218" spans="1:30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AA218" s="7">
        <v>43849</v>
      </c>
      <c r="AB218">
        <v>-104280522</v>
      </c>
      <c r="AC218">
        <v>71659383</v>
      </c>
      <c r="AD218">
        <v>77530598</v>
      </c>
    </row>
    <row r="219" spans="1:30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AA219" s="7">
        <v>43850</v>
      </c>
      <c r="AB219">
        <v>-130783978</v>
      </c>
      <c r="AC219">
        <v>10562444</v>
      </c>
      <c r="AD219">
        <v>78314158</v>
      </c>
    </row>
    <row r="220" spans="1:30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AA220" s="7">
        <v>43851</v>
      </c>
      <c r="AB220">
        <v>-201784419</v>
      </c>
      <c r="AC220">
        <v>18708521</v>
      </c>
      <c r="AD220">
        <v>76020803</v>
      </c>
    </row>
    <row r="221" spans="1:30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AA221" s="7">
        <v>43852</v>
      </c>
      <c r="AB221">
        <v>-113947611</v>
      </c>
      <c r="AC221">
        <v>2821187</v>
      </c>
      <c r="AD221">
        <v>63486972</v>
      </c>
    </row>
    <row r="222" spans="1:30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AA222" s="7">
        <v>43853</v>
      </c>
      <c r="AB222">
        <v>-220519220</v>
      </c>
      <c r="AC222">
        <v>18336276</v>
      </c>
      <c r="AD222">
        <v>60094386</v>
      </c>
    </row>
    <row r="223" spans="1:30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AA223" s="7">
        <v>43854</v>
      </c>
      <c r="AB223">
        <v>-196783906</v>
      </c>
      <c r="AC223">
        <v>24334261</v>
      </c>
      <c r="AD223">
        <v>60194772</v>
      </c>
    </row>
    <row r="224" spans="1:30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AA224" s="7">
        <v>43855</v>
      </c>
      <c r="AB224">
        <v>-109848608</v>
      </c>
      <c r="AC224">
        <v>16068523</v>
      </c>
      <c r="AD224">
        <v>59867116</v>
      </c>
    </row>
    <row r="225" spans="1:30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AA225" s="7">
        <v>43856</v>
      </c>
      <c r="AB225">
        <v>-193684272</v>
      </c>
      <c r="AC225">
        <v>29295434</v>
      </c>
      <c r="AD225">
        <v>148887004</v>
      </c>
    </row>
    <row r="226" spans="1:30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AA226" s="7">
        <v>43857</v>
      </c>
      <c r="AB226">
        <v>-114729247</v>
      </c>
      <c r="AC226">
        <v>6686003</v>
      </c>
      <c r="AD226">
        <v>83910624</v>
      </c>
    </row>
    <row r="227" spans="1:30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AA227" s="7">
        <v>43858</v>
      </c>
      <c r="AB227">
        <v>-109435161</v>
      </c>
      <c r="AC227">
        <v>12963018</v>
      </c>
      <c r="AD227">
        <v>86311198</v>
      </c>
    </row>
    <row r="228" spans="1:30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AA228" s="7">
        <v>43859</v>
      </c>
      <c r="AB228">
        <v>-209798941</v>
      </c>
      <c r="AC228">
        <v>11136599</v>
      </c>
      <c r="AD228">
        <v>74737723</v>
      </c>
    </row>
    <row r="229" spans="1:30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AA229" s="7">
        <v>43860</v>
      </c>
      <c r="AB229">
        <v>-110021083</v>
      </c>
      <c r="AC229">
        <v>6455683</v>
      </c>
      <c r="AD229">
        <v>78372219</v>
      </c>
    </row>
    <row r="230" spans="1:30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AA230" s="7">
        <v>43861</v>
      </c>
      <c r="AB230">
        <v>-193522808</v>
      </c>
      <c r="AC230">
        <v>9954516</v>
      </c>
      <c r="AD230">
        <v>69355963</v>
      </c>
    </row>
    <row r="231" spans="1:30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AA231" s="7">
        <v>43862</v>
      </c>
      <c r="AB231">
        <v>-132364374</v>
      </c>
      <c r="AC231">
        <v>9256869</v>
      </c>
      <c r="AD231">
        <v>69329421</v>
      </c>
    </row>
    <row r="232" spans="1:30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AA232" s="7">
        <v>43863</v>
      </c>
      <c r="AB232">
        <v>-188456239</v>
      </c>
      <c r="AC232">
        <v>15592857</v>
      </c>
      <c r="AD232">
        <v>75665409</v>
      </c>
    </row>
    <row r="233" spans="1:30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AA233" s="7">
        <v>43864</v>
      </c>
      <c r="AB233">
        <v>-107202789</v>
      </c>
      <c r="AC233">
        <v>-2511115</v>
      </c>
      <c r="AD233">
        <v>43858860</v>
      </c>
    </row>
    <row r="234" spans="1:30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AA234" s="7">
        <v>43865</v>
      </c>
      <c r="AB234">
        <v>-107992988</v>
      </c>
      <c r="AC234">
        <v>5834684</v>
      </c>
      <c r="AD234">
        <v>45713976</v>
      </c>
    </row>
    <row r="235" spans="1:30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AA235" s="7">
        <v>43866</v>
      </c>
      <c r="AB235">
        <v>-158080078</v>
      </c>
      <c r="AC235">
        <v>8630754</v>
      </c>
      <c r="AD235">
        <v>35547028</v>
      </c>
    </row>
    <row r="236" spans="1:30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AA236" s="7">
        <v>43867</v>
      </c>
      <c r="AB236">
        <v>-160820085</v>
      </c>
      <c r="AC236">
        <v>14520896</v>
      </c>
      <c r="AD236">
        <v>51894343</v>
      </c>
    </row>
    <row r="237" spans="1:30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AA237" s="7">
        <v>43868</v>
      </c>
      <c r="AB237">
        <v>-219398752</v>
      </c>
      <c r="AC237">
        <v>19005101</v>
      </c>
      <c r="AD237">
        <v>49922865</v>
      </c>
    </row>
    <row r="238" spans="1:30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AA238" s="7">
        <v>43869</v>
      </c>
      <c r="AB238">
        <v>-110699968</v>
      </c>
      <c r="AC238">
        <v>-2123900</v>
      </c>
      <c r="AD238">
        <v>41300132</v>
      </c>
    </row>
    <row r="239" spans="1:30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AA239" s="7">
        <v>43870</v>
      </c>
      <c r="AB239">
        <v>-140214986</v>
      </c>
      <c r="AC239">
        <v>12195325</v>
      </c>
      <c r="AD239">
        <v>44238588</v>
      </c>
    </row>
    <row r="240" spans="1:30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AA240" s="7">
        <v>43871</v>
      </c>
      <c r="AB240">
        <v>-202142823</v>
      </c>
      <c r="AC240">
        <v>16618136</v>
      </c>
      <c r="AD240">
        <v>42325411</v>
      </c>
    </row>
    <row r="241" spans="1:30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AA241" s="7">
        <v>43872</v>
      </c>
      <c r="AB241">
        <v>-119590314</v>
      </c>
      <c r="AC241">
        <v>19300831</v>
      </c>
      <c r="AD241">
        <v>61430922</v>
      </c>
    </row>
    <row r="242" spans="1:30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AA242" s="7">
        <v>43873</v>
      </c>
      <c r="AB242">
        <v>-131963160</v>
      </c>
      <c r="AC242">
        <v>710232</v>
      </c>
      <c r="AD242">
        <v>56306470</v>
      </c>
    </row>
    <row r="243" spans="1:30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AA243" s="7">
        <v>43874</v>
      </c>
      <c r="AB243">
        <v>-225311787</v>
      </c>
      <c r="AC243">
        <v>-2008927</v>
      </c>
      <c r="AD243">
        <v>50791241</v>
      </c>
    </row>
    <row r="244" spans="1:30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AA244" s="7">
        <v>43875</v>
      </c>
      <c r="AB244">
        <v>-119607439</v>
      </c>
      <c r="AC244">
        <v>18832079</v>
      </c>
      <c r="AD244">
        <v>55102424</v>
      </c>
    </row>
    <row r="245" spans="1:30">
      <c r="A245" s="7">
        <v>43877</v>
      </c>
      <c r="B245" s="8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AA245" s="7">
        <v>43876</v>
      </c>
      <c r="AB245">
        <v>-190584639</v>
      </c>
      <c r="AC245">
        <v>19396588</v>
      </c>
      <c r="AD245">
        <v>51182728</v>
      </c>
    </row>
    <row r="246" spans="1:30">
      <c r="A246" s="7">
        <v>43878</v>
      </c>
      <c r="B246" s="8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AA246" s="7">
        <v>43877</v>
      </c>
      <c r="AB246">
        <v>-125511910</v>
      </c>
      <c r="AC246">
        <v>3348466</v>
      </c>
      <c r="AD246">
        <v>59350195</v>
      </c>
    </row>
    <row r="247" spans="1:30">
      <c r="A247" s="7">
        <v>43879</v>
      </c>
      <c r="B247" s="8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AA247" s="7">
        <v>43878</v>
      </c>
      <c r="AB247">
        <v>-210296790</v>
      </c>
      <c r="AC247">
        <v>16871327</v>
      </c>
      <c r="AD247">
        <v>60677731</v>
      </c>
    </row>
    <row r="248" spans="1:30">
      <c r="A248" s="7">
        <v>43880</v>
      </c>
      <c r="B248" s="8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AA248" s="7">
        <v>43879</v>
      </c>
      <c r="AB248">
        <v>-163651834</v>
      </c>
      <c r="AC248">
        <v>25784091</v>
      </c>
      <c r="AD248">
        <v>68516150</v>
      </c>
    </row>
    <row r="249" spans="1:30">
      <c r="A249" s="7">
        <v>43881</v>
      </c>
      <c r="B249" s="8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AA249" s="7">
        <v>43880</v>
      </c>
      <c r="AB249">
        <v>-131942365</v>
      </c>
      <c r="AC249">
        <v>3715868</v>
      </c>
      <c r="AD249">
        <v>52931187</v>
      </c>
    </row>
    <row r="250" spans="1:30">
      <c r="A250" s="7">
        <v>43882</v>
      </c>
      <c r="B250" s="8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AA250" s="7">
        <v>43881</v>
      </c>
      <c r="AB250">
        <v>-132640822</v>
      </c>
      <c r="AC250">
        <v>4045539</v>
      </c>
      <c r="AD250">
        <v>56266494</v>
      </c>
    </row>
    <row r="251" spans="1:30">
      <c r="A251" s="7">
        <v>43883</v>
      </c>
      <c r="B251" s="8">
        <v>0.439583333333333</v>
      </c>
      <c r="C251" s="14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AA251" s="7">
        <v>43882</v>
      </c>
      <c r="AB251">
        <v>-214631874</v>
      </c>
      <c r="AC251">
        <v>2040450</v>
      </c>
      <c r="AD251">
        <v>56980564</v>
      </c>
    </row>
    <row r="252" spans="1:30">
      <c r="A252" s="7">
        <v>43884</v>
      </c>
      <c r="B252" s="8">
        <v>0.475</v>
      </c>
      <c r="C252" s="14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AA252" s="7">
        <v>43883</v>
      </c>
      <c r="AB252">
        <v>-156792031</v>
      </c>
      <c r="AC252">
        <v>-2195454</v>
      </c>
      <c r="AD252">
        <v>37958120</v>
      </c>
    </row>
    <row r="253" spans="1:30">
      <c r="A253" s="7">
        <v>43885</v>
      </c>
      <c r="B253" s="8">
        <v>0.459722222222222</v>
      </c>
      <c r="C253" s="14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AA253" s="7">
        <v>43884</v>
      </c>
      <c r="AB253">
        <v>-107255388</v>
      </c>
      <c r="AC253">
        <v>4897753</v>
      </c>
      <c r="AD253">
        <v>39956263</v>
      </c>
    </row>
    <row r="254" spans="1:30">
      <c r="A254" s="7">
        <v>43886</v>
      </c>
      <c r="B254" s="8">
        <v>0.714583333333333</v>
      </c>
      <c r="C254" s="14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AA254" s="7">
        <v>43885</v>
      </c>
      <c r="AB254">
        <v>-105301909</v>
      </c>
      <c r="AC254">
        <v>13009263</v>
      </c>
      <c r="AD254">
        <v>49617060</v>
      </c>
    </row>
    <row r="255" spans="1:30">
      <c r="A255" s="7">
        <v>43887</v>
      </c>
      <c r="B255" s="8">
        <v>0.475</v>
      </c>
      <c r="C255" s="14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AA255" s="7">
        <v>43886</v>
      </c>
      <c r="AB255">
        <v>-132865893</v>
      </c>
      <c r="AC255">
        <v>5895244</v>
      </c>
      <c r="AD255">
        <v>41989443</v>
      </c>
    </row>
    <row r="256" spans="1:30">
      <c r="A256" s="7">
        <v>43888</v>
      </c>
      <c r="B256" s="8">
        <v>0.470138888888889</v>
      </c>
      <c r="C256" s="14">
        <v>1</v>
      </c>
      <c r="D256" s="1">
        <v>2805601000</v>
      </c>
      <c r="E256" s="1">
        <v>2723885834</v>
      </c>
      <c r="F256" s="1">
        <v>199134099</v>
      </c>
      <c r="G256" s="1">
        <v>-186319279</v>
      </c>
      <c r="H256" s="1">
        <v>38827165</v>
      </c>
      <c r="I256" s="1">
        <v>113916000</v>
      </c>
      <c r="J256" s="1">
        <v>105686000</v>
      </c>
      <c r="K256" s="1">
        <v>81715166</v>
      </c>
      <c r="L256" s="1">
        <f ca="1" t="shared" si="3"/>
        <v>12814820</v>
      </c>
      <c r="AA256" s="7">
        <v>43887</v>
      </c>
      <c r="AB256">
        <v>-110901798</v>
      </c>
      <c r="AC256">
        <v>5956492</v>
      </c>
      <c r="AD256">
        <v>29976706</v>
      </c>
    </row>
    <row r="257" spans="1:30">
      <c r="A257" s="7">
        <v>43889</v>
      </c>
      <c r="B257" s="8">
        <v>0.730555555555556</v>
      </c>
      <c r="C257" s="14">
        <v>1</v>
      </c>
      <c r="D257" s="1">
        <v>2805601000</v>
      </c>
      <c r="E257" s="1">
        <v>2723885834</v>
      </c>
      <c r="F257" s="1">
        <v>113803705</v>
      </c>
      <c r="G257" s="1">
        <v>-108574016</v>
      </c>
      <c r="H257" s="1">
        <v>40011315</v>
      </c>
      <c r="I257" s="1">
        <v>113916000</v>
      </c>
      <c r="J257" s="1">
        <v>105686000</v>
      </c>
      <c r="K257" s="1">
        <v>81715166</v>
      </c>
      <c r="L257" s="1">
        <f ca="1" t="shared" si="3"/>
        <v>5229689</v>
      </c>
      <c r="P257" s="3" t="s">
        <v>11</v>
      </c>
      <c r="Q257" s="2" t="s">
        <v>12</v>
      </c>
      <c r="R257" s="2" t="s">
        <v>7</v>
      </c>
      <c r="S257" s="2" t="s">
        <v>13</v>
      </c>
      <c r="T257" s="2" t="s">
        <v>14</v>
      </c>
      <c r="U257" s="2" t="s">
        <v>151</v>
      </c>
      <c r="V257" s="2" t="s">
        <v>418</v>
      </c>
      <c r="W257" s="2" t="s">
        <v>420</v>
      </c>
      <c r="AA257" s="7">
        <v>43888</v>
      </c>
      <c r="AB257">
        <v>-186319279</v>
      </c>
      <c r="AC257">
        <v>12814820</v>
      </c>
      <c r="AD257">
        <v>38827165</v>
      </c>
    </row>
    <row r="258" spans="1:30">
      <c r="A258" s="7">
        <v>43890</v>
      </c>
      <c r="B258" s="8">
        <v>0.747916666666667</v>
      </c>
      <c r="C258" s="14">
        <v>1</v>
      </c>
      <c r="D258" s="1">
        <v>2805601000</v>
      </c>
      <c r="E258" s="1">
        <v>2723885834</v>
      </c>
      <c r="F258" s="1">
        <v>148963760</v>
      </c>
      <c r="G258" s="1">
        <v>-132091597</v>
      </c>
      <c r="H258" s="1">
        <v>58888567</v>
      </c>
      <c r="I258" s="1">
        <v>113916000</v>
      </c>
      <c r="J258" s="1">
        <v>105686000</v>
      </c>
      <c r="K258" s="1">
        <v>81715166</v>
      </c>
      <c r="L258" s="1">
        <f ca="1" t="shared" si="3"/>
        <v>16872163</v>
      </c>
      <c r="N258" s="7">
        <v>43890</v>
      </c>
      <c r="O258" s="8">
        <v>0.851388888888889</v>
      </c>
      <c r="P258" s="1">
        <v>2805601000</v>
      </c>
      <c r="Q258">
        <v>10</v>
      </c>
      <c r="U258">
        <v>5</v>
      </c>
      <c r="AA258" s="7">
        <v>43889</v>
      </c>
      <c r="AB258">
        <v>-108574016</v>
      </c>
      <c r="AC258">
        <v>5229689</v>
      </c>
      <c r="AD258">
        <v>40011315</v>
      </c>
    </row>
    <row r="259" spans="1:30">
      <c r="A259" s="7">
        <v>43891</v>
      </c>
      <c r="B259" s="8">
        <v>0.498611111111111</v>
      </c>
      <c r="C259">
        <v>0</v>
      </c>
      <c r="D259" s="1">
        <v>0</v>
      </c>
      <c r="E259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63000000000</v>
      </c>
      <c r="N259" s="7">
        <v>43891</v>
      </c>
      <c r="O259" s="8">
        <v>0.0368055555555556</v>
      </c>
      <c r="R259" s="1">
        <v>63000000000</v>
      </c>
      <c r="S259" s="1">
        <f>R259-P249</f>
        <v>63000000000</v>
      </c>
      <c r="V259">
        <f>R259/P258</f>
        <v>22.4550818166945</v>
      </c>
      <c r="W259">
        <f>ROUND((((O259-O258)-(4/24)+1)/((2/60)/24)),0)</f>
        <v>14</v>
      </c>
      <c r="AA259" s="7">
        <v>43890</v>
      </c>
      <c r="AB259">
        <v>-132091597</v>
      </c>
      <c r="AC259">
        <v>16872163</v>
      </c>
      <c r="AD259">
        <v>58888567</v>
      </c>
    </row>
    <row r="260" spans="14:30">
      <c r="N260" s="7"/>
      <c r="O260" s="8"/>
      <c r="AA260" s="7">
        <v>43891</v>
      </c>
      <c r="AB260">
        <v>0</v>
      </c>
      <c r="AC260">
        <v>63000000000</v>
      </c>
      <c r="AD260">
        <v>0</v>
      </c>
    </row>
    <row r="261" spans="14:30">
      <c r="N261" s="7"/>
      <c r="O261" s="8"/>
      <c r="AA261" t="s">
        <v>299</v>
      </c>
      <c r="AB261">
        <v>-39644961317</v>
      </c>
      <c r="AC261" t="e">
        <v>#VALUE!</v>
      </c>
      <c r="AD261">
        <v>-3457536561</v>
      </c>
    </row>
    <row r="262" spans="14:15">
      <c r="N262" s="7"/>
      <c r="O262" s="8"/>
    </row>
    <row r="263" spans="14:15">
      <c r="N263" s="7"/>
      <c r="O263" s="8"/>
    </row>
    <row r="264" spans="14:15">
      <c r="N264" s="7"/>
      <c r="O264" s="8"/>
    </row>
    <row r="265" spans="14:15">
      <c r="N265" s="7"/>
      <c r="O265" s="8"/>
    </row>
    <row r="267" spans="14:15">
      <c r="N267" s="7"/>
      <c r="O267" s="8"/>
    </row>
    <row r="268" spans="14:15">
      <c r="N268" s="7"/>
      <c r="O268" s="8"/>
    </row>
    <row r="269" spans="14:15">
      <c r="N269" s="7"/>
      <c r="O269" s="8"/>
    </row>
    <row r="270" spans="14:15">
      <c r="N270" s="7"/>
      <c r="O270" s="8"/>
    </row>
    <row r="271" spans="14:15">
      <c r="N271" s="7"/>
      <c r="O271" s="8"/>
    </row>
    <row r="272" spans="14:15">
      <c r="N272" s="7"/>
      <c r="O272" s="8"/>
    </row>
    <row r="273" spans="14:15">
      <c r="N273" s="7"/>
      <c r="O273" s="8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81"/>
  <sheetViews>
    <sheetView workbookViewId="0">
      <pane ySplit="3" topLeftCell="A166" activePane="bottomLeft" state="frozen"/>
      <selection/>
      <selection pane="bottomLeft" activeCell="E167" sqref="E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2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9" max="29" width="11.5"/>
    <col min="30" max="32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2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451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C3" t="s">
        <v>2</v>
      </c>
      <c r="AD3" t="s">
        <v>365</v>
      </c>
      <c r="AE3" t="s">
        <v>366</v>
      </c>
      <c r="AF3" t="s">
        <v>367</v>
      </c>
    </row>
    <row r="4" spans="1:29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C4" t="s">
        <v>297</v>
      </c>
    </row>
    <row r="5" spans="1:32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C5" s="7">
        <v>43726</v>
      </c>
      <c r="AD5">
        <v>0</v>
      </c>
      <c r="AE5">
        <v>0</v>
      </c>
      <c r="AF5">
        <v>0</v>
      </c>
    </row>
    <row r="6" spans="1:32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C6" s="7">
        <v>43727</v>
      </c>
      <c r="AD6">
        <v>-83170233</v>
      </c>
      <c r="AE6">
        <v>-83170233</v>
      </c>
      <c r="AF6">
        <v>-83170233</v>
      </c>
    </row>
    <row r="7" spans="1:32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C7" s="7">
        <v>43728</v>
      </c>
      <c r="AD7">
        <v>-116138394</v>
      </c>
      <c r="AE7">
        <v>-116138394</v>
      </c>
      <c r="AF7">
        <v>-199308627</v>
      </c>
    </row>
    <row r="8" spans="1:32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C8" s="7">
        <v>43729</v>
      </c>
      <c r="AD8">
        <v>-127450710</v>
      </c>
      <c r="AE8">
        <v>-127450710</v>
      </c>
      <c r="AF8">
        <v>-326759337</v>
      </c>
    </row>
    <row r="9" spans="1:32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298</v>
      </c>
      <c r="G9" s="1">
        <v>-193949711</v>
      </c>
      <c r="H9" s="1">
        <v>97031206</v>
      </c>
      <c r="I9" s="1" t="s">
        <v>298</v>
      </c>
      <c r="J9" s="1">
        <v>105686000</v>
      </c>
      <c r="K9" s="1">
        <v>81715168</v>
      </c>
      <c r="L9" s="1" t="e">
        <f ca="1" t="shared" si="0"/>
        <v>#VALUE!</v>
      </c>
      <c r="AC9" s="7">
        <v>43730</v>
      </c>
      <c r="AD9">
        <v>-230161844</v>
      </c>
      <c r="AE9">
        <v>-230161844</v>
      </c>
      <c r="AF9">
        <v>-429470471</v>
      </c>
    </row>
    <row r="10" spans="1:32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298</v>
      </c>
      <c r="G10" s="1">
        <v>-194042674</v>
      </c>
      <c r="H10" s="1">
        <v>-5772891</v>
      </c>
      <c r="I10" s="1" t="s">
        <v>298</v>
      </c>
      <c r="J10" s="1">
        <v>105686000</v>
      </c>
      <c r="K10" s="1">
        <v>81715168</v>
      </c>
      <c r="L10" s="1" t="e">
        <f ca="1" t="shared" si="0"/>
        <v>#VALUE!</v>
      </c>
      <c r="AC10" s="7">
        <v>43731</v>
      </c>
      <c r="AD10">
        <v>-193949711</v>
      </c>
      <c r="AE10" t="e">
        <v>#VALUE!</v>
      </c>
      <c r="AF10">
        <v>97031206</v>
      </c>
    </row>
    <row r="11" spans="1:32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C11" s="7">
        <v>43732</v>
      </c>
      <c r="AD11">
        <v>-194042674</v>
      </c>
      <c r="AE11" t="e">
        <v>#VALUE!</v>
      </c>
      <c r="AF11">
        <v>-5772891</v>
      </c>
    </row>
    <row r="12" spans="1:32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C12" s="7">
        <v>43733</v>
      </c>
      <c r="AD12">
        <v>-127549791</v>
      </c>
      <c r="AE12">
        <v>121078531</v>
      </c>
      <c r="AF12">
        <v>115305640</v>
      </c>
    </row>
    <row r="13" spans="1:32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C13" s="7">
        <v>43734</v>
      </c>
      <c r="AD13">
        <v>-119513251</v>
      </c>
      <c r="AE13">
        <v>-1310720</v>
      </c>
      <c r="AF13">
        <v>113994920</v>
      </c>
    </row>
    <row r="14" spans="1:32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C14" s="7">
        <v>43735</v>
      </c>
      <c r="AD14">
        <v>-220127790</v>
      </c>
      <c r="AE14">
        <v>16418793</v>
      </c>
      <c r="AF14">
        <v>214894666</v>
      </c>
    </row>
    <row r="15" spans="1:32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C15" s="7">
        <v>43736</v>
      </c>
      <c r="AD15">
        <v>-189141242</v>
      </c>
      <c r="AE15">
        <v>33658563</v>
      </c>
      <c r="AF15">
        <v>346962110</v>
      </c>
    </row>
    <row r="16" spans="1:32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C16" s="7">
        <v>43737</v>
      </c>
      <c r="AD16">
        <v>-104541067</v>
      </c>
      <c r="AE16">
        <v>10142974</v>
      </c>
      <c r="AF16">
        <v>484555794</v>
      </c>
    </row>
    <row r="17" spans="1:32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C17" s="7">
        <v>43738</v>
      </c>
      <c r="AD17">
        <v>-137400361</v>
      </c>
      <c r="AE17">
        <v>15651576</v>
      </c>
      <c r="AF17">
        <v>594238783</v>
      </c>
    </row>
    <row r="18" spans="1:32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C18" s="7">
        <v>43739</v>
      </c>
      <c r="AD18">
        <v>-131109354</v>
      </c>
      <c r="AE18">
        <v>18414901</v>
      </c>
      <c r="AF18">
        <v>150783530</v>
      </c>
    </row>
    <row r="19" spans="1:32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C19" s="7">
        <v>43740</v>
      </c>
      <c r="AD19">
        <v>-222533860</v>
      </c>
      <c r="AE19">
        <v>22067497</v>
      </c>
      <c r="AF19">
        <v>192608700</v>
      </c>
    </row>
    <row r="20" spans="1:32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C20" s="7">
        <v>43741</v>
      </c>
      <c r="AD20">
        <v>-183905871</v>
      </c>
      <c r="AE20">
        <v>8186301</v>
      </c>
      <c r="AF20">
        <v>76063874</v>
      </c>
    </row>
    <row r="21" spans="1:32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C21" s="7">
        <v>43742</v>
      </c>
      <c r="AD21">
        <v>-111614935</v>
      </c>
      <c r="AE21">
        <v>10531216</v>
      </c>
      <c r="AF21">
        <v>87905810</v>
      </c>
    </row>
    <row r="22" spans="1:32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C22" s="7">
        <v>43743</v>
      </c>
      <c r="AD22">
        <v>-107383825</v>
      </c>
      <c r="AE22">
        <v>7433534</v>
      </c>
      <c r="AF22">
        <v>77609831</v>
      </c>
    </row>
    <row r="23" spans="1:32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C23" s="7">
        <v>43744</v>
      </c>
      <c r="AD23">
        <v>-105555115</v>
      </c>
      <c r="AE23">
        <v>6974821</v>
      </c>
      <c r="AF23">
        <v>67192349</v>
      </c>
    </row>
    <row r="24" spans="1:32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C24" s="7">
        <v>43745</v>
      </c>
      <c r="AD24">
        <v>-207354952</v>
      </c>
      <c r="AE24">
        <v>5441330</v>
      </c>
      <c r="AF24">
        <v>53440106</v>
      </c>
    </row>
    <row r="25" spans="1:32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C25" s="7">
        <v>43746</v>
      </c>
      <c r="AD25">
        <v>-111995356</v>
      </c>
      <c r="AE25">
        <v>17386631</v>
      </c>
      <c r="AF25">
        <v>67393913</v>
      </c>
    </row>
    <row r="26" spans="1:32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C26" s="7">
        <v>43747</v>
      </c>
      <c r="AD26">
        <v>-131828606</v>
      </c>
      <c r="AE26">
        <v>20581178</v>
      </c>
      <c r="AF26">
        <v>69560190</v>
      </c>
    </row>
    <row r="27" spans="1:32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C27" s="7">
        <v>43748</v>
      </c>
      <c r="AD27">
        <v>-237942732</v>
      </c>
      <c r="AE27">
        <v>26642430</v>
      </c>
      <c r="AF27">
        <v>70223364</v>
      </c>
    </row>
    <row r="28" spans="1:32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C28" s="7">
        <v>43749</v>
      </c>
      <c r="AD28">
        <v>-208377563</v>
      </c>
      <c r="AE28">
        <v>22285027</v>
      </c>
      <c r="AF28">
        <v>74574440</v>
      </c>
    </row>
    <row r="29" spans="1:32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C29" s="7">
        <v>43750</v>
      </c>
      <c r="AD29">
        <v>-173430236</v>
      </c>
      <c r="AE29">
        <v>15702762</v>
      </c>
      <c r="AF29">
        <v>72562670</v>
      </c>
    </row>
    <row r="30" spans="1:32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C30" s="7">
        <v>43751</v>
      </c>
      <c r="AD30">
        <v>-114156781</v>
      </c>
      <c r="AE30">
        <v>7985013</v>
      </c>
      <c r="AF30">
        <v>73158166</v>
      </c>
    </row>
    <row r="31" spans="1:32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C31" s="7">
        <v>43752</v>
      </c>
      <c r="AD31">
        <v>-163238387</v>
      </c>
      <c r="AE31">
        <v>15682755</v>
      </c>
      <c r="AF31">
        <v>75445933</v>
      </c>
    </row>
    <row r="32" spans="1:32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C32" s="7">
        <v>43753</v>
      </c>
      <c r="AD32">
        <v>-150507139</v>
      </c>
      <c r="AE32">
        <v>8778321</v>
      </c>
      <c r="AF32">
        <v>85757745</v>
      </c>
    </row>
    <row r="33" spans="1:32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C33" s="7">
        <v>43754</v>
      </c>
      <c r="AD33">
        <v>-251571822</v>
      </c>
      <c r="AE33">
        <v>25213110</v>
      </c>
      <c r="AF33">
        <v>84805903</v>
      </c>
    </row>
    <row r="34" spans="1:32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C34" s="7">
        <v>43755</v>
      </c>
      <c r="AD34">
        <v>-136305581</v>
      </c>
      <c r="AE34">
        <v>2842160</v>
      </c>
      <c r="AF34">
        <v>62788909</v>
      </c>
    </row>
    <row r="35" spans="1:32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C35" s="7">
        <v>43756</v>
      </c>
      <c r="AD35">
        <v>-203670621</v>
      </c>
      <c r="AE35">
        <v>8910973</v>
      </c>
      <c r="AF35">
        <v>67074446</v>
      </c>
    </row>
    <row r="36" spans="1:32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C36" s="7">
        <v>43757</v>
      </c>
      <c r="AD36">
        <v>-105971009</v>
      </c>
      <c r="AE36">
        <v>14925809</v>
      </c>
      <c r="AF36">
        <v>65776480</v>
      </c>
    </row>
    <row r="37" spans="1:32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C37" s="7">
        <v>43758</v>
      </c>
      <c r="AD37">
        <v>-206109717</v>
      </c>
      <c r="AE37">
        <v>20195052</v>
      </c>
      <c r="AF37">
        <v>70001890</v>
      </c>
    </row>
    <row r="38" spans="1:32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C38" s="7">
        <v>43759</v>
      </c>
      <c r="AD38">
        <v>-111633283</v>
      </c>
      <c r="AE38">
        <v>7603586</v>
      </c>
      <c r="AF38">
        <v>71185309</v>
      </c>
    </row>
    <row r="39" spans="1:32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C39" s="7">
        <v>43760</v>
      </c>
      <c r="AD39">
        <v>-106457850</v>
      </c>
      <c r="AE39">
        <v>16015624</v>
      </c>
      <c r="AF39">
        <v>77938345</v>
      </c>
    </row>
    <row r="40" spans="1:32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C40" s="7">
        <v>43761</v>
      </c>
      <c r="AD40">
        <v>-104893355</v>
      </c>
      <c r="AE40">
        <v>1907463</v>
      </c>
      <c r="AF40">
        <v>71067487</v>
      </c>
    </row>
    <row r="41" spans="1:32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C41" s="7">
        <v>43762</v>
      </c>
      <c r="AD41">
        <v>-109550144</v>
      </c>
      <c r="AE41">
        <v>3953041</v>
      </c>
      <c r="AF41">
        <v>58585739</v>
      </c>
    </row>
    <row r="42" spans="1:32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C42" s="7">
        <v>43763</v>
      </c>
      <c r="AD42">
        <v>-208882750</v>
      </c>
      <c r="AE42">
        <v>15194043</v>
      </c>
      <c r="AF42">
        <v>71262557</v>
      </c>
    </row>
    <row r="43" spans="1:32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C43" s="7">
        <v>43764</v>
      </c>
      <c r="AD43">
        <v>-115294374</v>
      </c>
      <c r="AE43">
        <v>17371961</v>
      </c>
      <c r="AF43">
        <v>78287729</v>
      </c>
    </row>
    <row r="44" spans="1:32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C44" s="7">
        <v>43765</v>
      </c>
      <c r="AD44">
        <v>-211314508</v>
      </c>
      <c r="AE44">
        <v>19159558</v>
      </c>
      <c r="AF44">
        <v>65149517</v>
      </c>
    </row>
    <row r="45" spans="1:32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298</v>
      </c>
      <c r="G45" s="1">
        <v>-123551091</v>
      </c>
      <c r="H45" s="1">
        <v>-36290640</v>
      </c>
      <c r="I45" s="1" t="s">
        <v>298</v>
      </c>
      <c r="J45" s="1">
        <v>105686000</v>
      </c>
      <c r="K45" s="1">
        <v>81715168</v>
      </c>
      <c r="L45" s="1" t="e">
        <f ca="1" t="shared" si="0"/>
        <v>#VALUE!</v>
      </c>
      <c r="AC45" s="7">
        <v>43766</v>
      </c>
      <c r="AD45">
        <v>-198271338</v>
      </c>
      <c r="AE45">
        <v>10246813</v>
      </c>
      <c r="AF45">
        <v>63889507</v>
      </c>
    </row>
    <row r="46" spans="1:32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298</v>
      </c>
      <c r="G46" s="1">
        <v>-135506820</v>
      </c>
      <c r="H46" s="1">
        <v>-127095010</v>
      </c>
      <c r="I46" s="1" t="s">
        <v>298</v>
      </c>
      <c r="J46" s="1">
        <v>105686000</v>
      </c>
      <c r="K46" s="1">
        <v>81715168</v>
      </c>
      <c r="L46" s="1" t="e">
        <f ca="1" t="shared" si="0"/>
        <v>#VALUE!</v>
      </c>
      <c r="AC46" s="7">
        <v>43767</v>
      </c>
      <c r="AD46">
        <v>-123551091</v>
      </c>
      <c r="AE46" t="e">
        <v>#VALUE!</v>
      </c>
      <c r="AF46">
        <v>-36290640</v>
      </c>
    </row>
    <row r="47" spans="1:32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C47" s="7">
        <v>43768</v>
      </c>
      <c r="AD47">
        <v>-135506820</v>
      </c>
      <c r="AE47" t="e">
        <v>#VALUE!</v>
      </c>
      <c r="AF47">
        <v>-127095010</v>
      </c>
    </row>
    <row r="48" spans="1:32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298</v>
      </c>
      <c r="G48" s="1">
        <v>-107075575</v>
      </c>
      <c r="H48" s="1">
        <v>46741683</v>
      </c>
      <c r="I48" s="1" t="s">
        <v>298</v>
      </c>
      <c r="J48" s="1">
        <v>105686000</v>
      </c>
      <c r="K48" s="1">
        <v>81715168</v>
      </c>
      <c r="L48" s="1" t="e">
        <f ca="1" t="shared" si="0"/>
        <v>#VALUE!</v>
      </c>
      <c r="AC48" s="7">
        <v>43769</v>
      </c>
      <c r="AD48">
        <v>-117103513</v>
      </c>
      <c r="AE48">
        <v>-117103513</v>
      </c>
      <c r="AF48">
        <v>-246105986</v>
      </c>
    </row>
    <row r="49" spans="1:32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C49" s="7">
        <v>43770</v>
      </c>
      <c r="AD49">
        <v>-107075575</v>
      </c>
      <c r="AE49" t="e">
        <v>#VALUE!</v>
      </c>
      <c r="AF49">
        <v>46741683</v>
      </c>
    </row>
    <row r="50" spans="1:32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C50" s="7">
        <v>43771</v>
      </c>
      <c r="AD50">
        <v>-187932703</v>
      </c>
      <c r="AE50">
        <v>318918662</v>
      </c>
      <c r="AF50">
        <v>57618633</v>
      </c>
    </row>
    <row r="51" spans="1:32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C51" s="7">
        <v>43772</v>
      </c>
      <c r="AD51">
        <v>-136019349</v>
      </c>
      <c r="AE51">
        <v>68507716</v>
      </c>
      <c r="AF51">
        <v>46330416</v>
      </c>
    </row>
    <row r="52" spans="1:32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C52" s="7">
        <v>43773</v>
      </c>
      <c r="AD52">
        <v>-104004075</v>
      </c>
      <c r="AE52">
        <v>7708739</v>
      </c>
      <c r="AF52">
        <v>52251558</v>
      </c>
    </row>
    <row r="53" spans="1:32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C53" s="7">
        <v>43774</v>
      </c>
      <c r="AD53">
        <v>-118944455</v>
      </c>
      <c r="AE53">
        <v>-2618101</v>
      </c>
      <c r="AF53">
        <v>77482711</v>
      </c>
    </row>
    <row r="54" spans="1:32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C54" s="7">
        <v>43775</v>
      </c>
      <c r="AD54">
        <v>-106839494</v>
      </c>
      <c r="AE54">
        <v>5558047</v>
      </c>
      <c r="AF54">
        <v>143758832</v>
      </c>
    </row>
    <row r="55" spans="1:32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C55" s="7">
        <v>43776</v>
      </c>
      <c r="AD55">
        <v>-128916125</v>
      </c>
      <c r="AE55">
        <v>19416152</v>
      </c>
      <c r="AF55">
        <v>237963730</v>
      </c>
    </row>
    <row r="56" spans="1:32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C56" s="7">
        <v>43777</v>
      </c>
      <c r="AD56">
        <v>-232872495</v>
      </c>
      <c r="AE56">
        <v>24754357</v>
      </c>
      <c r="AF56">
        <v>360405448</v>
      </c>
    </row>
    <row r="57" spans="1:32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C57" s="7">
        <v>43778</v>
      </c>
      <c r="AD57">
        <v>-173429012</v>
      </c>
      <c r="AE57">
        <v>7952416</v>
      </c>
      <c r="AF57">
        <v>106491669</v>
      </c>
    </row>
    <row r="58" spans="1:32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C58" s="7">
        <v>43779</v>
      </c>
      <c r="AD58">
        <v>-135149642</v>
      </c>
      <c r="AE58">
        <v>23316689</v>
      </c>
      <c r="AF58">
        <v>67384386</v>
      </c>
    </row>
    <row r="59" spans="1:32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C59" s="7">
        <v>43780</v>
      </c>
      <c r="AD59">
        <v>-227279944</v>
      </c>
      <c r="AE59">
        <v>31735424</v>
      </c>
      <c r="AF59">
        <v>69719377</v>
      </c>
    </row>
    <row r="60" spans="1:32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C60" s="7">
        <v>43781</v>
      </c>
      <c r="AD60">
        <v>-108018675</v>
      </c>
      <c r="AE60">
        <v>805182</v>
      </c>
      <c r="AF60">
        <v>62815820</v>
      </c>
    </row>
    <row r="61" spans="1:32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C61" s="7">
        <v>43782</v>
      </c>
      <c r="AD61">
        <v>-196393698</v>
      </c>
      <c r="AE61">
        <v>11361397</v>
      </c>
      <c r="AF61">
        <v>75990136</v>
      </c>
    </row>
    <row r="62" spans="1:32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C62" s="7">
        <v>43783</v>
      </c>
      <c r="AD62">
        <v>-153276502</v>
      </c>
      <c r="AE62">
        <v>21593502</v>
      </c>
      <c r="AF62">
        <v>87161402</v>
      </c>
    </row>
    <row r="63" spans="1:32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C63" s="7">
        <v>43784</v>
      </c>
      <c r="AD63">
        <v>-128565061</v>
      </c>
      <c r="AE63">
        <v>18197297</v>
      </c>
      <c r="AF63">
        <v>85942547</v>
      </c>
    </row>
    <row r="64" spans="1:32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C64" s="7">
        <v>43785</v>
      </c>
      <c r="AD64">
        <v>-120387851</v>
      </c>
      <c r="AE64">
        <v>3372311</v>
      </c>
      <c r="AF64">
        <v>81604059</v>
      </c>
    </row>
    <row r="65" spans="1:32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C65" s="7">
        <v>43786</v>
      </c>
      <c r="AD65">
        <v>-166235270</v>
      </c>
      <c r="AE65">
        <v>9770210</v>
      </c>
      <c r="AF65">
        <v>90886296</v>
      </c>
    </row>
    <row r="66" spans="1:32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C66" s="7">
        <v>43787</v>
      </c>
      <c r="AD66">
        <v>-195450599</v>
      </c>
      <c r="AE66">
        <v>28567733</v>
      </c>
      <c r="AF66">
        <v>85801328</v>
      </c>
    </row>
    <row r="67" spans="1:32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C67" s="7">
        <v>43788</v>
      </c>
      <c r="AD67">
        <v>-149279028</v>
      </c>
      <c r="AE67">
        <v>25616479</v>
      </c>
      <c r="AF67">
        <v>102999072</v>
      </c>
    </row>
    <row r="68" spans="1:32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C68" s="7">
        <v>43789</v>
      </c>
      <c r="AD68">
        <v>-88410497</v>
      </c>
      <c r="AE68">
        <v>4011344</v>
      </c>
      <c r="AF68">
        <v>98107533</v>
      </c>
    </row>
    <row r="69" spans="1:32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C69" s="7">
        <v>43790</v>
      </c>
      <c r="AD69">
        <v>-131111800</v>
      </c>
      <c r="AE69">
        <v>9319102</v>
      </c>
      <c r="AF69">
        <v>98725487</v>
      </c>
    </row>
    <row r="70" spans="1:32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C70" s="7">
        <v>43791</v>
      </c>
      <c r="AD70">
        <v>-179326144</v>
      </c>
      <c r="AE70">
        <v>7626745</v>
      </c>
      <c r="AF70">
        <v>83968356</v>
      </c>
    </row>
    <row r="71" spans="1:32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C71" s="7">
        <v>43792</v>
      </c>
      <c r="AD71">
        <v>-108764838</v>
      </c>
      <c r="AE71">
        <v>11476075</v>
      </c>
      <c r="AF71">
        <v>74154479</v>
      </c>
    </row>
    <row r="72" spans="1:32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C72" s="7">
        <v>43793</v>
      </c>
      <c r="AD72">
        <v>-208934126</v>
      </c>
      <c r="AE72">
        <v>27742024</v>
      </c>
      <c r="AF72">
        <v>90986230</v>
      </c>
    </row>
    <row r="73" spans="1:32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C73" s="7">
        <v>43794</v>
      </c>
      <c r="AD73">
        <v>-117190360</v>
      </c>
      <c r="AE73">
        <v>14976404</v>
      </c>
      <c r="AF73">
        <v>95626622</v>
      </c>
    </row>
    <row r="74" spans="1:32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C74" s="7">
        <v>43795</v>
      </c>
      <c r="AD74">
        <v>-108731810</v>
      </c>
      <c r="AE74">
        <v>9781521</v>
      </c>
      <c r="AF74">
        <v>90476360</v>
      </c>
    </row>
    <row r="75" spans="1:32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C75" s="7">
        <v>43796</v>
      </c>
      <c r="AD75">
        <v>-109813135</v>
      </c>
      <c r="AE75">
        <v>16782564</v>
      </c>
      <c r="AF75">
        <v>77606050</v>
      </c>
    </row>
    <row r="76" spans="1:32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C76" s="7">
        <v>43797</v>
      </c>
      <c r="AD76">
        <v>-143550700</v>
      </c>
      <c r="AE76">
        <v>21662362</v>
      </c>
      <c r="AF76">
        <v>97835163</v>
      </c>
    </row>
    <row r="77" spans="1:32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C77" s="7">
        <v>43798</v>
      </c>
      <c r="AD77">
        <v>-244052703</v>
      </c>
      <c r="AE77">
        <v>25202282</v>
      </c>
      <c r="AF77">
        <v>91883561</v>
      </c>
    </row>
    <row r="78" spans="1:32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C78" s="7">
        <v>43799</v>
      </c>
      <c r="AD78">
        <v>-112482196</v>
      </c>
      <c r="AE78">
        <v>-112482196</v>
      </c>
      <c r="AF78">
        <v>-18733858</v>
      </c>
    </row>
    <row r="79" spans="1:32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C79" s="7">
        <v>43800</v>
      </c>
      <c r="AD79">
        <v>-209050332</v>
      </c>
      <c r="AE79">
        <v>37255832</v>
      </c>
      <c r="AF79">
        <v>119528095</v>
      </c>
    </row>
    <row r="80" spans="1:32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C80" s="7">
        <v>43801</v>
      </c>
      <c r="AD80">
        <v>-110677950</v>
      </c>
      <c r="AE80">
        <v>11425574</v>
      </c>
      <c r="AF80">
        <v>102470535</v>
      </c>
    </row>
    <row r="81" spans="1:32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C81" s="7">
        <v>43802</v>
      </c>
      <c r="AD81">
        <v>-163145422</v>
      </c>
      <c r="AE81">
        <v>15557299</v>
      </c>
      <c r="AF81">
        <v>101347967</v>
      </c>
    </row>
    <row r="82" spans="1:32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C82" s="7">
        <v>43803</v>
      </c>
      <c r="AD82">
        <v>-197864007</v>
      </c>
      <c r="AE82">
        <v>-46182857</v>
      </c>
      <c r="AF82">
        <v>40447000</v>
      </c>
    </row>
    <row r="83" spans="1:32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C83" s="7">
        <v>43804</v>
      </c>
      <c r="AD83">
        <v>-119450866</v>
      </c>
      <c r="AE83">
        <v>21220650</v>
      </c>
      <c r="AF83">
        <v>99851368</v>
      </c>
    </row>
    <row r="84" spans="1:32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C84" s="7">
        <v>43805</v>
      </c>
      <c r="AD84">
        <v>-112215535</v>
      </c>
      <c r="AE84">
        <v>10644383</v>
      </c>
      <c r="AF84">
        <v>91556336</v>
      </c>
    </row>
    <row r="85" spans="1:32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C85" s="7">
        <v>43806</v>
      </c>
      <c r="AD85">
        <v>-131018835</v>
      </c>
      <c r="AE85">
        <v>20092808</v>
      </c>
      <c r="AF85">
        <v>102322858</v>
      </c>
    </row>
    <row r="86" spans="1:32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C86" s="7">
        <v>43807</v>
      </c>
      <c r="AD86">
        <v>-182902832</v>
      </c>
      <c r="AE86">
        <v>18801529</v>
      </c>
      <c r="AF86">
        <v>219300141</v>
      </c>
    </row>
    <row r="87" spans="1:32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C87" s="7">
        <v>43808</v>
      </c>
      <c r="AD87">
        <v>-108026015</v>
      </c>
      <c r="AE87">
        <v>7511805</v>
      </c>
      <c r="AF87">
        <v>77073918</v>
      </c>
    </row>
    <row r="88" spans="1:32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C88" s="7">
        <v>43809</v>
      </c>
      <c r="AD88">
        <v>-91869757</v>
      </c>
      <c r="AE88">
        <v>11445156</v>
      </c>
      <c r="AF88">
        <v>81027455</v>
      </c>
    </row>
    <row r="89" spans="1:32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C89" s="7">
        <v>43810</v>
      </c>
      <c r="AD89">
        <v>-128289837</v>
      </c>
      <c r="AE89">
        <v>11351759</v>
      </c>
      <c r="AF89">
        <v>87632184</v>
      </c>
    </row>
    <row r="90" spans="1:32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C90" s="7">
        <v>43811</v>
      </c>
      <c r="AD90">
        <v>-123285654</v>
      </c>
      <c r="AE90">
        <v>14279770</v>
      </c>
      <c r="AF90">
        <v>152841841</v>
      </c>
    </row>
    <row r="91" spans="1:32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C91" s="7">
        <v>43812</v>
      </c>
      <c r="AD91">
        <v>-225694654</v>
      </c>
      <c r="AE91">
        <v>17429745</v>
      </c>
      <c r="AF91">
        <v>81118332</v>
      </c>
    </row>
    <row r="92" spans="1:32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C92" s="7">
        <v>43813</v>
      </c>
      <c r="AD92">
        <v>-167615060</v>
      </c>
      <c r="AE92">
        <v>15039038</v>
      </c>
      <c r="AF92">
        <v>82363012</v>
      </c>
    </row>
    <row r="93" spans="1:32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C93" s="7">
        <v>43814</v>
      </c>
      <c r="AD93">
        <v>-162301402</v>
      </c>
      <c r="AE93">
        <v>23591082</v>
      </c>
      <c r="AF93">
        <v>79758589</v>
      </c>
    </row>
    <row r="94" spans="1:32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C94" s="7">
        <v>43815</v>
      </c>
      <c r="AD94">
        <v>-138964857</v>
      </c>
      <c r="AE94">
        <v>21020408</v>
      </c>
      <c r="AF94">
        <v>143034063</v>
      </c>
    </row>
    <row r="95" spans="1:32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C95" s="7">
        <v>43816</v>
      </c>
      <c r="AD95">
        <v>-213908952</v>
      </c>
      <c r="AE95">
        <v>22398032</v>
      </c>
      <c r="AF95">
        <v>85704583</v>
      </c>
    </row>
    <row r="96" spans="1:32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C96" s="7">
        <v>43817</v>
      </c>
      <c r="AD96">
        <v>-132294652</v>
      </c>
      <c r="AE96">
        <v>20346808</v>
      </c>
      <c r="AF96">
        <v>92918904</v>
      </c>
    </row>
    <row r="97" spans="1:32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C97" s="7">
        <v>43818</v>
      </c>
      <c r="AD97">
        <v>-222757709</v>
      </c>
      <c r="AE97">
        <v>25821031</v>
      </c>
      <c r="AF97">
        <v>89239890</v>
      </c>
    </row>
    <row r="98" spans="1:32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C98" s="7">
        <v>43819</v>
      </c>
      <c r="AD98">
        <v>-111077942</v>
      </c>
      <c r="AE98">
        <v>15897507</v>
      </c>
      <c r="AF98">
        <v>90857627</v>
      </c>
    </row>
    <row r="99" spans="1:32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C99" s="7">
        <v>43820</v>
      </c>
      <c r="AD99">
        <v>-114340264</v>
      </c>
      <c r="AE99">
        <v>872140</v>
      </c>
      <c r="AF99">
        <v>88579792</v>
      </c>
    </row>
    <row r="100" spans="1:32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C100" s="7">
        <v>43821</v>
      </c>
      <c r="AD100">
        <v>-201903072</v>
      </c>
      <c r="AE100">
        <v>10641503</v>
      </c>
      <c r="AF100">
        <v>86327148</v>
      </c>
    </row>
    <row r="101" spans="1:32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C101" s="7">
        <v>43822</v>
      </c>
      <c r="AD101">
        <v>-181516927</v>
      </c>
      <c r="AE101">
        <v>23340574</v>
      </c>
      <c r="AF101">
        <v>88329284</v>
      </c>
    </row>
    <row r="102" spans="1:32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C102" s="7">
        <v>43823</v>
      </c>
      <c r="AD102">
        <v>-132221258</v>
      </c>
      <c r="AE102">
        <v>20121256</v>
      </c>
      <c r="AF102">
        <v>87430132</v>
      </c>
    </row>
    <row r="103" spans="1:32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C103" s="7">
        <v>43824</v>
      </c>
      <c r="AD103">
        <v>-200080478</v>
      </c>
      <c r="AE103">
        <v>26047877</v>
      </c>
      <c r="AF103">
        <v>96407092</v>
      </c>
    </row>
    <row r="104" spans="1:32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C104" s="7">
        <v>43825</v>
      </c>
      <c r="AD104">
        <v>-112741518</v>
      </c>
      <c r="AE104">
        <v>14039254</v>
      </c>
      <c r="AF104">
        <v>90099538</v>
      </c>
    </row>
    <row r="105" spans="1:32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C105" s="7">
        <v>43826</v>
      </c>
      <c r="AD105">
        <v>-121126675</v>
      </c>
      <c r="AE105">
        <v>20357419</v>
      </c>
      <c r="AF105">
        <v>102330007</v>
      </c>
    </row>
    <row r="106" spans="1:32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C106" s="7">
        <v>43827</v>
      </c>
      <c r="AD106">
        <v>-181631910</v>
      </c>
      <c r="AE106">
        <v>29971121</v>
      </c>
      <c r="AF106">
        <v>98698929</v>
      </c>
    </row>
    <row r="107" spans="1:32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C107" s="7">
        <v>43828</v>
      </c>
      <c r="AD107">
        <v>-131223113</v>
      </c>
      <c r="AE107">
        <v>16888842</v>
      </c>
      <c r="AF107">
        <v>114715631</v>
      </c>
    </row>
    <row r="108" spans="1:32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C108" s="7">
        <v>43829</v>
      </c>
      <c r="AD108">
        <v>-221654366</v>
      </c>
      <c r="AE108">
        <v>31219796</v>
      </c>
      <c r="AF108">
        <v>115579909</v>
      </c>
    </row>
    <row r="109" spans="1:32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C109" s="7">
        <v>43830</v>
      </c>
      <c r="AD109">
        <v>-133099529</v>
      </c>
      <c r="AE109">
        <v>3934630</v>
      </c>
      <c r="AF109">
        <v>105212678</v>
      </c>
    </row>
    <row r="110" spans="1:32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C110" s="7">
        <v>43831</v>
      </c>
      <c r="AD110">
        <v>-234847991</v>
      </c>
      <c r="AE110">
        <v>16192222</v>
      </c>
      <c r="AF110">
        <v>101776977</v>
      </c>
    </row>
    <row r="111" spans="1:32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C111" s="7">
        <v>43832</v>
      </c>
      <c r="AD111">
        <v>-174158050</v>
      </c>
      <c r="AE111">
        <v>15248370</v>
      </c>
      <c r="AF111">
        <v>89574608</v>
      </c>
    </row>
    <row r="112" spans="1:32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C112" s="7">
        <v>43833</v>
      </c>
      <c r="AD112">
        <v>-114945757</v>
      </c>
      <c r="AE112">
        <v>17855565</v>
      </c>
      <c r="AF112">
        <v>98229482</v>
      </c>
    </row>
    <row r="113" spans="1:32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C113" s="7">
        <v>43834</v>
      </c>
      <c r="AD113">
        <v>-184705798</v>
      </c>
      <c r="AE113">
        <v>24012728</v>
      </c>
      <c r="AF113">
        <v>101884791</v>
      </c>
    </row>
    <row r="114" spans="1:32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C114" s="7">
        <v>43835</v>
      </c>
      <c r="AD114">
        <v>-328313532</v>
      </c>
      <c r="AE114">
        <v>-5345710</v>
      </c>
      <c r="AF114">
        <v>62912651</v>
      </c>
    </row>
    <row r="115" spans="1:32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C115" s="7">
        <v>43836</v>
      </c>
      <c r="AD115">
        <v>-109922001</v>
      </c>
      <c r="AE115">
        <v>89653191</v>
      </c>
      <c r="AF115">
        <v>43525129</v>
      </c>
    </row>
    <row r="116" spans="1:32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C116" s="7">
        <v>43837</v>
      </c>
      <c r="AD116">
        <v>-120062476</v>
      </c>
      <c r="AE116">
        <v>8449403</v>
      </c>
      <c r="AF116">
        <v>37643578</v>
      </c>
    </row>
    <row r="117" spans="1:32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C117" s="7">
        <v>43838</v>
      </c>
      <c r="AD117">
        <v>-119726091</v>
      </c>
      <c r="AE117">
        <v>11631831</v>
      </c>
      <c r="AF117">
        <v>45568215</v>
      </c>
    </row>
    <row r="118" spans="1:32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C118" s="7">
        <v>43839</v>
      </c>
      <c r="AD118">
        <v>-106293939</v>
      </c>
      <c r="AE118">
        <v>13440616</v>
      </c>
      <c r="AF118">
        <v>46751239</v>
      </c>
    </row>
    <row r="119" spans="1:32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C119" s="7">
        <v>43840</v>
      </c>
      <c r="AD119">
        <v>-209362253</v>
      </c>
      <c r="AE119">
        <v>26983586</v>
      </c>
      <c r="AF119">
        <v>57303431</v>
      </c>
    </row>
    <row r="120" spans="1:32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C120" s="7">
        <v>43841</v>
      </c>
      <c r="AD120">
        <v>-125222008</v>
      </c>
      <c r="AE120">
        <v>19960656</v>
      </c>
      <c r="AF120">
        <v>59408522</v>
      </c>
    </row>
    <row r="121" spans="1:32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C121" s="7">
        <v>43842</v>
      </c>
      <c r="AD121">
        <v>-114672978</v>
      </c>
      <c r="AE121">
        <v>11722291</v>
      </c>
      <c r="AF121">
        <v>47118085</v>
      </c>
    </row>
    <row r="122" spans="1:32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C122" s="7">
        <v>43843</v>
      </c>
      <c r="AD122">
        <v>-167655425</v>
      </c>
      <c r="AE122">
        <v>16930498</v>
      </c>
      <c r="AF122">
        <v>81956295</v>
      </c>
    </row>
    <row r="123" spans="1:32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C123" s="7">
        <v>43844</v>
      </c>
      <c r="AD123">
        <v>-106286599</v>
      </c>
      <c r="AE123">
        <v>2385728</v>
      </c>
      <c r="AF123">
        <v>86840703</v>
      </c>
    </row>
    <row r="124" spans="1:32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C124" s="7">
        <v>43845</v>
      </c>
      <c r="AD124">
        <v>-114236290</v>
      </c>
      <c r="AE124">
        <v>12684390</v>
      </c>
      <c r="AF124">
        <v>91075690</v>
      </c>
    </row>
    <row r="125" spans="1:32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C125" s="7">
        <v>43846</v>
      </c>
      <c r="AD125">
        <v>-198605276</v>
      </c>
      <c r="AE125">
        <v>18442694</v>
      </c>
      <c r="AF125">
        <v>84974727</v>
      </c>
    </row>
    <row r="126" spans="1:32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C126" s="7">
        <v>43847</v>
      </c>
      <c r="AD126">
        <v>-113417957</v>
      </c>
      <c r="AE126">
        <v>16395345</v>
      </c>
      <c r="AF126">
        <v>87929456</v>
      </c>
    </row>
    <row r="127" spans="1:32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C127" s="7">
        <v>43848</v>
      </c>
      <c r="AD127">
        <v>-108154451</v>
      </c>
      <c r="AE127">
        <v>-74730962</v>
      </c>
      <c r="AF127">
        <v>-344476</v>
      </c>
    </row>
    <row r="128" spans="1:32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C128" s="7">
        <v>43849</v>
      </c>
      <c r="AD128">
        <v>-104280522</v>
      </c>
      <c r="AE128">
        <v>95038534</v>
      </c>
      <c r="AF128">
        <v>74461837</v>
      </c>
    </row>
    <row r="129" spans="1:32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C129" s="7">
        <v>43850</v>
      </c>
      <c r="AD129">
        <v>-130783978</v>
      </c>
      <c r="AE129">
        <v>1541557</v>
      </c>
      <c r="AF129">
        <v>64552668</v>
      </c>
    </row>
    <row r="130" spans="1:32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C130" s="7">
        <v>43851</v>
      </c>
      <c r="AD130">
        <v>-201784419</v>
      </c>
      <c r="AE130">
        <v>8611500</v>
      </c>
      <c r="AF130">
        <v>66142839</v>
      </c>
    </row>
    <row r="131" spans="1:32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C131" s="7">
        <v>43852</v>
      </c>
      <c r="AD131">
        <v>-113947611</v>
      </c>
      <c r="AE131">
        <v>9905963</v>
      </c>
      <c r="AF131">
        <v>77047197</v>
      </c>
    </row>
    <row r="132" spans="1:32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8" si="2">F132+G132</f>
        <v>19147196</v>
      </c>
      <c r="AC132" s="7">
        <v>43853</v>
      </c>
      <c r="AD132">
        <v>-220519220</v>
      </c>
      <c r="AE132">
        <v>17809107</v>
      </c>
      <c r="AF132">
        <v>71165071</v>
      </c>
    </row>
    <row r="133" spans="1:32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C133" s="7">
        <v>43854</v>
      </c>
      <c r="AD133">
        <v>-196783906</v>
      </c>
      <c r="AE133">
        <v>19147196</v>
      </c>
      <c r="AF133">
        <v>74831020</v>
      </c>
    </row>
    <row r="134" spans="1:32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C134" s="7">
        <v>43855</v>
      </c>
      <c r="AD134">
        <v>-109848608</v>
      </c>
      <c r="AE134">
        <v>15568855</v>
      </c>
      <c r="AF134">
        <v>76330433</v>
      </c>
    </row>
    <row r="135" spans="1:32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C135" s="7">
        <v>43856</v>
      </c>
      <c r="AD135">
        <v>-105920857</v>
      </c>
      <c r="AE135">
        <v>7860284</v>
      </c>
      <c r="AF135">
        <v>159516455</v>
      </c>
    </row>
    <row r="136" spans="1:32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C136" s="7">
        <v>43857</v>
      </c>
      <c r="AD136">
        <v>-114729247</v>
      </c>
      <c r="AE136">
        <v>5079858</v>
      </c>
      <c r="AF136">
        <v>69557779</v>
      </c>
    </row>
    <row r="137" spans="1:32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C137" s="7">
        <v>43858</v>
      </c>
      <c r="AD137">
        <v>-109435161</v>
      </c>
      <c r="AE137">
        <v>8021307</v>
      </c>
      <c r="AF137">
        <v>76037529</v>
      </c>
    </row>
    <row r="138" spans="1:32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C138" s="7">
        <v>43859</v>
      </c>
      <c r="AD138">
        <v>-209798941</v>
      </c>
      <c r="AE138">
        <v>8780022</v>
      </c>
      <c r="AF138">
        <v>66342178</v>
      </c>
    </row>
    <row r="139" spans="1:32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C139" s="7">
        <v>43860</v>
      </c>
      <c r="AD139">
        <v>-110021083</v>
      </c>
      <c r="AE139">
        <v>13499863</v>
      </c>
      <c r="AF139">
        <v>69936078</v>
      </c>
    </row>
    <row r="140" spans="1:32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C140" s="7">
        <v>43861</v>
      </c>
      <c r="AD140">
        <v>-193522808</v>
      </c>
      <c r="AE140">
        <v>12980106</v>
      </c>
      <c r="AF140">
        <v>61513177</v>
      </c>
    </row>
    <row r="141" spans="1:32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C141" s="7">
        <v>43862</v>
      </c>
      <c r="AD141">
        <v>-132364374</v>
      </c>
      <c r="AE141">
        <v>13076664</v>
      </c>
      <c r="AF141">
        <v>62084180</v>
      </c>
    </row>
    <row r="142" spans="1:32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C142" s="7">
        <v>43863</v>
      </c>
      <c r="AD142">
        <v>-188456239</v>
      </c>
      <c r="AE142">
        <v>23135070</v>
      </c>
      <c r="AF142">
        <v>72142586</v>
      </c>
    </row>
    <row r="143" spans="1:32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C143" s="7">
        <v>43864</v>
      </c>
      <c r="AD143">
        <v>-107202789</v>
      </c>
      <c r="AE143">
        <v>-2486623</v>
      </c>
      <c r="AF143">
        <v>47488433</v>
      </c>
    </row>
    <row r="144" spans="1:32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C144" s="7">
        <v>43865</v>
      </c>
      <c r="AD144">
        <v>-107992988</v>
      </c>
      <c r="AE144">
        <v>728907</v>
      </c>
      <c r="AF144">
        <v>45869212</v>
      </c>
    </row>
    <row r="145" spans="1:32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C145" s="7">
        <v>43866</v>
      </c>
      <c r="AD145">
        <v>-158080078</v>
      </c>
      <c r="AE145">
        <v>4766018</v>
      </c>
      <c r="AF145">
        <v>41885016</v>
      </c>
    </row>
    <row r="146" spans="1:32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C146" s="7">
        <v>43867</v>
      </c>
      <c r="AD146">
        <v>-160818862</v>
      </c>
      <c r="AE146">
        <v>10446406</v>
      </c>
      <c r="AF146">
        <v>51572707</v>
      </c>
    </row>
    <row r="147" spans="1:32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C147" s="7">
        <v>43868</v>
      </c>
      <c r="AD147">
        <v>-219397529</v>
      </c>
      <c r="AE147">
        <v>11646286</v>
      </c>
      <c r="AF147">
        <v>39272724</v>
      </c>
    </row>
    <row r="148" spans="1:32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C148" s="7">
        <v>43869</v>
      </c>
      <c r="AD148">
        <v>-110699968</v>
      </c>
      <c r="AE148">
        <v>-1415676</v>
      </c>
      <c r="AF148">
        <v>38376805</v>
      </c>
    </row>
    <row r="149" spans="1:32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C149" s="7">
        <v>43870</v>
      </c>
      <c r="AD149">
        <v>-140214986</v>
      </c>
      <c r="AE149">
        <v>19504797</v>
      </c>
      <c r="AF149">
        <v>44804938</v>
      </c>
    </row>
    <row r="150" spans="1:32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C150" s="7">
        <v>43871</v>
      </c>
      <c r="AD150">
        <v>-202142823</v>
      </c>
      <c r="AE150">
        <v>29880652</v>
      </c>
      <c r="AF150">
        <v>45122387</v>
      </c>
    </row>
    <row r="151" spans="1:32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C151" s="7">
        <v>43872</v>
      </c>
      <c r="AD151">
        <v>-119589091</v>
      </c>
      <c r="AE151">
        <v>15240933</v>
      </c>
      <c r="AF151">
        <v>60118213</v>
      </c>
    </row>
    <row r="152" spans="1:32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C152" s="7">
        <v>43873</v>
      </c>
      <c r="AD152">
        <v>-131963160</v>
      </c>
      <c r="AE152">
        <v>15691640</v>
      </c>
      <c r="AF152">
        <v>75080946</v>
      </c>
    </row>
    <row r="153" spans="1:32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C153" s="7">
        <v>43874</v>
      </c>
      <c r="AD153">
        <v>-225311787</v>
      </c>
      <c r="AE153">
        <v>32678325</v>
      </c>
      <c r="AF153">
        <v>88030520</v>
      </c>
    </row>
    <row r="154" spans="1:32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C154" s="7">
        <v>43875</v>
      </c>
      <c r="AD154">
        <v>-119608662</v>
      </c>
      <c r="AE154">
        <v>12620683</v>
      </c>
      <c r="AF154">
        <v>90204797</v>
      </c>
    </row>
    <row r="155" spans="1:32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C155" s="7">
        <v>43876</v>
      </c>
      <c r="AD155">
        <v>-212737109</v>
      </c>
      <c r="AE155">
        <v>25294228</v>
      </c>
      <c r="AF155">
        <v>101678462</v>
      </c>
    </row>
    <row r="156" spans="1:32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C156" s="7">
        <v>43877</v>
      </c>
      <c r="AD156">
        <v>-125511910</v>
      </c>
      <c r="AE156">
        <v>19308727</v>
      </c>
      <c r="AF156">
        <v>122402865</v>
      </c>
    </row>
    <row r="157" spans="1:32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C157" s="7">
        <v>43878</v>
      </c>
      <c r="AD157">
        <v>-210296790</v>
      </c>
      <c r="AE157">
        <v>29880242</v>
      </c>
      <c r="AF157">
        <v>113469583</v>
      </c>
    </row>
    <row r="158" spans="1:32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C158" s="7">
        <v>43879</v>
      </c>
      <c r="AD158">
        <v>-163651834</v>
      </c>
      <c r="AE158">
        <v>19843917</v>
      </c>
      <c r="AF158">
        <v>112366130</v>
      </c>
    </row>
    <row r="159" spans="1:32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C159" s="7">
        <v>43880</v>
      </c>
      <c r="AD159">
        <v>-131941142</v>
      </c>
      <c r="AE159">
        <v>15014805</v>
      </c>
      <c r="AF159">
        <v>112140002</v>
      </c>
    </row>
    <row r="160" spans="1:32">
      <c r="A160" s="7">
        <v>43882</v>
      </c>
      <c r="B160" s="8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C160" s="7">
        <v>43881</v>
      </c>
      <c r="AD160">
        <v>-132640822</v>
      </c>
      <c r="AE160">
        <v>13993802</v>
      </c>
      <c r="AF160">
        <v>110442164</v>
      </c>
    </row>
    <row r="161" spans="1:32">
      <c r="A161" s="7">
        <v>43883</v>
      </c>
      <c r="B161" s="8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C161" s="7">
        <v>43882</v>
      </c>
      <c r="AD161">
        <v>-214631874</v>
      </c>
      <c r="AE161">
        <v>20021312</v>
      </c>
      <c r="AF161">
        <v>99482989</v>
      </c>
    </row>
    <row r="162" spans="1:32">
      <c r="A162" s="7">
        <v>43884</v>
      </c>
      <c r="B162" s="8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C162" s="7">
        <v>43883</v>
      </c>
      <c r="AD162">
        <v>-156792031</v>
      </c>
      <c r="AE162">
        <v>14976011</v>
      </c>
      <c r="AF162">
        <v>95810807</v>
      </c>
    </row>
    <row r="163" spans="1:32">
      <c r="A163" s="7">
        <v>43885</v>
      </c>
      <c r="B163" s="8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C163" s="7">
        <v>43884</v>
      </c>
      <c r="AD163">
        <v>-107255388</v>
      </c>
      <c r="AE163">
        <v>19387313</v>
      </c>
      <c r="AF163">
        <v>102524575</v>
      </c>
    </row>
    <row r="164" spans="1:32">
      <c r="A164" s="7">
        <v>43886</v>
      </c>
      <c r="B164" s="8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C164" s="7">
        <v>43885</v>
      </c>
      <c r="AD164">
        <v>-105301909</v>
      </c>
      <c r="AE164">
        <v>7283107</v>
      </c>
      <c r="AF164">
        <v>90498955</v>
      </c>
    </row>
    <row r="165" spans="1:32">
      <c r="A165" s="7">
        <v>43887</v>
      </c>
      <c r="B165" s="8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C165" s="7">
        <v>43886</v>
      </c>
      <c r="AD165">
        <v>-132865893</v>
      </c>
      <c r="AE165">
        <v>4430230</v>
      </c>
      <c r="AF165">
        <v>84357670</v>
      </c>
    </row>
    <row r="166" spans="1:32">
      <c r="A166" s="7">
        <v>43888</v>
      </c>
      <c r="B166" s="8">
        <v>0.474305555555556</v>
      </c>
      <c r="C166" s="6">
        <v>1</v>
      </c>
      <c r="D166" s="1">
        <v>2805601000</v>
      </c>
      <c r="E166" s="1">
        <v>2726885832</v>
      </c>
      <c r="F166" s="1">
        <v>207110378</v>
      </c>
      <c r="G166" s="1">
        <v>-186319279</v>
      </c>
      <c r="H166" s="1">
        <v>80861562</v>
      </c>
      <c r="I166" s="1">
        <v>113916000</v>
      </c>
      <c r="J166" s="1">
        <v>105686000</v>
      </c>
      <c r="K166" s="1">
        <v>81715168</v>
      </c>
      <c r="L166" s="1">
        <f ca="1" t="shared" si="2"/>
        <v>20791099</v>
      </c>
      <c r="AC166" s="7">
        <v>43887</v>
      </c>
      <c r="AD166">
        <v>-110901798</v>
      </c>
      <c r="AE166">
        <v>11572620</v>
      </c>
      <c r="AF166">
        <v>81965464</v>
      </c>
    </row>
    <row r="167" spans="1:32">
      <c r="A167" s="7">
        <v>43889</v>
      </c>
      <c r="B167" s="8">
        <v>0.735416666666667</v>
      </c>
      <c r="C167" s="6">
        <v>1</v>
      </c>
      <c r="D167" s="1">
        <v>2805601000</v>
      </c>
      <c r="E167" s="1">
        <v>2726885832</v>
      </c>
      <c r="F167" s="1">
        <v>136625417</v>
      </c>
      <c r="G167" s="1">
        <v>-134188192</v>
      </c>
      <c r="H167" s="1">
        <v>69304985</v>
      </c>
      <c r="I167" s="1">
        <v>113916000</v>
      </c>
      <c r="J167" s="1">
        <v>105686000</v>
      </c>
      <c r="K167" s="1">
        <v>81715168</v>
      </c>
      <c r="L167" s="1">
        <f ca="1" t="shared" si="2"/>
        <v>2437225</v>
      </c>
      <c r="P167" s="3" t="s">
        <v>11</v>
      </c>
      <c r="Q167" s="2" t="s">
        <v>12</v>
      </c>
      <c r="R167" s="2" t="s">
        <v>7</v>
      </c>
      <c r="S167" s="2" t="s">
        <v>13</v>
      </c>
      <c r="T167" s="2" t="s">
        <v>14</v>
      </c>
      <c r="U167" s="2" t="s">
        <v>151</v>
      </c>
      <c r="V167" s="2" t="s">
        <v>418</v>
      </c>
      <c r="W167" s="2" t="s">
        <v>420</v>
      </c>
      <c r="AC167" s="7">
        <v>43888</v>
      </c>
      <c r="AD167">
        <v>-186319279</v>
      </c>
      <c r="AE167">
        <v>20791099</v>
      </c>
      <c r="AF167">
        <v>80861562</v>
      </c>
    </row>
    <row r="168" spans="1:32">
      <c r="A168" s="7">
        <v>43890</v>
      </c>
      <c r="B168" s="8">
        <v>0.754166666666667</v>
      </c>
      <c r="C168" s="6">
        <v>1</v>
      </c>
      <c r="D168" s="1">
        <v>2805601000</v>
      </c>
      <c r="E168" s="1">
        <v>2726885832</v>
      </c>
      <c r="F168" s="1">
        <v>112509050</v>
      </c>
      <c r="G168" s="1">
        <v>-106477421</v>
      </c>
      <c r="H168" s="1">
        <v>69309104</v>
      </c>
      <c r="I168" s="1">
        <v>113916000</v>
      </c>
      <c r="J168" s="1">
        <v>105686000</v>
      </c>
      <c r="K168" s="1">
        <v>81715168</v>
      </c>
      <c r="L168" s="1">
        <f ca="1" t="shared" si="2"/>
        <v>6031629</v>
      </c>
      <c r="N168" s="7">
        <v>43890</v>
      </c>
      <c r="O168" s="8">
        <v>0.852777777777778</v>
      </c>
      <c r="P168" s="1">
        <v>2805601000</v>
      </c>
      <c r="Q168">
        <v>10</v>
      </c>
      <c r="U168">
        <v>5</v>
      </c>
      <c r="AC168" s="7">
        <v>43889</v>
      </c>
      <c r="AD168">
        <v>-134188192</v>
      </c>
      <c r="AE168">
        <v>2437225</v>
      </c>
      <c r="AF168">
        <v>69304985</v>
      </c>
    </row>
    <row r="169" spans="1:32">
      <c r="A169" s="7">
        <v>43891</v>
      </c>
      <c r="B169" s="8">
        <v>0.498611111111111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 s="1">
        <v>45000000001</v>
      </c>
      <c r="N169" s="7">
        <v>43891</v>
      </c>
      <c r="O169" s="8">
        <v>0.0395833333333333</v>
      </c>
      <c r="R169" s="1">
        <v>45000000001</v>
      </c>
      <c r="S169" s="1">
        <f>R169-P159</f>
        <v>45000000001</v>
      </c>
      <c r="V169">
        <f>R169/P168</f>
        <v>16.0393441551382</v>
      </c>
      <c r="W169">
        <f>ROUND((((O169-O168)-(4/24)+1)/((2/60)/24)),0)</f>
        <v>14</v>
      </c>
      <c r="AC169" s="7">
        <v>43890</v>
      </c>
      <c r="AD169">
        <v>-106477421</v>
      </c>
      <c r="AE169">
        <v>6031629</v>
      </c>
      <c r="AF169">
        <v>69309104</v>
      </c>
    </row>
    <row r="170" spans="14:32">
      <c r="N170" s="7"/>
      <c r="O170" s="8"/>
      <c r="AC170" s="7">
        <v>43891</v>
      </c>
      <c r="AD170">
        <v>0</v>
      </c>
      <c r="AE170">
        <v>45000000001</v>
      </c>
      <c r="AF170">
        <v>0</v>
      </c>
    </row>
    <row r="171" spans="14:32">
      <c r="N171" s="7"/>
      <c r="O171" s="8"/>
      <c r="AC171" t="s">
        <v>299</v>
      </c>
      <c r="AD171">
        <v>-24889920759</v>
      </c>
      <c r="AE171" t="e">
        <v>#VALUE!</v>
      </c>
      <c r="AF171">
        <v>13109426432</v>
      </c>
    </row>
    <row r="172" spans="14:15">
      <c r="N172" s="7"/>
      <c r="O172" s="8"/>
    </row>
    <row r="173" spans="14:15">
      <c r="N173" s="7"/>
      <c r="O173" s="8"/>
    </row>
    <row r="174" spans="14:15">
      <c r="N174" s="7"/>
      <c r="O174" s="8"/>
    </row>
    <row r="176" spans="14:15">
      <c r="N176" s="7"/>
      <c r="O176" s="8"/>
    </row>
    <row r="177" spans="14:15">
      <c r="N177" s="7"/>
      <c r="O177" s="8"/>
    </row>
    <row r="178" spans="14:15">
      <c r="N178" s="7"/>
      <c r="O178" s="8"/>
    </row>
    <row r="179" spans="14:15">
      <c r="N179" s="7"/>
      <c r="O179" s="8"/>
    </row>
    <row r="180" spans="14:15">
      <c r="N180" s="7"/>
      <c r="O180" s="8"/>
    </row>
    <row r="181" spans="14:15">
      <c r="N181" s="7"/>
      <c r="O181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9"/>
  <sheetViews>
    <sheetView workbookViewId="0">
      <pane ySplit="3" topLeftCell="A192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423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297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298</v>
      </c>
      <c r="G28" s="13">
        <v>-156855637</v>
      </c>
      <c r="H28" s="1">
        <v>-28841378</v>
      </c>
      <c r="I28" s="1" t="s">
        <v>298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298</v>
      </c>
      <c r="G29" s="13">
        <v>-117273539</v>
      </c>
      <c r="H29" s="1">
        <v>-182773541</v>
      </c>
      <c r="I29" s="1" t="s">
        <v>298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298</v>
      </c>
      <c r="G31" s="13">
        <v>-180348754</v>
      </c>
      <c r="H31" s="1">
        <v>86366479</v>
      </c>
      <c r="I31" s="1" t="s">
        <v>298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298</v>
      </c>
      <c r="G32" s="13">
        <v>-116138394</v>
      </c>
      <c r="H32" s="1">
        <v>-36659796</v>
      </c>
      <c r="I32" s="1" t="s">
        <v>298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298</v>
      </c>
      <c r="G33" s="13">
        <v>-127450710</v>
      </c>
      <c r="H33" s="1">
        <v>107012313</v>
      </c>
      <c r="I33" s="1" t="s">
        <v>298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298</v>
      </c>
      <c r="G35" s="13">
        <v>-193949711</v>
      </c>
      <c r="H35" s="1">
        <v>122153553</v>
      </c>
      <c r="I35" s="1" t="s">
        <v>298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298</v>
      </c>
      <c r="G36" s="13">
        <v>-194042674</v>
      </c>
      <c r="H36" s="1">
        <v>170033960</v>
      </c>
      <c r="I36" s="1" t="s">
        <v>298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298</v>
      </c>
      <c r="G71" s="13">
        <v>-123552314</v>
      </c>
      <c r="H71" s="1">
        <v>-20767797</v>
      </c>
      <c r="I71" s="1" t="s">
        <v>298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298</v>
      </c>
      <c r="G72" s="13">
        <v>-135506820</v>
      </c>
      <c r="H72" s="1">
        <v>-102207858</v>
      </c>
      <c r="I72" s="1" t="s">
        <v>298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298</v>
      </c>
      <c r="G74" s="13">
        <v>-107075575</v>
      </c>
      <c r="H74" s="1">
        <v>93914529</v>
      </c>
      <c r="I74" s="1" t="s">
        <v>298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3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3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3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3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3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3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3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3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3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3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3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298</v>
      </c>
      <c r="G145" s="13">
        <v>-125222008</v>
      </c>
      <c r="H145" s="1">
        <v>74575381</v>
      </c>
      <c r="I145" s="1" t="s">
        <v>298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3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3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3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3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3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3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3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3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3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3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3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3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3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3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3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3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3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3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3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3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3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3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3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3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3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3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3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3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3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3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3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3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3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3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3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3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3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3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3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3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3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7">
        <v>43881</v>
      </c>
      <c r="AB186">
        <v>-132640822</v>
      </c>
      <c r="AC186">
        <v>4869144</v>
      </c>
      <c r="AD186">
        <v>51629523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173194316</v>
      </c>
      <c r="G187" s="13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7">
        <v>43882</v>
      </c>
      <c r="AB187">
        <v>-214631874</v>
      </c>
      <c r="AC187">
        <v>8185720</v>
      </c>
      <c r="AD187">
        <v>47769150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104482598</v>
      </c>
      <c r="G188" s="13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7">
        <v>43883</v>
      </c>
      <c r="AB188">
        <v>-156792031</v>
      </c>
      <c r="AC188">
        <v>16402285</v>
      </c>
      <c r="AD188">
        <v>49637632</v>
      </c>
    </row>
    <row r="189" spans="1:30">
      <c r="A189" s="7">
        <v>43885</v>
      </c>
      <c r="B189" s="8">
        <v>0.466666666666667</v>
      </c>
      <c r="C189" s="14">
        <v>1</v>
      </c>
      <c r="D189" s="1">
        <v>2805601000</v>
      </c>
      <c r="E189" s="1">
        <v>2723885835</v>
      </c>
      <c r="F189" s="1">
        <v>114911282</v>
      </c>
      <c r="G189" s="13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7">
        <v>43884</v>
      </c>
      <c r="AB189">
        <v>-107256611</v>
      </c>
      <c r="AC189">
        <v>-2774013</v>
      </c>
      <c r="AD189">
        <v>45137938</v>
      </c>
    </row>
    <row r="190" spans="1:30">
      <c r="A190" s="7">
        <v>43886</v>
      </c>
      <c r="B190" s="8">
        <v>0.719444444444444</v>
      </c>
      <c r="C190" s="14">
        <v>1</v>
      </c>
      <c r="D190" s="1">
        <v>2805601000</v>
      </c>
      <c r="E190" s="1">
        <v>2723885835</v>
      </c>
      <c r="F190" s="1">
        <v>142696240</v>
      </c>
      <c r="G190" s="13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7">
        <v>43885</v>
      </c>
      <c r="AB190">
        <v>-105301909</v>
      </c>
      <c r="AC190">
        <v>9609373</v>
      </c>
      <c r="AD190">
        <v>54967042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122880278</v>
      </c>
      <c r="G191" s="13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7">
        <v>43886</v>
      </c>
      <c r="AB191">
        <v>-132865893</v>
      </c>
      <c r="AC191">
        <v>9830347</v>
      </c>
      <c r="AD191">
        <v>60104359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204574321</v>
      </c>
      <c r="G192" s="13">
        <v>-186320502</v>
      </c>
      <c r="H192" s="1">
        <v>56190955</v>
      </c>
      <c r="I192" s="1">
        <v>113916000</v>
      </c>
      <c r="J192" s="1">
        <v>105686000</v>
      </c>
      <c r="K192" s="1">
        <v>81715165</v>
      </c>
      <c r="L192" s="1">
        <f ca="1" t="shared" si="2"/>
        <v>18253819</v>
      </c>
      <c r="AA192" s="7">
        <v>43887</v>
      </c>
      <c r="AB192">
        <v>-110901798</v>
      </c>
      <c r="AC192">
        <v>11978480</v>
      </c>
      <c r="AD192">
        <v>56706354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150485647</v>
      </c>
      <c r="G193" s="13">
        <v>-134189415</v>
      </c>
      <c r="H193" s="1">
        <v>67618043</v>
      </c>
      <c r="I193" s="1">
        <v>113916000</v>
      </c>
      <c r="J193" s="1">
        <v>105686000</v>
      </c>
      <c r="K193" s="1">
        <v>81715165</v>
      </c>
      <c r="L193" s="1">
        <f ca="1" t="shared" si="2"/>
        <v>16296232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418</v>
      </c>
      <c r="W193" s="2" t="s">
        <v>420</v>
      </c>
      <c r="AA193" s="7">
        <v>43888</v>
      </c>
      <c r="AB193">
        <v>-186320502</v>
      </c>
      <c r="AC193">
        <v>18253819</v>
      </c>
      <c r="AD193">
        <v>56190955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115118209</v>
      </c>
      <c r="G194" s="13">
        <v>-106477421</v>
      </c>
      <c r="H194" s="1">
        <v>72942255</v>
      </c>
      <c r="I194" s="1">
        <v>113916000</v>
      </c>
      <c r="J194" s="1">
        <v>105686000</v>
      </c>
      <c r="K194" s="1">
        <v>81715165</v>
      </c>
      <c r="L194" s="1">
        <f ca="1" t="shared" si="2"/>
        <v>8640788</v>
      </c>
      <c r="N194" s="7">
        <v>43890</v>
      </c>
      <c r="O194" s="8">
        <v>0.858333333333333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16296232</v>
      </c>
      <c r="AD194">
        <v>67618043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90000000000</v>
      </c>
      <c r="N195" s="7">
        <v>43891</v>
      </c>
      <c r="O195" s="8">
        <v>0.0506944444444444</v>
      </c>
      <c r="R195" s="1">
        <v>90000000000</v>
      </c>
      <c r="S195" s="1">
        <f>R195-P194</f>
        <v>87194399000</v>
      </c>
      <c r="V195">
        <f>R195/P194</f>
        <v>32.0786883095636</v>
      </c>
      <c r="W195">
        <f>ROUND((((O195-O194)-(4/24)+1)/((2/60)/24)),0)</f>
        <v>19</v>
      </c>
      <c r="AA195" s="7">
        <v>43890</v>
      </c>
      <c r="AB195">
        <v>-106477421</v>
      </c>
      <c r="AC195">
        <v>8640788</v>
      </c>
      <c r="AD195">
        <v>72942255</v>
      </c>
    </row>
    <row r="196" spans="14:30">
      <c r="N196" s="7"/>
      <c r="O196" s="8"/>
      <c r="AA196" s="7">
        <v>43891</v>
      </c>
      <c r="AB196">
        <v>0</v>
      </c>
      <c r="AC196">
        <v>90000000000</v>
      </c>
      <c r="AD196">
        <v>0</v>
      </c>
    </row>
    <row r="197" spans="14:30">
      <c r="N197" s="7"/>
      <c r="O197" s="8"/>
      <c r="AA197" t="s">
        <v>299</v>
      </c>
      <c r="AB197">
        <v>-29081592629</v>
      </c>
      <c r="AC197" t="e">
        <v>#VALUE!</v>
      </c>
      <c r="AD197">
        <v>14284348523</v>
      </c>
    </row>
    <row r="198" spans="14:15">
      <c r="N198" s="7"/>
      <c r="O198" s="8"/>
    </row>
    <row r="199" spans="14:15">
      <c r="N199" s="7"/>
      <c r="O199" s="8"/>
    </row>
    <row r="201" spans="14:15">
      <c r="N201" s="7"/>
      <c r="O201" s="8"/>
    </row>
    <row r="202" spans="14:15">
      <c r="N202" s="7"/>
      <c r="O202" s="8"/>
    </row>
    <row r="203" spans="14:15">
      <c r="N203" s="7"/>
      <c r="O203" s="8"/>
    </row>
    <row r="204" spans="14:15">
      <c r="N204" s="7"/>
      <c r="O204" s="8"/>
    </row>
    <row r="205" spans="14:16">
      <c r="N205" s="7"/>
      <c r="O205" s="8"/>
      <c r="P205" s="1"/>
    </row>
    <row r="206" spans="16:16">
      <c r="P206" s="1"/>
    </row>
    <row r="207" spans="16:16">
      <c r="P207" s="1"/>
    </row>
    <row r="208" spans="16:16">
      <c r="P208" s="1"/>
    </row>
    <row r="209" spans="16:16">
      <c r="P20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41"/>
  <sheetViews>
    <sheetView workbookViewId="0">
      <pane ySplit="3" topLeftCell="A231" activePane="bottomLeft" state="frozen"/>
      <selection/>
      <selection pane="bottomLeft" activeCell="F233" sqref="F2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364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364</v>
      </c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452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298</v>
      </c>
      <c r="G4" s="1">
        <v>-104367371</v>
      </c>
      <c r="H4" s="1">
        <v>-525933411</v>
      </c>
      <c r="I4" s="1" t="s">
        <v>298</v>
      </c>
      <c r="J4" s="1">
        <v>105686000</v>
      </c>
      <c r="K4" s="1">
        <v>81715165</v>
      </c>
      <c r="L4" s="1" t="e">
        <f ca="1" t="shared" ref="L4:L67" si="0">F4+G4</f>
        <v>#VALUE!</v>
      </c>
      <c r="M4" s="18" t="s">
        <v>453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297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298</v>
      </c>
      <c r="G5" s="1">
        <v>-205339090</v>
      </c>
      <c r="H5" s="1">
        <v>-626905130</v>
      </c>
      <c r="I5" s="1" t="s">
        <v>298</v>
      </c>
      <c r="J5" s="1">
        <v>105686000</v>
      </c>
      <c r="K5" s="1">
        <v>81715165</v>
      </c>
      <c r="L5" s="1" t="e">
        <f ca="1"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298</v>
      </c>
      <c r="G6" s="1">
        <v>-193635344</v>
      </c>
      <c r="H6" s="1">
        <v>-719568755</v>
      </c>
      <c r="I6" s="1" t="s">
        <v>298</v>
      </c>
      <c r="J6" s="1">
        <v>105686000</v>
      </c>
      <c r="K6" s="1">
        <v>81715165</v>
      </c>
      <c r="L6" s="1" t="e">
        <f ca="1"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298</v>
      </c>
      <c r="G7" s="1">
        <v>-108074943</v>
      </c>
      <c r="H7" s="1">
        <v>-827643698</v>
      </c>
      <c r="I7" s="1" t="s">
        <v>298</v>
      </c>
      <c r="J7" s="1">
        <v>105686000</v>
      </c>
      <c r="K7" s="1">
        <v>81715165</v>
      </c>
      <c r="L7" s="1" t="e">
        <f ca="1"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298</v>
      </c>
      <c r="G8" s="1">
        <v>-111908507</v>
      </c>
      <c r="H8" s="1">
        <v>-817742975</v>
      </c>
      <c r="I8" s="1" t="s">
        <v>298</v>
      </c>
      <c r="J8" s="1">
        <v>105686000</v>
      </c>
      <c r="K8" s="1">
        <v>81715165</v>
      </c>
      <c r="L8" s="1" t="e">
        <f ca="1"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298</v>
      </c>
      <c r="G9" s="1">
        <v>-119825172</v>
      </c>
      <c r="H9" s="1">
        <v>-835072299</v>
      </c>
      <c r="I9" s="1" t="s">
        <v>298</v>
      </c>
      <c r="J9" s="1">
        <v>105686000</v>
      </c>
      <c r="K9" s="1">
        <v>81715165</v>
      </c>
      <c r="L9" s="1" t="e">
        <f ca="1"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298</v>
      </c>
      <c r="G10" s="1">
        <v>-108411328</v>
      </c>
      <c r="H10" s="1">
        <v>-845576068</v>
      </c>
      <c r="I10" s="1" t="s">
        <v>298</v>
      </c>
      <c r="J10" s="1">
        <v>105686000</v>
      </c>
      <c r="K10" s="1">
        <v>81715165</v>
      </c>
      <c r="L10" s="1" t="e">
        <f ca="1"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298</v>
      </c>
      <c r="G11" s="1">
        <v>-118154256</v>
      </c>
      <c r="H11" s="1">
        <v>-842336987</v>
      </c>
      <c r="I11" s="1" t="s">
        <v>298</v>
      </c>
      <c r="J11" s="1">
        <v>105686000</v>
      </c>
      <c r="K11" s="1">
        <v>81715165</v>
      </c>
      <c r="L11" s="1" t="e">
        <f ca="1"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298</v>
      </c>
      <c r="G12" s="1">
        <v>-108153229</v>
      </c>
      <c r="H12" s="1">
        <v>-950490216</v>
      </c>
      <c r="I12" s="1" t="s">
        <v>298</v>
      </c>
      <c r="J12" s="1">
        <v>105686000</v>
      </c>
      <c r="K12" s="1">
        <v>81715165</v>
      </c>
      <c r="L12" s="1" t="e">
        <f ca="1"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298</v>
      </c>
      <c r="G13" s="1">
        <v>-185925403</v>
      </c>
      <c r="H13" s="1">
        <v>-1028262390</v>
      </c>
      <c r="I13" s="1" t="s">
        <v>298</v>
      </c>
      <c r="J13" s="1">
        <v>105686000</v>
      </c>
      <c r="K13" s="1">
        <v>81715165</v>
      </c>
      <c r="L13" s="1" t="e">
        <f ca="1"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298</v>
      </c>
      <c r="G14" s="1">
        <v>-122792698</v>
      </c>
      <c r="H14" s="1">
        <v>-1058391463</v>
      </c>
      <c r="I14" s="1" t="s">
        <v>298</v>
      </c>
      <c r="J14" s="1">
        <v>105686000</v>
      </c>
      <c r="K14" s="1">
        <v>81715165</v>
      </c>
      <c r="L14" s="1" t="e">
        <f ca="1"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298</v>
      </c>
      <c r="G15" s="1">
        <v>-103560047</v>
      </c>
      <c r="H15" s="1">
        <v>-1053876567</v>
      </c>
      <c r="I15" s="1" t="s">
        <v>298</v>
      </c>
      <c r="J15" s="1">
        <v>105686000</v>
      </c>
      <c r="K15" s="1">
        <v>81715165</v>
      </c>
      <c r="L15" s="1" t="e">
        <f ca="1"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298</v>
      </c>
      <c r="G66" s="13">
        <v>-156855637</v>
      </c>
      <c r="H66" s="1">
        <v>-44752157</v>
      </c>
      <c r="I66" s="1" t="s">
        <v>298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298</v>
      </c>
      <c r="G67" s="13">
        <v>-117273539</v>
      </c>
      <c r="H67" s="1">
        <v>-195195130</v>
      </c>
      <c r="I67" s="1" t="s">
        <v>298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298</v>
      </c>
      <c r="G69" s="13">
        <v>-180348754</v>
      </c>
      <c r="H69" s="1">
        <v>39338782</v>
      </c>
      <c r="I69" s="1" t="s">
        <v>298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298</v>
      </c>
      <c r="G70" s="13">
        <v>-116138394</v>
      </c>
      <c r="H70" s="1">
        <v>-95881460</v>
      </c>
      <c r="I70" s="1" t="s">
        <v>298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298</v>
      </c>
      <c r="G71" s="13">
        <v>-172540710</v>
      </c>
      <c r="H71" s="1">
        <v>38983935</v>
      </c>
      <c r="I71" s="1" t="s">
        <v>298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298</v>
      </c>
      <c r="G73" s="13">
        <v>-193949711</v>
      </c>
      <c r="H73" s="1">
        <v>46340306</v>
      </c>
      <c r="I73" s="1" t="s">
        <v>298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298</v>
      </c>
      <c r="G74" s="13">
        <v>-194045121</v>
      </c>
      <c r="H74" s="1">
        <v>94219489</v>
      </c>
      <c r="I74" s="1" t="s">
        <v>298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298</v>
      </c>
      <c r="G109" s="13">
        <v>-123549868</v>
      </c>
      <c r="H109" s="1">
        <v>-29590955</v>
      </c>
      <c r="I109" s="1" t="s">
        <v>298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298</v>
      </c>
      <c r="G110" s="13">
        <v>-135508044</v>
      </c>
      <c r="H110" s="1">
        <v>-110588343</v>
      </c>
      <c r="I110" s="1" t="s">
        <v>298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298</v>
      </c>
      <c r="G112" s="13">
        <v>-107075575</v>
      </c>
      <c r="H112" s="1">
        <v>96498456</v>
      </c>
      <c r="I112" s="1" t="s">
        <v>298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3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3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3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3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3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3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3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3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3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3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3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298</v>
      </c>
      <c r="G183" s="13">
        <v>-125222008</v>
      </c>
      <c r="H183" s="1">
        <v>27009889</v>
      </c>
      <c r="I183" s="1" t="s">
        <v>298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3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3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3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3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3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3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3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3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3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3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3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3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3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32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3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3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3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3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3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3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3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3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3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3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3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3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3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3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3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3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3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3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3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3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3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3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3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3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3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3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3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1:30">
      <c r="A224" s="7">
        <v>43882</v>
      </c>
      <c r="B224" s="8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3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7">
        <v>43881</v>
      </c>
      <c r="AB224">
        <v>-132642046</v>
      </c>
      <c r="AC224">
        <v>6930101</v>
      </c>
      <c r="AD224">
        <v>70712260</v>
      </c>
    </row>
    <row r="225" spans="1:30">
      <c r="A225" s="7">
        <v>43883</v>
      </c>
      <c r="B225" s="8">
        <v>0.446527777777778</v>
      </c>
      <c r="C225" s="14">
        <v>1</v>
      </c>
      <c r="D225" s="1">
        <v>2805601000</v>
      </c>
      <c r="E225" s="1">
        <v>2723885835</v>
      </c>
      <c r="F225" s="1">
        <v>164176327</v>
      </c>
      <c r="G225" s="13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7">
        <v>43882</v>
      </c>
      <c r="AB225">
        <v>-214634321</v>
      </c>
      <c r="AC225">
        <v>6589222</v>
      </c>
      <c r="AD225">
        <v>54228800</v>
      </c>
    </row>
    <row r="226" spans="1:30">
      <c r="A226" s="7">
        <v>43884</v>
      </c>
      <c r="B226" s="8">
        <v>0.478472222222222</v>
      </c>
      <c r="C226" s="14">
        <v>1</v>
      </c>
      <c r="D226" s="1">
        <v>2805601000</v>
      </c>
      <c r="E226" s="1">
        <v>2723885835</v>
      </c>
      <c r="F226" s="1">
        <v>114984352</v>
      </c>
      <c r="G226" s="13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7">
        <v>43883</v>
      </c>
      <c r="AB226">
        <v>-156793254</v>
      </c>
      <c r="AC226">
        <v>7383073</v>
      </c>
      <c r="AD226">
        <v>56653211</v>
      </c>
    </row>
    <row r="227" spans="1:30">
      <c r="A227" s="7">
        <v>43885</v>
      </c>
      <c r="B227" s="8">
        <v>0.463888888888889</v>
      </c>
      <c r="C227" s="14">
        <v>1</v>
      </c>
      <c r="D227" s="1">
        <v>2805601000</v>
      </c>
      <c r="E227" s="1">
        <v>2723885835</v>
      </c>
      <c r="F227" s="1">
        <v>107333160</v>
      </c>
      <c r="G227" s="13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7">
        <v>43884</v>
      </c>
      <c r="AB227">
        <v>-107255388</v>
      </c>
      <c r="AC227">
        <v>7728964</v>
      </c>
      <c r="AD227">
        <v>64620249</v>
      </c>
    </row>
    <row r="228" spans="1:30">
      <c r="A228" s="7">
        <v>43886</v>
      </c>
      <c r="B228" s="8">
        <v>0.715277777777778</v>
      </c>
      <c r="C228" s="14">
        <v>1</v>
      </c>
      <c r="D228" s="1">
        <v>2805601000</v>
      </c>
      <c r="E228" s="1">
        <v>2723885835</v>
      </c>
      <c r="F228" s="1">
        <v>133208553</v>
      </c>
      <c r="G228" s="13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7">
        <v>43885</v>
      </c>
      <c r="AB228">
        <v>-105301909</v>
      </c>
      <c r="AC228">
        <v>2031251</v>
      </c>
      <c r="AD228">
        <v>45501408</v>
      </c>
    </row>
    <row r="229" spans="1:30">
      <c r="A229" s="7">
        <v>43887</v>
      </c>
      <c r="B229" s="8">
        <v>0.477083333333333</v>
      </c>
      <c r="C229" s="14">
        <v>1</v>
      </c>
      <c r="D229" s="1">
        <v>2805601000</v>
      </c>
      <c r="E229" s="1">
        <v>2723885835</v>
      </c>
      <c r="F229" s="1">
        <v>122493971</v>
      </c>
      <c r="G229" s="13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7">
        <v>43886</v>
      </c>
      <c r="AB229">
        <v>-132867117</v>
      </c>
      <c r="AC229">
        <v>341436</v>
      </c>
      <c r="AD229">
        <v>31319417</v>
      </c>
    </row>
    <row r="230" spans="1:30">
      <c r="A230" s="7">
        <v>43888</v>
      </c>
      <c r="B230" s="8">
        <v>0.472222222222222</v>
      </c>
      <c r="C230" s="14">
        <v>1</v>
      </c>
      <c r="D230" s="1">
        <v>2805601000</v>
      </c>
      <c r="E230" s="1">
        <v>2723885835</v>
      </c>
      <c r="F230" s="1">
        <v>207251124</v>
      </c>
      <c r="G230" s="13">
        <v>-186319279</v>
      </c>
      <c r="H230" s="1">
        <v>45300770</v>
      </c>
      <c r="I230" s="1">
        <v>113916000</v>
      </c>
      <c r="J230" s="1">
        <v>105686000</v>
      </c>
      <c r="K230" s="1">
        <v>81715165</v>
      </c>
      <c r="L230" s="1">
        <f ca="1" t="shared" si="3"/>
        <v>20931845</v>
      </c>
      <c r="AA230" s="7">
        <v>43887</v>
      </c>
      <c r="AB230">
        <v>-110903022</v>
      </c>
      <c r="AC230">
        <v>11590949</v>
      </c>
      <c r="AD230">
        <v>38122602</v>
      </c>
    </row>
    <row r="231" spans="1:30">
      <c r="A231" s="7">
        <v>43889</v>
      </c>
      <c r="B231" s="8">
        <v>0.732638888888889</v>
      </c>
      <c r="C231" s="14">
        <v>1</v>
      </c>
      <c r="D231" s="1">
        <v>2805601000</v>
      </c>
      <c r="E231" s="1">
        <v>2723885835</v>
      </c>
      <c r="F231" s="1">
        <v>152889276</v>
      </c>
      <c r="G231" s="13">
        <v>-134189415</v>
      </c>
      <c r="H231" s="1">
        <v>57070530</v>
      </c>
      <c r="I231" s="1">
        <v>113916000</v>
      </c>
      <c r="J231" s="1">
        <v>105686000</v>
      </c>
      <c r="K231" s="1">
        <v>81715165</v>
      </c>
      <c r="L231" s="1">
        <f ca="1" t="shared" si="3"/>
        <v>18699861</v>
      </c>
      <c r="P231" s="3" t="s">
        <v>11</v>
      </c>
      <c r="Q231" s="2" t="s">
        <v>12</v>
      </c>
      <c r="R231" s="2" t="s">
        <v>7</v>
      </c>
      <c r="S231" s="2" t="s">
        <v>13</v>
      </c>
      <c r="T231" s="2" t="s">
        <v>14</v>
      </c>
      <c r="U231" s="2" t="s">
        <v>151</v>
      </c>
      <c r="V231" s="2" t="s">
        <v>418</v>
      </c>
      <c r="W231" s="2" t="s">
        <v>420</v>
      </c>
      <c r="AA231" s="7">
        <v>43888</v>
      </c>
      <c r="AB231">
        <v>-186319279</v>
      </c>
      <c r="AC231">
        <v>20931845</v>
      </c>
      <c r="AD231">
        <v>45300770</v>
      </c>
    </row>
    <row r="232" spans="1:30">
      <c r="A232" s="7">
        <v>43890</v>
      </c>
      <c r="B232" s="8">
        <v>0.752083333333333</v>
      </c>
      <c r="C232" s="14">
        <v>1</v>
      </c>
      <c r="D232" s="1">
        <v>2805601000</v>
      </c>
      <c r="E232" s="1">
        <v>2723885835</v>
      </c>
      <c r="F232" s="1">
        <v>115474348</v>
      </c>
      <c r="G232" s="13">
        <v>-106477421</v>
      </c>
      <c r="H232" s="1">
        <v>66408336</v>
      </c>
      <c r="I232" s="1">
        <v>113916000</v>
      </c>
      <c r="J232" s="1">
        <v>105686000</v>
      </c>
      <c r="K232" s="1">
        <v>81715165</v>
      </c>
      <c r="L232" s="1">
        <f ca="1" t="shared" si="3"/>
        <v>8996927</v>
      </c>
      <c r="N232" s="7">
        <v>43890</v>
      </c>
      <c r="O232" s="8">
        <v>0.859722222222222</v>
      </c>
      <c r="P232" s="1">
        <v>2805601000</v>
      </c>
      <c r="Q232">
        <v>10</v>
      </c>
      <c r="U232">
        <v>5</v>
      </c>
      <c r="AA232" s="7">
        <v>43889</v>
      </c>
      <c r="AB232">
        <v>-134189415</v>
      </c>
      <c r="AC232">
        <v>18699861</v>
      </c>
      <c r="AD232">
        <v>57070530</v>
      </c>
    </row>
    <row r="233" spans="1:30">
      <c r="A233" s="7">
        <v>43891</v>
      </c>
      <c r="B233" s="8">
        <v>0.497916666666667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 s="1">
        <v>64000000000</v>
      </c>
      <c r="N233" s="7">
        <v>43891</v>
      </c>
      <c r="O233" s="8">
        <v>0.0465277777777778</v>
      </c>
      <c r="R233" s="1">
        <v>64000000000</v>
      </c>
      <c r="S233" s="1">
        <f>R233-P232</f>
        <v>61194399000</v>
      </c>
      <c r="V233">
        <f>R233/P232</f>
        <v>22.8115116868008</v>
      </c>
      <c r="W233">
        <f>ROUND((((O233-O232)-(4/24)+1)/((2/60)/24)),0)</f>
        <v>15</v>
      </c>
      <c r="AA233" s="7">
        <v>43890</v>
      </c>
      <c r="AB233">
        <v>-106477421</v>
      </c>
      <c r="AC233">
        <v>8996927</v>
      </c>
      <c r="AD233">
        <v>66408336</v>
      </c>
    </row>
    <row r="234" spans="14:30">
      <c r="N234" s="7"/>
      <c r="O234" s="8"/>
      <c r="AA234" s="7">
        <v>43891</v>
      </c>
      <c r="AB234">
        <v>0</v>
      </c>
      <c r="AC234">
        <v>64000000000</v>
      </c>
      <c r="AD234">
        <v>0</v>
      </c>
    </row>
    <row r="235" spans="14:30">
      <c r="N235" s="7"/>
      <c r="O235" s="8"/>
      <c r="AA235" t="s">
        <v>299</v>
      </c>
      <c r="AB235">
        <v>-35040218567</v>
      </c>
      <c r="AC235" t="e">
        <v>#VALUE!</v>
      </c>
      <c r="AD235">
        <v>1861539032</v>
      </c>
    </row>
    <row r="236" spans="14:15">
      <c r="N236" s="7"/>
      <c r="O236" s="8"/>
    </row>
    <row r="238" spans="14:15">
      <c r="N238" s="7"/>
      <c r="O238" s="8"/>
    </row>
    <row r="239" spans="14:15">
      <c r="N239" s="7"/>
      <c r="O239" s="8"/>
    </row>
    <row r="240" spans="14:15">
      <c r="N240" s="7"/>
      <c r="O240" s="8"/>
    </row>
    <row r="241" spans="14:16">
      <c r="N241" s="7"/>
      <c r="O241" s="8"/>
      <c r="P241" s="1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3"/>
  <sheetViews>
    <sheetView workbookViewId="0">
      <pane ySplit="3" topLeftCell="A193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454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297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298</v>
      </c>
      <c r="G28" s="13">
        <v>-156855637</v>
      </c>
      <c r="H28" s="1">
        <v>-52888064</v>
      </c>
      <c r="I28" s="1" t="s">
        <v>298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298</v>
      </c>
      <c r="G29" s="13">
        <v>-117273539</v>
      </c>
      <c r="H29" s="1">
        <v>-190622291</v>
      </c>
      <c r="I29" s="1" t="s">
        <v>298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298</v>
      </c>
      <c r="G31" s="13">
        <v>-180348754</v>
      </c>
      <c r="H31" s="1">
        <v>19961716</v>
      </c>
      <c r="I31" s="1" t="s">
        <v>298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298</v>
      </c>
      <c r="G32" s="13">
        <v>-116138394</v>
      </c>
      <c r="H32" s="1">
        <v>-103094187</v>
      </c>
      <c r="I32" s="1" t="s">
        <v>298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298</v>
      </c>
      <c r="G33" s="13">
        <v>-127450710</v>
      </c>
      <c r="H33" s="1">
        <v>16653482</v>
      </c>
      <c r="I33" s="1" t="s">
        <v>298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298</v>
      </c>
      <c r="G35" s="13">
        <v>-193948488</v>
      </c>
      <c r="H35" s="1">
        <v>8244302</v>
      </c>
      <c r="I35" s="1" t="s">
        <v>298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298</v>
      </c>
      <c r="G36" s="13">
        <v>-194045121</v>
      </c>
      <c r="H36" s="1">
        <v>56123485</v>
      </c>
      <c r="I36" s="1" t="s">
        <v>298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298</v>
      </c>
      <c r="G71" s="13">
        <v>-123549868</v>
      </c>
      <c r="H71" s="1">
        <v>-35729552</v>
      </c>
      <c r="I71" s="1" t="s">
        <v>298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298</v>
      </c>
      <c r="G72" s="13">
        <v>-135506820</v>
      </c>
      <c r="H72" s="1">
        <v>-125083748</v>
      </c>
      <c r="I72" s="1" t="s">
        <v>298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298</v>
      </c>
      <c r="G74" s="13">
        <v>-107074351</v>
      </c>
      <c r="H74" s="1">
        <v>71276632</v>
      </c>
      <c r="I74" s="1" t="s">
        <v>298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3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3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3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3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3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3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3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3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3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3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298</v>
      </c>
      <c r="G145" s="13">
        <v>-125220784</v>
      </c>
      <c r="H145" s="1">
        <v>16025972</v>
      </c>
      <c r="I145" s="1" t="s">
        <v>298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3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3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3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3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3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3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3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3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3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3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3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3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3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3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3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3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3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3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3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3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3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3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3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3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3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3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3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3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3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3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3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3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3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3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3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3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3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3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3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3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3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7">
        <v>43881</v>
      </c>
      <c r="AB186">
        <v>-132642046</v>
      </c>
      <c r="AC186">
        <v>24614433</v>
      </c>
      <c r="AD186">
        <v>88632689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166308240</v>
      </c>
      <c r="G187" s="13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7">
        <v>43882</v>
      </c>
      <c r="AB187">
        <v>-214633098</v>
      </c>
      <c r="AC187">
        <v>22986362</v>
      </c>
      <c r="AD187">
        <v>86939024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124926256</v>
      </c>
      <c r="G188" s="13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7">
        <v>43883</v>
      </c>
      <c r="AB188">
        <v>-156792031</v>
      </c>
      <c r="AC188">
        <v>9516209</v>
      </c>
      <c r="AD188">
        <v>79539719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112612290</v>
      </c>
      <c r="G189" s="13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7">
        <v>43884</v>
      </c>
      <c r="AB189">
        <v>-107255838</v>
      </c>
      <c r="AC189">
        <v>17670418</v>
      </c>
      <c r="AD189">
        <v>83703072</v>
      </c>
    </row>
    <row r="190" spans="1:30">
      <c r="A190" s="7">
        <v>43886</v>
      </c>
      <c r="B190" s="8">
        <v>0.71875</v>
      </c>
      <c r="C190" s="14">
        <v>1</v>
      </c>
      <c r="D190" s="1">
        <v>2805601000</v>
      </c>
      <c r="E190" s="1">
        <v>2723885835</v>
      </c>
      <c r="F190" s="1">
        <v>151937628</v>
      </c>
      <c r="G190" s="13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7">
        <v>43885</v>
      </c>
      <c r="AB190">
        <v>-105301909</v>
      </c>
      <c r="AC190">
        <v>7310381</v>
      </c>
      <c r="AD190">
        <v>87684452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120928323</v>
      </c>
      <c r="G191" s="13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7">
        <v>43886</v>
      </c>
      <c r="AB191">
        <v>-132867117</v>
      </c>
      <c r="AC191">
        <v>19070511</v>
      </c>
      <c r="AD191">
        <v>101663595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202850207</v>
      </c>
      <c r="G192" s="13">
        <v>-186319279</v>
      </c>
      <c r="H192" s="1">
        <v>94713330</v>
      </c>
      <c r="I192" s="1">
        <v>113916000</v>
      </c>
      <c r="J192" s="1">
        <v>105686000</v>
      </c>
      <c r="K192" s="1">
        <v>81715165</v>
      </c>
      <c r="L192" s="1">
        <f ca="1" t="shared" si="2"/>
        <v>16530928</v>
      </c>
      <c r="AA192" s="7">
        <v>43887</v>
      </c>
      <c r="AB192">
        <v>-110903022</v>
      </c>
      <c r="AC192">
        <v>10025301</v>
      </c>
      <c r="AD192">
        <v>100945328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134888444</v>
      </c>
      <c r="G193" s="13">
        <v>-134188192</v>
      </c>
      <c r="H193" s="1">
        <v>70799149</v>
      </c>
      <c r="I193" s="1">
        <v>113916000</v>
      </c>
      <c r="J193" s="1">
        <v>105686000</v>
      </c>
      <c r="K193" s="1">
        <v>81715165</v>
      </c>
      <c r="L193" s="1">
        <f ca="1" t="shared" si="2"/>
        <v>700252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418</v>
      </c>
      <c r="W193" s="2" t="s">
        <v>420</v>
      </c>
      <c r="AA193" s="7">
        <v>43888</v>
      </c>
      <c r="AB193">
        <v>-186319279</v>
      </c>
      <c r="AC193">
        <v>16530928</v>
      </c>
      <c r="AD193">
        <v>94713330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114616274</v>
      </c>
      <c r="G194" s="13">
        <v>-106477421</v>
      </c>
      <c r="H194" s="1">
        <v>80566073</v>
      </c>
      <c r="I194" s="1">
        <v>113916000</v>
      </c>
      <c r="J194" s="1">
        <v>105686000</v>
      </c>
      <c r="K194" s="1">
        <v>81715165</v>
      </c>
      <c r="L194" s="1">
        <f ca="1" t="shared" si="2"/>
        <v>8138853</v>
      </c>
      <c r="N194" s="7">
        <v>43890</v>
      </c>
      <c r="O194" s="8">
        <v>0.863194444444444</v>
      </c>
      <c r="P194" s="1">
        <v>2805601000</v>
      </c>
      <c r="Q194">
        <v>10</v>
      </c>
      <c r="U194">
        <v>5</v>
      </c>
      <c r="AA194" s="7">
        <v>43889</v>
      </c>
      <c r="AB194">
        <v>-134188192</v>
      </c>
      <c r="AC194">
        <v>700252</v>
      </c>
      <c r="AD194">
        <v>70799149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60000000000</v>
      </c>
      <c r="N195" s="7">
        <v>43891</v>
      </c>
      <c r="O195" s="8">
        <v>0.0555555555555556</v>
      </c>
      <c r="R195" s="1">
        <v>60000000000</v>
      </c>
      <c r="S195" s="1">
        <f>R195-P194</f>
        <v>57194399000</v>
      </c>
      <c r="V195">
        <f>R195/P194</f>
        <v>21.3857922063757</v>
      </c>
      <c r="W195">
        <f>ROUND((((O195-O194)-(4/24)+1)/((2/60)/24)),0)</f>
        <v>19</v>
      </c>
      <c r="AA195" s="7">
        <v>43890</v>
      </c>
      <c r="AB195">
        <v>-106477421</v>
      </c>
      <c r="AC195">
        <v>8138853</v>
      </c>
      <c r="AD195">
        <v>80566073</v>
      </c>
    </row>
    <row r="196" spans="14:30">
      <c r="N196" s="7"/>
      <c r="O196" s="8"/>
      <c r="R196" s="1"/>
      <c r="S196" s="1"/>
      <c r="AA196" s="7">
        <v>43891</v>
      </c>
      <c r="AB196">
        <v>0</v>
      </c>
      <c r="AC196">
        <v>60000000000</v>
      </c>
      <c r="AD196">
        <v>0</v>
      </c>
    </row>
    <row r="197" spans="27:30">
      <c r="AA197" t="s">
        <v>299</v>
      </c>
      <c r="AB197">
        <v>-29075705902</v>
      </c>
      <c r="AC197" t="e">
        <v>#VALUE!</v>
      </c>
      <c r="AD197">
        <v>12321648270</v>
      </c>
    </row>
    <row r="199" spans="14:15">
      <c r="N199" s="7"/>
      <c r="O199" s="8"/>
    </row>
    <row r="200" spans="14:15">
      <c r="N200" s="7"/>
      <c r="O200" s="8"/>
    </row>
    <row r="201" spans="14:15">
      <c r="N201" s="7"/>
      <c r="O201" s="8"/>
    </row>
    <row r="203" spans="16:16">
      <c r="P203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9"/>
  <sheetViews>
    <sheetView workbookViewId="0">
      <pane ySplit="3" topLeftCell="A193" activePane="bottomLeft" state="frozen"/>
      <selection/>
      <selection pane="bottomLeft" activeCell="F195" sqref="F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423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297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9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298</v>
      </c>
      <c r="G28" s="13">
        <v>-156855637</v>
      </c>
      <c r="H28" s="1">
        <v>-32662583</v>
      </c>
      <c r="I28" s="1" t="s">
        <v>298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298</v>
      </c>
      <c r="G29" s="13">
        <v>-117273539</v>
      </c>
      <c r="H29" s="1">
        <v>-180464817</v>
      </c>
      <c r="I29" s="1" t="s">
        <v>298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298</v>
      </c>
      <c r="G31" s="13">
        <v>-180348754</v>
      </c>
      <c r="H31" s="1">
        <v>116430768</v>
      </c>
      <c r="I31" s="1" t="s">
        <v>298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298</v>
      </c>
      <c r="G32" s="13">
        <v>-116138394</v>
      </c>
      <c r="H32" s="1">
        <v>-2209772</v>
      </c>
      <c r="I32" s="1" t="s">
        <v>298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298</v>
      </c>
      <c r="G33" s="13">
        <v>-127450710</v>
      </c>
      <c r="H33" s="1">
        <v>124215329</v>
      </c>
      <c r="I33" s="1" t="s">
        <v>298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298</v>
      </c>
      <c r="G35" s="13">
        <v>-193949711</v>
      </c>
      <c r="H35" s="1">
        <v>121271932</v>
      </c>
      <c r="I35" s="1" t="s">
        <v>298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298</v>
      </c>
      <c r="G36" s="13">
        <v>-194042674</v>
      </c>
      <c r="H36" s="1">
        <v>169152339</v>
      </c>
      <c r="I36" s="1" t="s">
        <v>298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298</v>
      </c>
      <c r="G71" s="13">
        <v>-123552314</v>
      </c>
      <c r="H71" s="1">
        <v>-15695394</v>
      </c>
      <c r="I71" s="1" t="s">
        <v>298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298</v>
      </c>
      <c r="G72" s="13">
        <v>-135506820</v>
      </c>
      <c r="H72" s="1">
        <v>-106508114</v>
      </c>
      <c r="I72" s="1" t="s">
        <v>298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298</v>
      </c>
      <c r="G74" s="13">
        <v>-107075575</v>
      </c>
      <c r="H74" s="1">
        <v>55311300</v>
      </c>
      <c r="I74" s="1" t="s">
        <v>298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3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3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3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3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3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3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3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3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3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3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298</v>
      </c>
      <c r="G145" s="13">
        <v>-125222008</v>
      </c>
      <c r="H145" s="1">
        <v>42356061</v>
      </c>
      <c r="I145" s="1" t="s">
        <v>298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3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3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3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3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3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3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3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3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3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3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3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3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3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3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3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3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3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3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3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3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3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3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3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3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3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3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3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3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3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3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3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3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3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3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3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3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3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3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3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3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3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7">
        <v>43881</v>
      </c>
      <c r="AB186">
        <v>-132640822</v>
      </c>
      <c r="AC186">
        <v>14742000</v>
      </c>
      <c r="AD186">
        <v>86346167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167092385</v>
      </c>
      <c r="G187" s="13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7">
        <v>43882</v>
      </c>
      <c r="AB187">
        <v>-214631874</v>
      </c>
      <c r="AC187">
        <v>24292706</v>
      </c>
      <c r="AD187">
        <v>93498364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120602456</v>
      </c>
      <c r="G188" s="13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7">
        <v>43883</v>
      </c>
      <c r="AB188">
        <v>-156792031</v>
      </c>
      <c r="AC188">
        <v>10300354</v>
      </c>
      <c r="AD188">
        <v>80465938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119413319</v>
      </c>
      <c r="G189" s="13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7">
        <v>43884</v>
      </c>
      <c r="AB189">
        <v>-107256611</v>
      </c>
      <c r="AC189">
        <v>13345845</v>
      </c>
      <c r="AD189">
        <v>80470973</v>
      </c>
    </row>
    <row r="190" spans="1:30">
      <c r="A190" s="7">
        <v>43886</v>
      </c>
      <c r="B190" s="8">
        <v>0.716666666666667</v>
      </c>
      <c r="C190" s="14">
        <v>1</v>
      </c>
      <c r="D190" s="1">
        <v>2805601000</v>
      </c>
      <c r="E190" s="1">
        <v>2723885835</v>
      </c>
      <c r="F190" s="1">
        <v>141039414</v>
      </c>
      <c r="G190" s="13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7">
        <v>43885</v>
      </c>
      <c r="AB190">
        <v>-105301909</v>
      </c>
      <c r="AC190">
        <v>14111410</v>
      </c>
      <c r="AD190">
        <v>72351745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123861548</v>
      </c>
      <c r="G191" s="13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7">
        <v>43886</v>
      </c>
      <c r="AB191">
        <v>-132865893</v>
      </c>
      <c r="AC191">
        <v>8173521</v>
      </c>
      <c r="AD191">
        <v>71232620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198205715</v>
      </c>
      <c r="G192" s="13">
        <v>-186319279</v>
      </c>
      <c r="H192" s="1">
        <v>72559566</v>
      </c>
      <c r="I192" s="1">
        <v>113916000</v>
      </c>
      <c r="J192" s="1">
        <v>105686000</v>
      </c>
      <c r="K192" s="1">
        <v>81715165</v>
      </c>
      <c r="L192" s="1">
        <f ca="1" t="shared" si="2"/>
        <v>11886436</v>
      </c>
      <c r="AA192" s="7">
        <v>43887</v>
      </c>
      <c r="AB192">
        <v>-110901798</v>
      </c>
      <c r="AC192">
        <v>12959750</v>
      </c>
      <c r="AD192">
        <v>80456579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145938444</v>
      </c>
      <c r="G193" s="13">
        <v>-134189415</v>
      </c>
      <c r="H193" s="1">
        <v>69566595</v>
      </c>
      <c r="I193" s="1">
        <v>113916000</v>
      </c>
      <c r="J193" s="1">
        <v>105686000</v>
      </c>
      <c r="K193" s="1">
        <v>81715165</v>
      </c>
      <c r="L193" s="1">
        <f ca="1" t="shared" si="2"/>
        <v>11749029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418</v>
      </c>
      <c r="W193" s="2" t="s">
        <v>420</v>
      </c>
      <c r="AA193" s="7">
        <v>43888</v>
      </c>
      <c r="AB193">
        <v>-186319279</v>
      </c>
      <c r="AC193">
        <v>11886436</v>
      </c>
      <c r="AD193">
        <v>72559566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126188213</v>
      </c>
      <c r="G194" s="13">
        <v>-106477421</v>
      </c>
      <c r="H194" s="1">
        <v>79726681</v>
      </c>
      <c r="I194" s="1">
        <v>113916000</v>
      </c>
      <c r="J194" s="1">
        <v>105686000</v>
      </c>
      <c r="K194" s="1">
        <v>81715165</v>
      </c>
      <c r="L194" s="1">
        <f ca="1" t="shared" si="2"/>
        <v>19710792</v>
      </c>
      <c r="N194" s="7">
        <v>43890</v>
      </c>
      <c r="O194" s="8">
        <v>0.865277777777778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11749029</v>
      </c>
      <c r="AD194">
        <v>69566595</v>
      </c>
    </row>
    <row r="195" spans="1:30">
      <c r="A195" s="7">
        <v>43891</v>
      </c>
      <c r="B195" s="8">
        <v>0.496527777777778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50000000000</v>
      </c>
      <c r="N195" s="7">
        <v>43891</v>
      </c>
      <c r="O195" s="8">
        <v>0.05625</v>
      </c>
      <c r="R195" s="1">
        <v>50000000000</v>
      </c>
      <c r="S195" s="1">
        <f>R195-P194</f>
        <v>47194399000</v>
      </c>
      <c r="V195">
        <f>R195/P194</f>
        <v>17.8214935053131</v>
      </c>
      <c r="W195">
        <f>ROUND((((O195-O194)-(4/24)+1)/((2/60)/24)),0)</f>
        <v>17</v>
      </c>
      <c r="AA195" s="7">
        <v>43890</v>
      </c>
      <c r="AB195">
        <v>-106477421</v>
      </c>
      <c r="AC195">
        <v>19710792</v>
      </c>
      <c r="AD195">
        <v>79726681</v>
      </c>
    </row>
    <row r="196" spans="14:30">
      <c r="N196" s="7"/>
      <c r="O196" s="8"/>
      <c r="AA196" s="7">
        <v>43891</v>
      </c>
      <c r="AB196">
        <v>0</v>
      </c>
      <c r="AC196">
        <v>50000000000</v>
      </c>
      <c r="AD196">
        <v>0</v>
      </c>
    </row>
    <row r="197" spans="27:30">
      <c r="AA197" t="s">
        <v>299</v>
      </c>
      <c r="AB197">
        <v>-29084619832</v>
      </c>
      <c r="AC197" t="e">
        <v>#VALUE!</v>
      </c>
      <c r="AD197">
        <v>13259970238</v>
      </c>
    </row>
    <row r="198" spans="14:15">
      <c r="N198" s="7"/>
      <c r="O198" s="8"/>
    </row>
    <row r="199" spans="14:16">
      <c r="N199" s="7"/>
      <c r="O199" s="8"/>
      <c r="P19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7"/>
  <sheetViews>
    <sheetView workbookViewId="0">
      <pane ySplit="3" topLeftCell="A200" activePane="bottomLeft" state="frozen"/>
      <selection/>
      <selection pane="bottomLeft" activeCell="C205" sqref="C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22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297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298</v>
      </c>
      <c r="G38" s="13">
        <v>-156855637</v>
      </c>
      <c r="H38" s="1">
        <v>-16878939</v>
      </c>
      <c r="I38" s="1" t="s">
        <v>298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298</v>
      </c>
      <c r="G39" s="13">
        <v>-117273539</v>
      </c>
      <c r="H39" s="1">
        <v>-179202754</v>
      </c>
      <c r="I39" s="1" t="s">
        <v>298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298</v>
      </c>
      <c r="G41" s="13">
        <v>-180348754</v>
      </c>
      <c r="H41" s="1">
        <v>99861987</v>
      </c>
      <c r="I41" s="1" t="s">
        <v>298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298</v>
      </c>
      <c r="G42" s="13">
        <v>-116138394</v>
      </c>
      <c r="H42" s="1">
        <v>-19752267</v>
      </c>
      <c r="I42" s="1" t="s">
        <v>298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298</v>
      </c>
      <c r="G43" s="13">
        <v>-127450710</v>
      </c>
      <c r="H43" s="1">
        <v>85740943</v>
      </c>
      <c r="I43" s="1" t="s">
        <v>298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298</v>
      </c>
      <c r="G45" s="13">
        <v>-193949711</v>
      </c>
      <c r="H45" s="1">
        <v>79945243</v>
      </c>
      <c r="I45" s="1" t="s">
        <v>298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298</v>
      </c>
      <c r="G46" s="13">
        <v>-194045121</v>
      </c>
      <c r="H46" s="1">
        <v>127824426</v>
      </c>
      <c r="I46" s="1" t="s">
        <v>298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298</v>
      </c>
      <c r="G81" s="13">
        <v>-123549868</v>
      </c>
      <c r="H81" s="1">
        <v>-32924631</v>
      </c>
      <c r="I81" s="1" t="s">
        <v>298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298</v>
      </c>
      <c r="G82" s="13">
        <v>-135508044</v>
      </c>
      <c r="H82" s="1">
        <v>-127642038</v>
      </c>
      <c r="I82" s="1" t="s">
        <v>298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298</v>
      </c>
      <c r="G84" s="13">
        <v>-107074351</v>
      </c>
      <c r="H84" s="1">
        <v>73033576</v>
      </c>
      <c r="I84" s="1" t="s">
        <v>298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3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3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3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3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3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3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3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3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3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3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3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298</v>
      </c>
      <c r="G155" s="13">
        <v>-125222008</v>
      </c>
      <c r="H155" s="1">
        <v>47109119</v>
      </c>
      <c r="I155" s="1" t="s">
        <v>298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3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3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3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3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3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3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3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3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3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3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3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3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3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3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3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3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3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3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3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3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3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3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3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3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3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3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3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3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3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3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3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3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3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3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3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3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3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3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3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3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1:30">
      <c r="A196" s="7">
        <v>43882</v>
      </c>
      <c r="B196" s="8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3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4" si="3">F196+G196</f>
        <v>5686107</v>
      </c>
      <c r="AA196" s="7">
        <v>43881</v>
      </c>
      <c r="AB196">
        <v>-132642046</v>
      </c>
      <c r="AC196">
        <v>4459742</v>
      </c>
      <c r="AD196">
        <v>70085404</v>
      </c>
    </row>
    <row r="197" spans="1:30">
      <c r="A197" s="7">
        <v>43883</v>
      </c>
      <c r="B197" s="8">
        <v>0.447222222222222</v>
      </c>
      <c r="C197" s="14">
        <v>1</v>
      </c>
      <c r="D197" s="1">
        <v>2805601000</v>
      </c>
      <c r="E197" s="1">
        <v>2723885835</v>
      </c>
      <c r="F197" s="1">
        <v>161653980</v>
      </c>
      <c r="G197" s="13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7">
        <v>43882</v>
      </c>
      <c r="AB197">
        <v>-214634321</v>
      </c>
      <c r="AC197">
        <v>5686107</v>
      </c>
      <c r="AD197">
        <v>67928471</v>
      </c>
    </row>
    <row r="198" spans="1:30">
      <c r="A198" s="7">
        <v>43884</v>
      </c>
      <c r="B198" s="8">
        <v>0.479166666666667</v>
      </c>
      <c r="C198" s="14">
        <v>1</v>
      </c>
      <c r="D198" s="1">
        <v>2805601000</v>
      </c>
      <c r="E198" s="1">
        <v>2723885835</v>
      </c>
      <c r="F198" s="1">
        <v>123775472</v>
      </c>
      <c r="G198" s="13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7">
        <v>43883</v>
      </c>
      <c r="AB198">
        <v>-156793254</v>
      </c>
      <c r="AC198">
        <v>4860726</v>
      </c>
      <c r="AD198">
        <v>62558853</v>
      </c>
    </row>
    <row r="199" spans="1:30">
      <c r="A199" s="7">
        <v>43885</v>
      </c>
      <c r="B199" s="8">
        <v>0.464583333333333</v>
      </c>
      <c r="C199" s="14">
        <v>1</v>
      </c>
      <c r="D199" s="1">
        <v>2805601000</v>
      </c>
      <c r="E199" s="1">
        <v>2723885835</v>
      </c>
      <c r="F199" s="1">
        <v>106690580</v>
      </c>
      <c r="G199" s="13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7">
        <v>43884</v>
      </c>
      <c r="AB199">
        <v>-107255388</v>
      </c>
      <c r="AC199">
        <v>16520084</v>
      </c>
      <c r="AD199">
        <v>72790237</v>
      </c>
    </row>
    <row r="200" spans="1:30">
      <c r="A200" s="7">
        <v>43886</v>
      </c>
      <c r="B200" s="8">
        <v>0.715972222222222</v>
      </c>
      <c r="C200" s="14">
        <v>1</v>
      </c>
      <c r="D200" s="1">
        <v>2805601000</v>
      </c>
      <c r="E200" s="1">
        <v>2723885835</v>
      </c>
      <c r="F200" s="1">
        <v>141885521</v>
      </c>
      <c r="G200" s="13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7">
        <v>43885</v>
      </c>
      <c r="AB200">
        <v>-105301909</v>
      </c>
      <c r="AC200">
        <v>1388671</v>
      </c>
      <c r="AD200">
        <v>51236173</v>
      </c>
    </row>
    <row r="201" spans="1:30">
      <c r="A201" s="7">
        <v>43887</v>
      </c>
      <c r="B201" s="8">
        <v>0.477777777777778</v>
      </c>
      <c r="C201" s="14">
        <v>1</v>
      </c>
      <c r="D201" s="1">
        <v>2805601000</v>
      </c>
      <c r="E201" s="1">
        <v>2723885835</v>
      </c>
      <c r="F201" s="1">
        <v>123247432</v>
      </c>
      <c r="G201" s="13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7">
        <v>43886</v>
      </c>
      <c r="AB201">
        <v>-132867117</v>
      </c>
      <c r="AC201">
        <v>9018404</v>
      </c>
      <c r="AD201">
        <v>59306639</v>
      </c>
    </row>
    <row r="202" spans="1:30">
      <c r="A202" s="7">
        <v>43888</v>
      </c>
      <c r="B202" s="8">
        <v>0.472916666666667</v>
      </c>
      <c r="C202" s="14">
        <v>1</v>
      </c>
      <c r="D202" s="1">
        <v>2805601000</v>
      </c>
      <c r="E202" s="1">
        <v>2723885835</v>
      </c>
      <c r="F202" s="1">
        <v>197542250</v>
      </c>
      <c r="G202" s="13">
        <v>-186319279</v>
      </c>
      <c r="H202" s="1">
        <v>47470598</v>
      </c>
      <c r="I202" s="1">
        <v>113916000</v>
      </c>
      <c r="J202" s="1">
        <v>105686000</v>
      </c>
      <c r="K202" s="1">
        <v>81715165</v>
      </c>
      <c r="L202" s="1">
        <f t="shared" si="3"/>
        <v>11222971</v>
      </c>
      <c r="AA202" s="7">
        <v>43887</v>
      </c>
      <c r="AB202">
        <v>-110903022</v>
      </c>
      <c r="AC202">
        <v>12344410</v>
      </c>
      <c r="AD202">
        <v>57694420</v>
      </c>
    </row>
    <row r="203" spans="1:30">
      <c r="A203" s="7">
        <v>43889</v>
      </c>
      <c r="B203" s="8">
        <v>0.733333333333333</v>
      </c>
      <c r="C203" s="14">
        <v>1</v>
      </c>
      <c r="D203" s="1">
        <v>2805601000</v>
      </c>
      <c r="E203" s="1">
        <v>2723885835</v>
      </c>
      <c r="F203" s="1">
        <v>137566826</v>
      </c>
      <c r="G203" s="13">
        <v>-134189415</v>
      </c>
      <c r="H203" s="1">
        <v>46388267</v>
      </c>
      <c r="I203" s="1">
        <v>113916000</v>
      </c>
      <c r="J203" s="1">
        <v>105686000</v>
      </c>
      <c r="K203" s="1">
        <v>81715165</v>
      </c>
      <c r="L203" s="1">
        <f t="shared" si="3"/>
        <v>3377411</v>
      </c>
      <c r="P203" s="3" t="s">
        <v>11</v>
      </c>
      <c r="Q203" s="2" t="s">
        <v>12</v>
      </c>
      <c r="R203" s="2" t="s">
        <v>7</v>
      </c>
      <c r="S203" s="2" t="s">
        <v>13</v>
      </c>
      <c r="T203" s="2" t="s">
        <v>14</v>
      </c>
      <c r="U203" s="2" t="s">
        <v>151</v>
      </c>
      <c r="V203" s="2" t="s">
        <v>418</v>
      </c>
      <c r="W203" s="2" t="s">
        <v>420</v>
      </c>
      <c r="AA203" s="7">
        <v>43888</v>
      </c>
      <c r="AB203">
        <v>-186319279</v>
      </c>
      <c r="AC203">
        <v>11222971</v>
      </c>
      <c r="AD203">
        <v>47470598</v>
      </c>
    </row>
    <row r="204" spans="1:30">
      <c r="A204" s="7">
        <v>43890</v>
      </c>
      <c r="B204" s="8">
        <v>0.752777777777778</v>
      </c>
      <c r="C204" s="14">
        <v>1</v>
      </c>
      <c r="D204" s="1">
        <v>2805601000</v>
      </c>
      <c r="E204" s="1">
        <v>2723885835</v>
      </c>
      <c r="F204" s="1">
        <v>122710178</v>
      </c>
      <c r="G204" s="13">
        <v>-106477421</v>
      </c>
      <c r="H204" s="1">
        <v>61394659</v>
      </c>
      <c r="I204" s="1">
        <v>113916000</v>
      </c>
      <c r="J204" s="1">
        <v>105686000</v>
      </c>
      <c r="K204" s="1">
        <v>81715165</v>
      </c>
      <c r="L204" s="1">
        <f t="shared" si="3"/>
        <v>16232757</v>
      </c>
      <c r="N204" s="7">
        <v>43890</v>
      </c>
      <c r="O204" s="8">
        <v>0.867361111111111</v>
      </c>
      <c r="P204" s="1">
        <v>2805601000</v>
      </c>
      <c r="Q204">
        <v>10</v>
      </c>
      <c r="U204">
        <v>5</v>
      </c>
      <c r="AA204" s="7">
        <v>43889</v>
      </c>
      <c r="AB204">
        <v>-134189415</v>
      </c>
      <c r="AC204">
        <v>3377411</v>
      </c>
      <c r="AD204">
        <v>46388267</v>
      </c>
    </row>
    <row r="205" spans="1:30">
      <c r="A205" s="7">
        <v>43891</v>
      </c>
      <c r="B205" s="8">
        <v>0.496527777777778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1">
        <v>70000000000</v>
      </c>
      <c r="N205" s="7">
        <v>43891</v>
      </c>
      <c r="O205" s="8">
        <v>0.0611111111111111</v>
      </c>
      <c r="R205" s="1">
        <v>70000000000</v>
      </c>
      <c r="S205" s="1">
        <f>R205-P204</f>
        <v>67194399000</v>
      </c>
      <c r="V205">
        <f>R205/P204</f>
        <v>24.9500909074384</v>
      </c>
      <c r="W205">
        <f>ROUND((((O205-O204)-(4/24)+1)/((2/60)/24)),0)</f>
        <v>20</v>
      </c>
      <c r="AA205" s="7">
        <v>43890</v>
      </c>
      <c r="AB205">
        <v>-106477421</v>
      </c>
      <c r="AC205">
        <v>16232757</v>
      </c>
      <c r="AD205">
        <v>61394659</v>
      </c>
    </row>
    <row r="206" spans="27:30">
      <c r="AA206" s="7">
        <v>43891</v>
      </c>
      <c r="AB206">
        <v>0</v>
      </c>
      <c r="AC206">
        <v>70000000000</v>
      </c>
      <c r="AD206">
        <v>0</v>
      </c>
    </row>
    <row r="207" spans="14:30">
      <c r="N207" s="7"/>
      <c r="O207" s="8"/>
      <c r="P207" s="1"/>
      <c r="AA207" t="s">
        <v>299</v>
      </c>
      <c r="AB207">
        <v>-30475371426</v>
      </c>
      <c r="AC207" t="e">
        <v>#VALUE!</v>
      </c>
      <c r="AD207">
        <v>14983693949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7"/>
  <sheetViews>
    <sheetView workbookViewId="0">
      <pane ySplit="3" topLeftCell="A190" activePane="bottomLeft" state="frozen"/>
      <selection/>
      <selection pane="bottomLeft" activeCell="G192" sqref="G19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4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455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297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9" t="s">
        <v>456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298</v>
      </c>
      <c r="G28" s="13">
        <v>-156855637</v>
      </c>
      <c r="H28" s="1">
        <v>-13036559</v>
      </c>
      <c r="I28" s="1" t="s">
        <v>298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298</v>
      </c>
      <c r="G29" s="13">
        <v>-117273539</v>
      </c>
      <c r="H29" s="1">
        <v>-169758391</v>
      </c>
      <c r="I29" s="1" t="s">
        <v>298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298</v>
      </c>
      <c r="G31" s="13">
        <v>-180348754</v>
      </c>
      <c r="H31" s="1">
        <v>101049163</v>
      </c>
      <c r="I31" s="1" t="s">
        <v>298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298</v>
      </c>
      <c r="G32" s="13">
        <v>-116138394</v>
      </c>
      <c r="H32" s="1">
        <v>-31260927</v>
      </c>
      <c r="I32" s="1" t="s">
        <v>298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298</v>
      </c>
      <c r="G33" s="13">
        <v>-127450710</v>
      </c>
      <c r="H33" s="1">
        <v>94519387</v>
      </c>
      <c r="I33" s="1" t="s">
        <v>298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298</v>
      </c>
      <c r="G35" s="13">
        <v>-193949711</v>
      </c>
      <c r="H35" s="1">
        <v>91247768</v>
      </c>
      <c r="I35" s="1" t="s">
        <v>298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298</v>
      </c>
      <c r="G36" s="13">
        <v>-194042674</v>
      </c>
      <c r="H36" s="1">
        <v>139129398</v>
      </c>
      <c r="I36" s="1" t="s">
        <v>298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298</v>
      </c>
      <c r="G71" s="13">
        <v>-123552314</v>
      </c>
      <c r="H71" s="1">
        <v>-25520423</v>
      </c>
      <c r="I71" s="1" t="s">
        <v>298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298</v>
      </c>
      <c r="G72" s="13">
        <v>-135506820</v>
      </c>
      <c r="H72" s="1">
        <v>-111788307</v>
      </c>
      <c r="I72" s="1" t="s">
        <v>298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298</v>
      </c>
      <c r="G74" s="13">
        <v>-107075575</v>
      </c>
      <c r="H74" s="1">
        <v>93017928</v>
      </c>
      <c r="I74" s="1" t="s">
        <v>298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3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3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3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3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3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3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3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3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3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3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3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298</v>
      </c>
      <c r="G145" s="13">
        <v>-125222008</v>
      </c>
      <c r="H145" s="1">
        <v>32210128</v>
      </c>
      <c r="I145" s="1" t="s">
        <v>298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3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3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3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3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3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3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3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3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3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3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3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3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3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3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3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3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3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3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3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3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3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3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3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3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3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3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3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3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3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3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3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3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3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3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3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3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3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3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3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3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3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7">
        <v>43881</v>
      </c>
      <c r="AB186">
        <v>-132640822</v>
      </c>
      <c r="AC186">
        <v>10448955</v>
      </c>
      <c r="AD186">
        <v>73627981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165936702</v>
      </c>
      <c r="G187" s="13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7">
        <v>43882</v>
      </c>
      <c r="AB187">
        <v>-214631874</v>
      </c>
      <c r="AC187">
        <v>16681288</v>
      </c>
      <c r="AD187">
        <v>75270302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116145612</v>
      </c>
      <c r="G188" s="13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7">
        <v>43883</v>
      </c>
      <c r="AB188">
        <v>-156792031</v>
      </c>
      <c r="AC188">
        <v>9144671</v>
      </c>
      <c r="AD188">
        <v>72493174</v>
      </c>
    </row>
    <row r="189" spans="1:30">
      <c r="A189" s="7">
        <v>43885</v>
      </c>
      <c r="B189" s="8">
        <v>0.465277777777778</v>
      </c>
      <c r="C189" s="14">
        <v>1</v>
      </c>
      <c r="D189" s="1">
        <v>2805601000</v>
      </c>
      <c r="E189" s="1">
        <v>2723885835</v>
      </c>
      <c r="F189" s="1">
        <v>118701292</v>
      </c>
      <c r="G189" s="13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7">
        <v>43884</v>
      </c>
      <c r="AB189">
        <v>-107256611</v>
      </c>
      <c r="AC189">
        <v>8889001</v>
      </c>
      <c r="AD189">
        <v>66393464</v>
      </c>
    </row>
    <row r="190" spans="1:30">
      <c r="A190" s="7">
        <v>43886</v>
      </c>
      <c r="B190" s="8">
        <v>0.715972222222222</v>
      </c>
      <c r="C190" s="14">
        <v>1</v>
      </c>
      <c r="D190" s="1">
        <v>2805601000</v>
      </c>
      <c r="E190" s="1">
        <v>2723885835</v>
      </c>
      <c r="F190" s="1">
        <v>138215837</v>
      </c>
      <c r="G190" s="13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7">
        <v>43885</v>
      </c>
      <c r="AB190">
        <v>-105301909</v>
      </c>
      <c r="AC190">
        <v>13399383</v>
      </c>
      <c r="AD190">
        <v>67203504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116056860</v>
      </c>
      <c r="G191" s="13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7">
        <v>43886</v>
      </c>
      <c r="AB191">
        <v>-132865893</v>
      </c>
      <c r="AC191">
        <v>5349944</v>
      </c>
      <c r="AD191">
        <v>66844409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194329320</v>
      </c>
      <c r="G192" s="13">
        <v>-186321726</v>
      </c>
      <c r="H192" s="1">
        <v>55239548</v>
      </c>
      <c r="I192" s="1">
        <v>113916000</v>
      </c>
      <c r="J192" s="1">
        <v>105686000</v>
      </c>
      <c r="K192" s="1">
        <v>81715165</v>
      </c>
      <c r="L192" s="1">
        <f ca="1" t="shared" si="2"/>
        <v>8007594</v>
      </c>
      <c r="AA192" s="7">
        <v>43887</v>
      </c>
      <c r="AB192">
        <v>-110903022</v>
      </c>
      <c r="AC192">
        <v>5153838</v>
      </c>
      <c r="AD192">
        <v>56474965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134163432</v>
      </c>
      <c r="G193" s="13">
        <v>-134189415</v>
      </c>
      <c r="H193" s="1">
        <v>44764610</v>
      </c>
      <c r="I193" s="1">
        <v>113916000</v>
      </c>
      <c r="J193" s="1">
        <v>105686000</v>
      </c>
      <c r="K193" s="1">
        <v>81715165</v>
      </c>
      <c r="L193" s="1">
        <f ca="1" t="shared" si="2"/>
        <v>-25983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418</v>
      </c>
      <c r="W193" s="2" t="s">
        <v>420</v>
      </c>
      <c r="AA193" s="7">
        <v>43888</v>
      </c>
      <c r="AB193">
        <v>-186321726</v>
      </c>
      <c r="AC193">
        <v>8007594</v>
      </c>
      <c r="AD193">
        <v>55239548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107062042</v>
      </c>
      <c r="G194" s="13">
        <v>-106477421</v>
      </c>
      <c r="H194" s="1">
        <v>39116898</v>
      </c>
      <c r="I194" s="1">
        <v>113916000</v>
      </c>
      <c r="J194" s="1">
        <v>105686000</v>
      </c>
      <c r="K194" s="1">
        <v>81715165</v>
      </c>
      <c r="L194" s="1">
        <f ca="1" t="shared" si="2"/>
        <v>584621</v>
      </c>
      <c r="N194" s="7">
        <v>43890</v>
      </c>
      <c r="O194" s="8">
        <v>0.875694444444444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-25983</v>
      </c>
      <c r="AD194">
        <v>44764610</v>
      </c>
    </row>
    <row r="195" spans="1:30">
      <c r="A195" s="7">
        <v>43891</v>
      </c>
      <c r="B195" s="8">
        <v>0.495833333333333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70000000000</v>
      </c>
      <c r="N195" s="7">
        <v>43891</v>
      </c>
      <c r="O195" s="8">
        <v>0.0597222222222222</v>
      </c>
      <c r="P195" s="1"/>
      <c r="R195" s="1">
        <v>70000000000</v>
      </c>
      <c r="S195" s="1">
        <f>R195-P194</f>
        <v>67194399000</v>
      </c>
      <c r="V195">
        <f>R195/P194</f>
        <v>24.9500909074384</v>
      </c>
      <c r="W195">
        <f>ROUND((((O195-O194)-(4/24)+1)/((2/60)/24)),0)</f>
        <v>13</v>
      </c>
      <c r="AA195" s="7">
        <v>43890</v>
      </c>
      <c r="AB195">
        <v>-106477421</v>
      </c>
      <c r="AC195">
        <v>584621</v>
      </c>
      <c r="AD195">
        <v>39116898</v>
      </c>
    </row>
    <row r="196" spans="27:30">
      <c r="AA196" s="7">
        <v>43891</v>
      </c>
      <c r="AB196">
        <v>0</v>
      </c>
      <c r="AC196">
        <v>70000000000</v>
      </c>
      <c r="AD196">
        <v>0</v>
      </c>
    </row>
    <row r="197" spans="27:30">
      <c r="AA197" t="s">
        <v>299</v>
      </c>
      <c r="AB197">
        <v>-29151119433</v>
      </c>
      <c r="AC197" t="e">
        <v>#VALUE!</v>
      </c>
      <c r="AD197">
        <v>15088449210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56"/>
  <sheetViews>
    <sheetView workbookViewId="0">
      <pane ySplit="3" topLeftCell="A246" activePane="bottomLeft" state="frozen"/>
      <selection/>
      <selection pane="bottomLeft" activeCell="H250" sqref="H250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364</v>
      </c>
    </row>
    <row r="2" ht="226" customHeight="1"/>
    <row r="3" ht="54" spans="1:29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457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365</v>
      </c>
      <c r="AB3" t="s">
        <v>366</v>
      </c>
      <c r="AC3" t="s">
        <v>367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8" t="s">
        <v>458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297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298</v>
      </c>
      <c r="G15" s="1">
        <v>-198734428</v>
      </c>
      <c r="H15" s="1">
        <v>-20796397</v>
      </c>
      <c r="I15" s="1" t="s">
        <v>298</v>
      </c>
      <c r="J15" s="1">
        <v>123966000</v>
      </c>
      <c r="K15" s="1">
        <v>95850328</v>
      </c>
      <c r="L15" s="1" t="e">
        <f ca="1"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298</v>
      </c>
      <c r="G16" s="1">
        <v>-148291457</v>
      </c>
      <c r="H16" s="1">
        <v>-178556785</v>
      </c>
      <c r="I16" s="1" t="s">
        <v>298</v>
      </c>
      <c r="J16" s="1">
        <v>123966000</v>
      </c>
      <c r="K16" s="1">
        <v>95850328</v>
      </c>
      <c r="L16" s="1" t="e">
        <f ca="1"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298</v>
      </c>
      <c r="G17" s="1">
        <v>-128238808</v>
      </c>
      <c r="H17" s="1">
        <v>-304363801</v>
      </c>
      <c r="I17" s="1" t="s">
        <v>298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298</v>
      </c>
      <c r="G18" s="1">
        <v>-121079199</v>
      </c>
      <c r="H18" s="1">
        <v>-438952056</v>
      </c>
      <c r="I18" s="1" t="s">
        <v>298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298</v>
      </c>
      <c r="G19" s="1">
        <v>-243485580</v>
      </c>
      <c r="H19" s="1">
        <v>-561489458</v>
      </c>
      <c r="I19" s="1" t="s">
        <v>298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298</v>
      </c>
      <c r="G20" s="1">
        <v>-139260878</v>
      </c>
      <c r="H20" s="1">
        <v>-712978456</v>
      </c>
      <c r="I20" s="1" t="s">
        <v>298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298</v>
      </c>
      <c r="G21" s="1">
        <v>-160284881</v>
      </c>
      <c r="H21" s="1">
        <v>-859956364</v>
      </c>
      <c r="I21" s="1" t="s">
        <v>298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298</v>
      </c>
      <c r="G22" s="1">
        <v>-235066222</v>
      </c>
      <c r="H22" s="1">
        <v>-979272468</v>
      </c>
      <c r="I22" s="1" t="s">
        <v>298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298</v>
      </c>
      <c r="G23" s="1">
        <v>-142390159</v>
      </c>
      <c r="H23" s="1">
        <v>-1036733104</v>
      </c>
      <c r="I23" s="1" t="s">
        <v>298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298</v>
      </c>
      <c r="G24" s="1">
        <v>-122419294</v>
      </c>
      <c r="H24" s="1">
        <v>-987026083</v>
      </c>
      <c r="I24" s="1" t="s">
        <v>298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298</v>
      </c>
      <c r="G25" s="1">
        <v>-240855606</v>
      </c>
      <c r="H25" s="1">
        <v>-1001058445</v>
      </c>
      <c r="I25" s="1" t="s">
        <v>298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298</v>
      </c>
      <c r="G26" s="1">
        <v>-227127519</v>
      </c>
      <c r="H26" s="1">
        <v>-988670453</v>
      </c>
      <c r="I26" s="1" t="s">
        <v>298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298</v>
      </c>
      <c r="G27" s="1">
        <v>-126766712</v>
      </c>
      <c r="H27" s="1">
        <v>-967168665</v>
      </c>
      <c r="I27" s="1" t="s">
        <v>298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298</v>
      </c>
      <c r="G28" s="1">
        <v>-131263349</v>
      </c>
      <c r="H28" s="1">
        <v>-959182614</v>
      </c>
      <c r="I28" s="1" t="s">
        <v>298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298</v>
      </c>
      <c r="G29" s="1">
        <v>-140550756</v>
      </c>
      <c r="H29" s="1">
        <v>-979509307</v>
      </c>
      <c r="I29" s="1" t="s">
        <v>298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298</v>
      </c>
      <c r="G30" s="1">
        <v>-127161281</v>
      </c>
      <c r="H30" s="1">
        <v>-991828429</v>
      </c>
      <c r="I30" s="1" t="s">
        <v>298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298</v>
      </c>
      <c r="G31" s="1">
        <v>-138590831</v>
      </c>
      <c r="H31" s="1">
        <v>-988029101</v>
      </c>
      <c r="I31" s="1" t="s">
        <v>298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298</v>
      </c>
      <c r="G32" s="1">
        <v>-126859974</v>
      </c>
      <c r="H32" s="1">
        <v>-1114889075</v>
      </c>
      <c r="I32" s="1" t="s">
        <v>298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298</v>
      </c>
      <c r="G33" s="1">
        <v>-218084028</v>
      </c>
      <c r="H33" s="1">
        <v>-1206113129</v>
      </c>
      <c r="I33" s="1" t="s">
        <v>298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298</v>
      </c>
      <c r="G34" s="1">
        <v>-144030126</v>
      </c>
      <c r="H34" s="1">
        <v>-1241452048</v>
      </c>
      <c r="I34" s="1" t="s">
        <v>298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298</v>
      </c>
      <c r="G35" s="1">
        <v>-265502458</v>
      </c>
      <c r="H35" s="1">
        <v>-1236157668</v>
      </c>
      <c r="I35" s="1" t="s">
        <v>298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298</v>
      </c>
      <c r="G86" s="13">
        <v>-183987639</v>
      </c>
      <c r="H86" s="1">
        <v>-19967875</v>
      </c>
      <c r="I86" s="1" t="s">
        <v>298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298</v>
      </c>
      <c r="G87" s="13">
        <v>-137557781</v>
      </c>
      <c r="H87" s="1">
        <v>-200744034</v>
      </c>
      <c r="I87" s="1" t="s">
        <v>298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298</v>
      </c>
      <c r="G89" s="13">
        <v>-211542812</v>
      </c>
      <c r="H89" s="1">
        <v>138744333</v>
      </c>
      <c r="I89" s="1" t="s">
        <v>298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298</v>
      </c>
      <c r="G90" s="13">
        <v>-136226294</v>
      </c>
      <c r="H90" s="1">
        <v>-6887965</v>
      </c>
      <c r="I90" s="1" t="s">
        <v>298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298</v>
      </c>
      <c r="G91" s="13">
        <v>-149495248</v>
      </c>
      <c r="H91" s="1">
        <v>128048846</v>
      </c>
      <c r="I91" s="1" t="s">
        <v>298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298</v>
      </c>
      <c r="G93" s="13">
        <v>-227496261</v>
      </c>
      <c r="H93" s="1">
        <v>99664703</v>
      </c>
      <c r="I93" s="1" t="s">
        <v>298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298</v>
      </c>
      <c r="G94" s="13">
        <v>-227605304</v>
      </c>
      <c r="H94" s="1">
        <v>155829623</v>
      </c>
      <c r="I94" s="1" t="s">
        <v>298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298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298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298</v>
      </c>
      <c r="G132" s="13">
        <v>-125595923</v>
      </c>
      <c r="H132" s="1">
        <v>72190103</v>
      </c>
      <c r="I132" s="1" t="s">
        <v>298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3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3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3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3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3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54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3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3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3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3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3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3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298</v>
      </c>
      <c r="G203" s="13">
        <v>-146881057</v>
      </c>
      <c r="H203" s="1">
        <v>15758519</v>
      </c>
      <c r="I203" s="1" t="s">
        <v>298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3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3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3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3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3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3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3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3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3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3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3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3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3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3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3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3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3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3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3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3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3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3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3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3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3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3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3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3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3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3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3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3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3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3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3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3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3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3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3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3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1:29">
      <c r="A244" s="7">
        <v>43882</v>
      </c>
      <c r="B244" s="8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3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7">
        <v>43881</v>
      </c>
      <c r="AA244">
        <v>-155583069</v>
      </c>
      <c r="AB244">
        <v>-4429999</v>
      </c>
      <c r="AC244">
        <v>50759650</v>
      </c>
    </row>
    <row r="245" spans="1:29">
      <c r="A245" s="7">
        <v>43883</v>
      </c>
      <c r="B245" s="8">
        <v>0.446527777777778</v>
      </c>
      <c r="C245" s="14">
        <v>1</v>
      </c>
      <c r="D245" s="1">
        <v>3290891000</v>
      </c>
      <c r="E245" s="1">
        <v>3195040672</v>
      </c>
      <c r="F245" s="1">
        <v>202603399</v>
      </c>
      <c r="G245" s="13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7">
        <v>43882</v>
      </c>
      <c r="AA245">
        <v>-251755719</v>
      </c>
      <c r="AB245">
        <v>-114251</v>
      </c>
      <c r="AC245">
        <v>40875417</v>
      </c>
    </row>
    <row r="246" spans="1:29">
      <c r="A246" s="7">
        <v>43884</v>
      </c>
      <c r="B246" s="8">
        <v>0.477777777777778</v>
      </c>
      <c r="C246" s="14">
        <v>1</v>
      </c>
      <c r="D246" s="1">
        <v>3290891000</v>
      </c>
      <c r="E246" s="1">
        <v>3195040672</v>
      </c>
      <c r="F246" s="1">
        <v>131162616</v>
      </c>
      <c r="G246" s="13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7">
        <v>43883</v>
      </c>
      <c r="AA246">
        <v>-183911595</v>
      </c>
      <c r="AB246">
        <v>18691804</v>
      </c>
      <c r="AC246">
        <v>38357404</v>
      </c>
    </row>
    <row r="247" spans="1:29">
      <c r="A247" s="7">
        <v>43885</v>
      </c>
      <c r="B247" s="8">
        <v>0.463888888888889</v>
      </c>
      <c r="C247" s="14">
        <v>1</v>
      </c>
      <c r="D247" s="1">
        <v>3290891000</v>
      </c>
      <c r="E247" s="1">
        <v>3195040672</v>
      </c>
      <c r="F247" s="1">
        <v>139187573</v>
      </c>
      <c r="G247" s="13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7">
        <v>43884</v>
      </c>
      <c r="AA247">
        <v>-125808272</v>
      </c>
      <c r="AB247">
        <v>5354344</v>
      </c>
      <c r="AC247">
        <v>71392693</v>
      </c>
    </row>
    <row r="248" spans="1:29">
      <c r="A248" s="7">
        <v>43886</v>
      </c>
      <c r="B248" s="8">
        <v>0.714583333333333</v>
      </c>
      <c r="C248" s="14">
        <v>1</v>
      </c>
      <c r="D248" s="1">
        <v>3290891000</v>
      </c>
      <c r="E248" s="1">
        <v>3195040672</v>
      </c>
      <c r="F248" s="1">
        <v>158654875</v>
      </c>
      <c r="G248" s="13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7">
        <v>43885</v>
      </c>
      <c r="AA248">
        <v>-123515474</v>
      </c>
      <c r="AB248">
        <v>15672099</v>
      </c>
      <c r="AC248">
        <v>45762929</v>
      </c>
    </row>
    <row r="249" spans="1:29">
      <c r="A249" s="7">
        <v>43887</v>
      </c>
      <c r="B249" s="8">
        <v>0.477083333333333</v>
      </c>
      <c r="C249" s="14">
        <v>1</v>
      </c>
      <c r="D249" s="1">
        <v>3290891000</v>
      </c>
      <c r="E249" s="1">
        <v>3195040672</v>
      </c>
      <c r="F249" s="1">
        <v>136756468</v>
      </c>
      <c r="G249" s="13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7">
        <v>43886</v>
      </c>
      <c r="AA249">
        <v>-155847069</v>
      </c>
      <c r="AB249">
        <v>2807806</v>
      </c>
      <c r="AC249">
        <v>51169603</v>
      </c>
    </row>
    <row r="250" spans="1:29">
      <c r="A250" s="7">
        <v>43888</v>
      </c>
      <c r="B250" s="8">
        <v>0.472222222222222</v>
      </c>
      <c r="C250" s="14">
        <v>1</v>
      </c>
      <c r="D250" s="1">
        <v>3290891000</v>
      </c>
      <c r="E250" s="1">
        <v>3195040672</v>
      </c>
      <c r="F250" s="1">
        <v>229413476</v>
      </c>
      <c r="G250" s="13">
        <v>-218548900</v>
      </c>
      <c r="H250" s="1">
        <v>48960630</v>
      </c>
      <c r="I250" s="1">
        <v>133620000</v>
      </c>
      <c r="J250" s="1">
        <v>123966000</v>
      </c>
      <c r="K250" s="1">
        <v>95850328</v>
      </c>
      <c r="L250" s="1">
        <f ca="1" t="shared" si="3"/>
        <v>10864576</v>
      </c>
      <c r="Z250" s="7">
        <v>43887</v>
      </c>
      <c r="AA250">
        <v>-130085385</v>
      </c>
      <c r="AB250">
        <v>6671083</v>
      </c>
      <c r="AC250">
        <v>45336094</v>
      </c>
    </row>
    <row r="251" spans="1:29">
      <c r="A251" s="7">
        <v>43889</v>
      </c>
      <c r="B251" s="8">
        <v>0.732638888888889</v>
      </c>
      <c r="C251" s="14">
        <v>1</v>
      </c>
      <c r="D251" s="1">
        <v>3290891000</v>
      </c>
      <c r="E251" s="1">
        <v>3195040672</v>
      </c>
      <c r="F251" s="1">
        <v>159295003</v>
      </c>
      <c r="G251" s="13">
        <v>-157399514</v>
      </c>
      <c r="H251" s="1">
        <v>55286118</v>
      </c>
      <c r="I251" s="1">
        <v>133620000</v>
      </c>
      <c r="J251" s="1">
        <v>123966000</v>
      </c>
      <c r="K251" s="1">
        <v>95850328</v>
      </c>
      <c r="L251" s="1">
        <f ca="1" t="shared" si="3"/>
        <v>1895489</v>
      </c>
      <c r="Z251" s="7">
        <v>43888</v>
      </c>
      <c r="AA251">
        <v>-218548900</v>
      </c>
      <c r="AB251">
        <v>10864576</v>
      </c>
      <c r="AC251">
        <v>48960630</v>
      </c>
    </row>
    <row r="252" spans="1:29">
      <c r="A252" s="7">
        <v>43890</v>
      </c>
      <c r="B252" s="8">
        <v>0.752083333333333</v>
      </c>
      <c r="C252" s="14">
        <v>1</v>
      </c>
      <c r="D252" s="1">
        <v>3290891000</v>
      </c>
      <c r="E252" s="1">
        <v>3195040672</v>
      </c>
      <c r="F252" s="1">
        <v>147208692</v>
      </c>
      <c r="G252" s="13">
        <v>-124894310</v>
      </c>
      <c r="H252" s="1">
        <v>73284752</v>
      </c>
      <c r="I252" s="1">
        <v>133620000</v>
      </c>
      <c r="J252" s="1">
        <v>123966000</v>
      </c>
      <c r="K252" s="1">
        <v>95850328</v>
      </c>
      <c r="L252" s="1">
        <f ca="1" t="shared" si="3"/>
        <v>22314382</v>
      </c>
      <c r="Z252" s="7">
        <v>43889</v>
      </c>
      <c r="AA252">
        <v>-157399514</v>
      </c>
      <c r="AB252">
        <v>1895489</v>
      </c>
      <c r="AC252">
        <v>55286118</v>
      </c>
    </row>
    <row r="253" spans="1:29">
      <c r="A253" s="7">
        <v>43891</v>
      </c>
      <c r="B253" s="8">
        <v>0.548611111111111</v>
      </c>
      <c r="C253" s="14">
        <v>1</v>
      </c>
      <c r="D253" s="1">
        <v>3290891000</v>
      </c>
      <c r="E253" s="1">
        <v>3195040672</v>
      </c>
      <c r="F253" s="1">
        <v>147208692</v>
      </c>
      <c r="G253" s="13">
        <v>-205657298</v>
      </c>
      <c r="H253" s="1">
        <v>-21854292</v>
      </c>
      <c r="I253" s="1">
        <v>133620000</v>
      </c>
      <c r="J253" s="1">
        <v>123966000</v>
      </c>
      <c r="K253" s="1">
        <v>95850328</v>
      </c>
      <c r="L253" s="1">
        <f ca="1" t="shared" si="3"/>
        <v>-58448606</v>
      </c>
      <c r="Z253" s="7">
        <v>43890</v>
      </c>
      <c r="AA253">
        <v>-124894310</v>
      </c>
      <c r="AB253">
        <v>22314382</v>
      </c>
      <c r="AC253">
        <v>73284752</v>
      </c>
    </row>
    <row r="254" spans="1:29">
      <c r="A254" s="7">
        <v>43892</v>
      </c>
      <c r="B254" s="8">
        <v>0.548611111111111</v>
      </c>
      <c r="C254" s="14">
        <v>1</v>
      </c>
      <c r="D254" s="1">
        <v>3290891000</v>
      </c>
      <c r="E254" s="1">
        <v>3195040672</v>
      </c>
      <c r="F254" s="1">
        <v>299593742</v>
      </c>
      <c r="G254" s="13">
        <v>-187280485</v>
      </c>
      <c r="H254" s="1">
        <v>80161484</v>
      </c>
      <c r="I254" s="1">
        <v>133620000</v>
      </c>
      <c r="J254" s="1">
        <v>123966000</v>
      </c>
      <c r="K254" s="1">
        <v>95850328</v>
      </c>
      <c r="L254" s="1">
        <f ca="1" t="shared" si="3"/>
        <v>112313257</v>
      </c>
      <c r="Z254" s="7">
        <v>43891</v>
      </c>
      <c r="AA254">
        <v>-205657298</v>
      </c>
      <c r="AB254">
        <v>-58448606</v>
      </c>
      <c r="AC254">
        <v>-21854292</v>
      </c>
    </row>
    <row r="255" spans="26:29">
      <c r="Z255" s="7">
        <v>43892</v>
      </c>
      <c r="AA255">
        <v>-187280485</v>
      </c>
      <c r="AB255">
        <v>112313257</v>
      </c>
      <c r="AC255">
        <v>80161484</v>
      </c>
    </row>
    <row r="256" spans="26:29">
      <c r="Z256" t="s">
        <v>299</v>
      </c>
      <c r="AA256">
        <v>-45237260879</v>
      </c>
      <c r="AB256" t="e">
        <v>#VALUE!</v>
      </c>
      <c r="AC256">
        <v>-2339407374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36"/>
  <sheetViews>
    <sheetView workbookViewId="0">
      <pane ySplit="3" topLeftCell="A229" activePane="bottomLeft" state="frozen"/>
      <selection/>
      <selection pane="bottomLeft" activeCell="I234" sqref="I2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364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364</v>
      </c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459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298</v>
      </c>
      <c r="G4" s="1">
        <v>-109585443</v>
      </c>
      <c r="H4" s="1">
        <v>-552535554</v>
      </c>
      <c r="I4" s="1" t="s">
        <v>298</v>
      </c>
      <c r="J4" s="1">
        <v>110970000</v>
      </c>
      <c r="K4" s="1">
        <v>85801874</v>
      </c>
      <c r="L4" s="1" t="e">
        <f ca="1">F4+G4</f>
        <v>#VALUE!</v>
      </c>
      <c r="M4" s="18" t="s">
        <v>460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297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298</v>
      </c>
      <c r="G5" s="1">
        <v>-215605461</v>
      </c>
      <c r="H5" s="1">
        <v>-658555572</v>
      </c>
      <c r="I5" s="1" t="s">
        <v>298</v>
      </c>
      <c r="J5" s="1">
        <v>110970000</v>
      </c>
      <c r="K5" s="1">
        <v>85801874</v>
      </c>
      <c r="L5" s="1" t="e">
        <f ca="1"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298</v>
      </c>
      <c r="G6" s="1">
        <v>-203316561</v>
      </c>
      <c r="H6" s="1">
        <v>-755852115</v>
      </c>
      <c r="I6" s="1" t="s">
        <v>298</v>
      </c>
      <c r="J6" s="1">
        <v>110970000</v>
      </c>
      <c r="K6" s="1">
        <v>85801874</v>
      </c>
      <c r="L6" s="1" t="e">
        <f ca="1" t="shared" ref="L6:L69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298</v>
      </c>
      <c r="G7" s="1">
        <v>-113477099</v>
      </c>
      <c r="H7" s="1">
        <v>-869329214</v>
      </c>
      <c r="I7" s="1" t="s">
        <v>298</v>
      </c>
      <c r="J7" s="1">
        <v>110970000</v>
      </c>
      <c r="K7" s="1">
        <v>85801874</v>
      </c>
      <c r="L7" s="1" t="e">
        <f ca="1"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298</v>
      </c>
      <c r="G8" s="1">
        <v>-117502330</v>
      </c>
      <c r="H8" s="1">
        <v>-858626517</v>
      </c>
      <c r="I8" s="1" t="s">
        <v>298</v>
      </c>
      <c r="J8" s="1">
        <v>110970000</v>
      </c>
      <c r="K8" s="1">
        <v>85801874</v>
      </c>
      <c r="L8" s="1" t="e">
        <f ca="1"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298</v>
      </c>
      <c r="G9" s="1">
        <v>-125816090</v>
      </c>
      <c r="H9" s="1">
        <v>-876822257</v>
      </c>
      <c r="I9" s="1" t="s">
        <v>298</v>
      </c>
      <c r="J9" s="1">
        <v>110970000</v>
      </c>
      <c r="K9" s="1">
        <v>85801874</v>
      </c>
      <c r="L9" s="1" t="e">
        <f ca="1"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298</v>
      </c>
      <c r="G10" s="1">
        <v>-113830303</v>
      </c>
      <c r="H10" s="1">
        <v>-887849901</v>
      </c>
      <c r="I10" s="1" t="s">
        <v>298</v>
      </c>
      <c r="J10" s="1">
        <v>110970000</v>
      </c>
      <c r="K10" s="1">
        <v>85801874</v>
      </c>
      <c r="L10" s="1" t="e">
        <f ca="1"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298</v>
      </c>
      <c r="G11" s="1">
        <v>-124061634</v>
      </c>
      <c r="H11" s="1">
        <v>-884448876</v>
      </c>
      <c r="I11" s="1" t="s">
        <v>298</v>
      </c>
      <c r="J11" s="1">
        <v>110970000</v>
      </c>
      <c r="K11" s="1">
        <v>85801874</v>
      </c>
      <c r="L11" s="1" t="e">
        <f ca="1"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298</v>
      </c>
      <c r="G12" s="1">
        <v>-113560584</v>
      </c>
      <c r="H12" s="1">
        <v>-998009460</v>
      </c>
      <c r="I12" s="1" t="s">
        <v>298</v>
      </c>
      <c r="J12" s="1">
        <v>110970000</v>
      </c>
      <c r="K12" s="1">
        <v>85801874</v>
      </c>
      <c r="L12" s="1" t="e">
        <f ca="1"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298</v>
      </c>
      <c r="G13" s="1">
        <v>-195221146</v>
      </c>
      <c r="H13" s="1">
        <v>-1079670022</v>
      </c>
      <c r="I13" s="1" t="s">
        <v>298</v>
      </c>
      <c r="J13" s="1">
        <v>110970000</v>
      </c>
      <c r="K13" s="1">
        <v>85801874</v>
      </c>
      <c r="L13" s="1" t="e">
        <f ca="1"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298</v>
      </c>
      <c r="G14" s="1">
        <v>-128931984</v>
      </c>
      <c r="H14" s="1">
        <v>-1111305463</v>
      </c>
      <c r="I14" s="1" t="s">
        <v>298</v>
      </c>
      <c r="J14" s="1">
        <v>110970000</v>
      </c>
      <c r="K14" s="1">
        <v>85801874</v>
      </c>
      <c r="L14" s="1" t="e">
        <f ca="1"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298</v>
      </c>
      <c r="G15" s="1">
        <v>-108737756</v>
      </c>
      <c r="H15" s="1">
        <v>-1106566120</v>
      </c>
      <c r="I15" s="1" t="s">
        <v>298</v>
      </c>
      <c r="J15" s="1">
        <v>110970000</v>
      </c>
      <c r="K15" s="1">
        <v>85801874</v>
      </c>
      <c r="L15" s="1" t="e">
        <f ca="1"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298</v>
      </c>
      <c r="G66" s="13">
        <v>-164697974</v>
      </c>
      <c r="H66" s="1">
        <v>-50334372</v>
      </c>
      <c r="I66" s="1" t="s">
        <v>298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298</v>
      </c>
      <c r="G67" s="13">
        <v>-123136884</v>
      </c>
      <c r="H67" s="1">
        <v>-220140028</v>
      </c>
      <c r="I67" s="1" t="s">
        <v>298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298</v>
      </c>
      <c r="G69" s="13">
        <v>-189365680</v>
      </c>
      <c r="H69" s="1">
        <v>42712125</v>
      </c>
      <c r="I69" s="1" t="s">
        <v>298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298</v>
      </c>
      <c r="G70" s="13">
        <v>-121944984</v>
      </c>
      <c r="H70" s="1">
        <v>-88211888</v>
      </c>
      <c r="I70" s="1" t="s">
        <v>298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298</v>
      </c>
      <c r="G71" s="13">
        <v>-133822884</v>
      </c>
      <c r="H71" s="1">
        <v>67128949</v>
      </c>
      <c r="I71" s="1" t="s">
        <v>298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298</v>
      </c>
      <c r="G73" s="13">
        <v>-203645361</v>
      </c>
      <c r="H73" s="1">
        <v>87256735</v>
      </c>
      <c r="I73" s="1" t="s">
        <v>298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298</v>
      </c>
      <c r="G74" s="13">
        <v>-203745542</v>
      </c>
      <c r="H74" s="1">
        <v>137529740</v>
      </c>
      <c r="I74" s="1" t="s">
        <v>298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298</v>
      </c>
      <c r="G109" s="13">
        <v>-129727011</v>
      </c>
      <c r="H109" s="1">
        <v>-57980187</v>
      </c>
      <c r="I109" s="1" t="s">
        <v>298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298</v>
      </c>
      <c r="G110" s="13">
        <v>-142281777</v>
      </c>
      <c r="H110" s="1">
        <v>-146238139</v>
      </c>
      <c r="I110" s="1" t="s">
        <v>298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298</v>
      </c>
      <c r="G112" s="13">
        <v>-112427765</v>
      </c>
      <c r="H112" s="1">
        <v>71912726</v>
      </c>
      <c r="I112" s="1" t="s">
        <v>298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461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3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3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3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3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3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3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3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3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3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3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3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298</v>
      </c>
      <c r="G183" s="1">
        <v>-131482753</v>
      </c>
      <c r="H183" s="1">
        <v>35044205</v>
      </c>
      <c r="I183" s="1" t="s">
        <v>298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34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1:30">
      <c r="A224" s="7">
        <v>43882</v>
      </c>
      <c r="B224" s="8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7">
        <v>43881</v>
      </c>
      <c r="AB224">
        <v>-139273771</v>
      </c>
      <c r="AC224">
        <v>17742816</v>
      </c>
      <c r="AD224">
        <v>64273773</v>
      </c>
    </row>
    <row r="225" spans="1:30">
      <c r="A225" s="7">
        <v>43883</v>
      </c>
      <c r="B225" s="8">
        <v>0.446527777777778</v>
      </c>
      <c r="C225" s="14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7">
        <v>43882</v>
      </c>
      <c r="AB225">
        <v>-225364142</v>
      </c>
      <c r="AC225">
        <v>18864661</v>
      </c>
      <c r="AD225">
        <v>65537265</v>
      </c>
    </row>
    <row r="226" spans="1:30">
      <c r="A226" s="7">
        <v>43884</v>
      </c>
      <c r="B226" s="8">
        <v>0.477777777777778</v>
      </c>
      <c r="C226" s="14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7">
        <v>43883</v>
      </c>
      <c r="AB226">
        <v>-164631186</v>
      </c>
      <c r="AC226">
        <v>9484793</v>
      </c>
      <c r="AD226">
        <v>69598276</v>
      </c>
    </row>
    <row r="227" spans="1:30">
      <c r="A227" s="7">
        <v>43885</v>
      </c>
      <c r="B227" s="8">
        <v>0.463888888888889</v>
      </c>
      <c r="C227" s="14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7">
        <v>43884</v>
      </c>
      <c r="AB227">
        <v>-112617853</v>
      </c>
      <c r="AC227">
        <v>19189076</v>
      </c>
      <c r="AD227">
        <v>77201923</v>
      </c>
    </row>
    <row r="228" spans="1:30">
      <c r="A228" s="7">
        <v>43886</v>
      </c>
      <c r="B228" s="8">
        <v>0.715277777777778</v>
      </c>
      <c r="C228" s="14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7">
        <v>43885</v>
      </c>
      <c r="AB228">
        <v>-110566705</v>
      </c>
      <c r="AC228">
        <v>14257350</v>
      </c>
      <c r="AD228">
        <v>79538477</v>
      </c>
    </row>
    <row r="229" spans="1:30">
      <c r="A229" s="7">
        <v>43887</v>
      </c>
      <c r="B229" s="8">
        <v>0.477083333333333</v>
      </c>
      <c r="C229" s="14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7">
        <v>43886</v>
      </c>
      <c r="AB229">
        <v>-139510095</v>
      </c>
      <c r="AC229">
        <v>-15983</v>
      </c>
      <c r="AD229">
        <v>73090981</v>
      </c>
    </row>
    <row r="230" spans="1:30">
      <c r="A230" s="7">
        <v>43888</v>
      </c>
      <c r="B230" s="8">
        <v>0.472222222222222</v>
      </c>
      <c r="C230" s="14">
        <v>1</v>
      </c>
      <c r="D230" s="1">
        <v>2945882000</v>
      </c>
      <c r="E230" s="1">
        <v>2860080126</v>
      </c>
      <c r="F230" s="1">
        <v>203255303</v>
      </c>
      <c r="G230" s="1">
        <v>-195634715</v>
      </c>
      <c r="H230" s="1">
        <v>68278640</v>
      </c>
      <c r="I230" s="1">
        <v>119612000</v>
      </c>
      <c r="J230" s="1">
        <v>110970000</v>
      </c>
      <c r="K230" s="1">
        <v>85801874</v>
      </c>
      <c r="L230" s="1">
        <f ca="1" t="shared" si="3"/>
        <v>7620588</v>
      </c>
      <c r="AA230" s="7">
        <v>43887</v>
      </c>
      <c r="AB230">
        <v>-116447858</v>
      </c>
      <c r="AC230">
        <v>6344002</v>
      </c>
      <c r="AD230">
        <v>65250073</v>
      </c>
    </row>
    <row r="231" spans="1:30">
      <c r="A231" s="7">
        <v>43889</v>
      </c>
      <c r="B231" s="8">
        <v>0.732638888888889</v>
      </c>
      <c r="C231" s="14">
        <v>1</v>
      </c>
      <c r="D231" s="1">
        <v>2945882000</v>
      </c>
      <c r="E231" s="1">
        <v>2860080126</v>
      </c>
      <c r="F231" s="1">
        <v>147336872</v>
      </c>
      <c r="G231" s="1">
        <v>-140897221</v>
      </c>
      <c r="H231" s="1">
        <v>56975475</v>
      </c>
      <c r="I231" s="1">
        <v>119612000</v>
      </c>
      <c r="J231" s="1">
        <v>110970000</v>
      </c>
      <c r="K231" s="1">
        <v>85801874</v>
      </c>
      <c r="L231" s="1">
        <f ca="1" t="shared" si="3"/>
        <v>6439651</v>
      </c>
      <c r="AA231" s="7">
        <v>43888</v>
      </c>
      <c r="AB231">
        <v>-195634715</v>
      </c>
      <c r="AC231">
        <v>7620588</v>
      </c>
      <c r="AD231">
        <v>68278640</v>
      </c>
    </row>
    <row r="232" spans="1:30">
      <c r="A232" s="7">
        <v>43890</v>
      </c>
      <c r="B232" s="8">
        <v>0.752083333333333</v>
      </c>
      <c r="C232" s="14">
        <v>1</v>
      </c>
      <c r="D232" s="1">
        <v>2945882000</v>
      </c>
      <c r="E232" s="1">
        <v>2860080126</v>
      </c>
      <c r="F232" s="1">
        <v>115727154</v>
      </c>
      <c r="G232" s="1">
        <v>-111800990</v>
      </c>
      <c r="H232" s="1">
        <v>59779794</v>
      </c>
      <c r="I232" s="1">
        <v>119612000</v>
      </c>
      <c r="J232" s="1">
        <v>110970000</v>
      </c>
      <c r="K232" s="1">
        <v>85801874</v>
      </c>
      <c r="L232" s="1">
        <f ca="1" t="shared" si="3"/>
        <v>3926164</v>
      </c>
      <c r="AA232" s="7">
        <v>43889</v>
      </c>
      <c r="AB232">
        <v>-140897221</v>
      </c>
      <c r="AC232">
        <v>6439651</v>
      </c>
      <c r="AD232">
        <v>56975475</v>
      </c>
    </row>
    <row r="233" spans="1:30">
      <c r="A233" s="7">
        <v>43891</v>
      </c>
      <c r="B233" s="8">
        <v>0.549305555555556</v>
      </c>
      <c r="C233" s="14">
        <v>1</v>
      </c>
      <c r="D233" s="1">
        <v>2945882000</v>
      </c>
      <c r="E233" s="1">
        <v>2860080126</v>
      </c>
      <c r="F233" s="1">
        <v>115727154</v>
      </c>
      <c r="G233" s="1">
        <v>-184095890</v>
      </c>
      <c r="H233" s="1">
        <v>-20878054</v>
      </c>
      <c r="I233" s="1">
        <v>119612000</v>
      </c>
      <c r="J233" s="1">
        <v>110970000</v>
      </c>
      <c r="K233" s="1">
        <v>85801874</v>
      </c>
      <c r="L233" s="1">
        <f ca="1" t="shared" si="3"/>
        <v>-68368736</v>
      </c>
      <c r="AA233" s="7">
        <v>43890</v>
      </c>
      <c r="AB233">
        <v>-111800990</v>
      </c>
      <c r="AC233">
        <v>3926164</v>
      </c>
      <c r="AD233">
        <v>59779794</v>
      </c>
    </row>
    <row r="234" spans="1:30">
      <c r="A234" s="7">
        <v>43892</v>
      </c>
      <c r="B234" s="8">
        <v>0.909722222222222</v>
      </c>
      <c r="C234" s="14">
        <v>1</v>
      </c>
      <c r="D234" s="1">
        <v>2945882000</v>
      </c>
      <c r="E234" s="1">
        <v>2860080126</v>
      </c>
      <c r="F234" s="1">
        <v>253658458</v>
      </c>
      <c r="G234" s="1">
        <v>-167644330</v>
      </c>
      <c r="H234" s="1">
        <v>45702609</v>
      </c>
      <c r="I234" s="1">
        <v>119612000</v>
      </c>
      <c r="J234" s="1">
        <v>110970000</v>
      </c>
      <c r="K234" s="1">
        <v>85801874</v>
      </c>
      <c r="L234" s="1">
        <f ca="1" t="shared" si="3"/>
        <v>86014128</v>
      </c>
      <c r="AA234" s="7">
        <v>43891</v>
      </c>
      <c r="AB234">
        <v>-184095890</v>
      </c>
      <c r="AC234">
        <v>-68368736</v>
      </c>
      <c r="AD234">
        <v>-20878054</v>
      </c>
    </row>
    <row r="235" spans="27:30">
      <c r="AA235" s="7">
        <v>43892</v>
      </c>
      <c r="AB235">
        <v>-167644330</v>
      </c>
      <c r="AC235">
        <v>86014128</v>
      </c>
      <c r="AD235">
        <v>45702609</v>
      </c>
    </row>
    <row r="236" spans="27:30">
      <c r="AA236" t="s">
        <v>299</v>
      </c>
      <c r="AB236">
        <v>-37096982023</v>
      </c>
      <c r="AC236" t="e">
        <v>#VALUE!</v>
      </c>
      <c r="AD236">
        <v>2680209941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3"/>
  <sheetViews>
    <sheetView workbookViewId="0">
      <pane ySplit="3" topLeftCell="A217" activePane="bottomLeft" state="frozen"/>
      <selection/>
      <selection pane="bottomLeft" activeCell="I231" sqref="I231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364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t="s">
        <v>136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298</v>
      </c>
      <c r="G4" s="1">
        <v>-161226885</v>
      </c>
      <c r="H4" s="1">
        <v>-161226885</v>
      </c>
      <c r="I4" s="1" t="s">
        <v>298</v>
      </c>
      <c r="L4" s="1" t="e">
        <f ca="1" t="shared" ref="L4:L22" si="0">F4+G4</f>
        <v>#VALUE!</v>
      </c>
      <c r="M4" s="15" t="s">
        <v>462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297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298</v>
      </c>
      <c r="G5" s="1">
        <v>-196036310</v>
      </c>
      <c r="H5" s="1">
        <v>-318654625</v>
      </c>
      <c r="I5" s="1" t="s">
        <v>298</v>
      </c>
      <c r="L5" s="1" t="e">
        <f ca="1"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298</v>
      </c>
      <c r="G6" s="1">
        <v>-209904368</v>
      </c>
      <c r="H6" s="1">
        <v>-528558993</v>
      </c>
      <c r="I6" s="1" t="s">
        <v>298</v>
      </c>
      <c r="L6" s="1" t="e">
        <f ca="1"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298</v>
      </c>
      <c r="G7" s="1">
        <v>-189907966</v>
      </c>
      <c r="H7" s="1">
        <v>-718466959</v>
      </c>
      <c r="I7" s="1" t="s">
        <v>298</v>
      </c>
      <c r="L7" s="1" t="e">
        <f ca="1" t="shared" si="0"/>
        <v>#VALUE!</v>
      </c>
      <c r="M7" s="15"/>
      <c r="R7" s="17" t="s">
        <v>431</v>
      </c>
      <c r="S7" s="15" t="s">
        <v>432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298</v>
      </c>
      <c r="G8" s="1">
        <v>-206977333</v>
      </c>
      <c r="H8" s="1">
        <v>-925444292</v>
      </c>
      <c r="I8" s="1" t="s">
        <v>298</v>
      </c>
      <c r="L8" s="1" t="e">
        <f ca="1" t="shared" si="0"/>
        <v>#VALUE!</v>
      </c>
      <c r="M8" s="15"/>
      <c r="R8" s="17" t="s">
        <v>433</v>
      </c>
      <c r="S8" s="15" t="s">
        <v>463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298</v>
      </c>
      <c r="G9" s="1">
        <v>-189457982</v>
      </c>
      <c r="H9" s="1">
        <v>-1114902274</v>
      </c>
      <c r="I9" s="1" t="s">
        <v>298</v>
      </c>
      <c r="J9" s="1">
        <v>185136000</v>
      </c>
      <c r="K9" s="1">
        <v>143145285</v>
      </c>
      <c r="L9" s="1" t="e">
        <f ca="1" t="shared" si="0"/>
        <v>#VALUE!</v>
      </c>
      <c r="M9" s="15"/>
      <c r="R9" s="17" t="s">
        <v>435</v>
      </c>
      <c r="S9" s="15" t="s">
        <v>464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298</v>
      </c>
      <c r="G10" s="1">
        <v>-325695793</v>
      </c>
      <c r="H10" s="1">
        <v>-1251140085</v>
      </c>
      <c r="I10" s="1" t="s">
        <v>298</v>
      </c>
      <c r="J10" s="1">
        <v>185136000</v>
      </c>
      <c r="K10" s="1">
        <v>143145285</v>
      </c>
      <c r="L10" s="1" t="e">
        <f ca="1" t="shared" si="0"/>
        <v>#VALUE!</v>
      </c>
      <c r="M10" s="15"/>
      <c r="R10" s="17" t="s">
        <v>438</v>
      </c>
      <c r="S10" s="15" t="s">
        <v>465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298</v>
      </c>
      <c r="G11" s="1">
        <v>-215102747</v>
      </c>
      <c r="H11" s="1">
        <v>-1466242832</v>
      </c>
      <c r="I11" s="1" t="s">
        <v>298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466</v>
      </c>
      <c r="R11" s="17" t="s">
        <v>441</v>
      </c>
      <c r="S11" s="15" t="s">
        <v>467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298</v>
      </c>
      <c r="G12" s="1">
        <v>-181411852</v>
      </c>
      <c r="H12" s="1">
        <v>-1486427799</v>
      </c>
      <c r="I12" s="1" t="s">
        <v>298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468</v>
      </c>
      <c r="R12" s="17" t="s">
        <v>444</v>
      </c>
      <c r="S12" s="15" t="s">
        <v>469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6" t="s">
        <v>470</v>
      </c>
      <c r="R13" s="17" t="s">
        <v>446</v>
      </c>
      <c r="S13" s="15" t="s">
        <v>471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298</v>
      </c>
      <c r="G63" s="1">
        <v>-303060896</v>
      </c>
      <c r="H63" s="1">
        <v>-89798983</v>
      </c>
      <c r="I63" s="1" t="s">
        <v>298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298</v>
      </c>
      <c r="G64" s="1">
        <v>-216674073</v>
      </c>
      <c r="H64" s="1">
        <v>-380900010</v>
      </c>
      <c r="I64" s="1" t="s">
        <v>298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298</v>
      </c>
      <c r="G66" s="1">
        <v>-328348179</v>
      </c>
      <c r="H66" s="1">
        <v>116469895</v>
      </c>
      <c r="I66" s="1" t="s">
        <v>298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298</v>
      </c>
      <c r="G67" s="1">
        <v>-228733933</v>
      </c>
      <c r="H67" s="1">
        <v>-114678537</v>
      </c>
      <c r="I67" s="1" t="s">
        <v>298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298</v>
      </c>
      <c r="G68" s="1">
        <v>-521013478</v>
      </c>
      <c r="H68" s="1">
        <v>141560400</v>
      </c>
      <c r="I68" s="1" t="s">
        <v>298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298</v>
      </c>
      <c r="G70" s="1">
        <v>-400763135</v>
      </c>
      <c r="H70" s="1">
        <v>97208153</v>
      </c>
      <c r="I70" s="1" t="s">
        <v>298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298</v>
      </c>
      <c r="G71" s="1">
        <v>-400962812</v>
      </c>
      <c r="H71" s="1">
        <v>175915089</v>
      </c>
      <c r="I71" s="1" t="s">
        <v>298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298</v>
      </c>
      <c r="G106" s="1">
        <v>-253563293</v>
      </c>
      <c r="H106" s="1">
        <v>-20984887</v>
      </c>
      <c r="I106" s="1" t="s">
        <v>298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298</v>
      </c>
      <c r="G107" s="1">
        <v>-278105240</v>
      </c>
      <c r="H107" s="1">
        <v>-213768257</v>
      </c>
      <c r="I107" s="1" t="s">
        <v>298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298</v>
      </c>
      <c r="G109" s="1">
        <v>-219750336</v>
      </c>
      <c r="H109" s="1">
        <v>246251209</v>
      </c>
      <c r="I109" s="1" t="s">
        <v>298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298</v>
      </c>
      <c r="G180" s="1">
        <v>-256995049</v>
      </c>
      <c r="H180" s="1">
        <v>28012148</v>
      </c>
      <c r="I180" s="1" t="s">
        <v>298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31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1:30">
      <c r="A221" s="7">
        <v>43882</v>
      </c>
      <c r="B221" s="8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7">
        <v>43881</v>
      </c>
      <c r="AB221">
        <v>-272223307</v>
      </c>
      <c r="AC221">
        <v>29033438</v>
      </c>
      <c r="AD221">
        <v>148223751</v>
      </c>
    </row>
    <row r="222" spans="1:30">
      <c r="A222" s="7">
        <v>43883</v>
      </c>
      <c r="B222" s="8">
        <v>0.446527777777778</v>
      </c>
      <c r="C222" s="14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7">
        <v>43882</v>
      </c>
      <c r="AB222">
        <v>-440494801</v>
      </c>
      <c r="AC222">
        <v>56465945</v>
      </c>
      <c r="AD222">
        <v>171051145</v>
      </c>
    </row>
    <row r="223" spans="1:30">
      <c r="A223" s="7">
        <v>43884</v>
      </c>
      <c r="B223" s="8">
        <v>0.478472222222222</v>
      </c>
      <c r="C223" s="14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7">
        <v>43883</v>
      </c>
      <c r="AB223">
        <v>-321786691</v>
      </c>
      <c r="AC223">
        <v>47746302</v>
      </c>
      <c r="AD223">
        <v>190009808</v>
      </c>
    </row>
    <row r="224" spans="1:30">
      <c r="A224" s="7">
        <v>43885</v>
      </c>
      <c r="B224" s="8">
        <v>0.464583333333333</v>
      </c>
      <c r="C224" s="14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7">
        <v>43884</v>
      </c>
      <c r="AB224">
        <v>-220121879</v>
      </c>
      <c r="AC224">
        <v>206140</v>
      </c>
      <c r="AD224">
        <v>190171646</v>
      </c>
    </row>
    <row r="225" spans="1:30">
      <c r="A225" s="7">
        <v>43886</v>
      </c>
      <c r="B225" s="8">
        <v>0.715277777777778</v>
      </c>
      <c r="C225" s="14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7">
        <v>43885</v>
      </c>
      <c r="AB225">
        <v>-216112724</v>
      </c>
      <c r="AC225">
        <v>24793301</v>
      </c>
      <c r="AD225">
        <v>172694076</v>
      </c>
    </row>
    <row r="226" spans="1:30">
      <c r="A226" s="7">
        <v>43887</v>
      </c>
      <c r="B226" s="8">
        <v>0.477777777777778</v>
      </c>
      <c r="C226" s="14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7">
        <v>43886</v>
      </c>
      <c r="AB226">
        <v>-272685225</v>
      </c>
      <c r="AC226">
        <v>17307356</v>
      </c>
      <c r="AD226">
        <v>172935306</v>
      </c>
    </row>
    <row r="227" spans="1:30">
      <c r="A227" s="7">
        <v>43888</v>
      </c>
      <c r="B227" s="8">
        <v>0.472222222222222</v>
      </c>
      <c r="C227" s="14">
        <v>1</v>
      </c>
      <c r="D227" s="1">
        <v>5757969000</v>
      </c>
      <c r="E227" s="1">
        <v>4771564715</v>
      </c>
      <c r="F227" s="1">
        <v>437825047</v>
      </c>
      <c r="G227" s="1">
        <v>-382385919</v>
      </c>
      <c r="H227" s="1">
        <v>174525665</v>
      </c>
      <c r="I227" s="1">
        <v>233792000</v>
      </c>
      <c r="J227" s="1">
        <v>216901000</v>
      </c>
      <c r="K227" s="1">
        <v>986404285</v>
      </c>
      <c r="L227" s="1">
        <f t="shared" si="4"/>
        <v>55439128</v>
      </c>
      <c r="AA227" s="7">
        <v>43887</v>
      </c>
      <c r="AB227">
        <v>-227607976</v>
      </c>
      <c r="AC227">
        <v>32562889</v>
      </c>
      <c r="AD227">
        <v>170568716</v>
      </c>
    </row>
    <row r="228" spans="1:30">
      <c r="A228" s="7">
        <v>43889</v>
      </c>
      <c r="B228" s="8">
        <v>0.733333333333333</v>
      </c>
      <c r="C228" s="14">
        <v>1</v>
      </c>
      <c r="D228" s="1">
        <v>5757969000</v>
      </c>
      <c r="E228" s="1">
        <v>4771564715</v>
      </c>
      <c r="F228" s="1">
        <v>272354145</v>
      </c>
      <c r="G228" s="1">
        <v>-275396488</v>
      </c>
      <c r="H228" s="1">
        <v>142449884</v>
      </c>
      <c r="I228" s="1">
        <v>233792000</v>
      </c>
      <c r="J228" s="1">
        <v>216901000</v>
      </c>
      <c r="K228" s="1">
        <v>986404285</v>
      </c>
      <c r="L228" s="1">
        <f t="shared" si="4"/>
        <v>-3042343</v>
      </c>
      <c r="AA228" s="7">
        <v>43888</v>
      </c>
      <c r="AB228">
        <v>-382385919</v>
      </c>
      <c r="AC228">
        <v>55439128</v>
      </c>
      <c r="AD228">
        <v>174525665</v>
      </c>
    </row>
    <row r="229" spans="1:30">
      <c r="A229" s="7">
        <v>43890</v>
      </c>
      <c r="B229" s="8">
        <v>0.752083333333333</v>
      </c>
      <c r="C229" s="14">
        <v>1</v>
      </c>
      <c r="D229" s="1">
        <v>5757969000</v>
      </c>
      <c r="E229" s="1">
        <v>4771564715</v>
      </c>
      <c r="F229" s="1">
        <v>243829678</v>
      </c>
      <c r="G229" s="1">
        <v>-218525247</v>
      </c>
      <c r="H229" s="1">
        <v>140321808</v>
      </c>
      <c r="I229" s="1">
        <v>233792000</v>
      </c>
      <c r="J229" s="1">
        <v>216901000</v>
      </c>
      <c r="K229" s="1">
        <v>986404285</v>
      </c>
      <c r="L229" s="1">
        <f t="shared" si="4"/>
        <v>25304431</v>
      </c>
      <c r="AA229" s="7">
        <v>43889</v>
      </c>
      <c r="AB229">
        <v>-275396488</v>
      </c>
      <c r="AC229">
        <v>-3042343</v>
      </c>
      <c r="AD229">
        <v>142449884</v>
      </c>
    </row>
    <row r="230" spans="1:30">
      <c r="A230" s="7">
        <v>43891</v>
      </c>
      <c r="B230" s="8">
        <v>0.549305555555556</v>
      </c>
      <c r="C230" s="14">
        <v>1</v>
      </c>
      <c r="D230" s="1">
        <v>5757969000</v>
      </c>
      <c r="E230" s="1">
        <v>4771564715</v>
      </c>
      <c r="F230" s="1">
        <v>243829678</v>
      </c>
      <c r="G230" s="1">
        <v>-359832231</v>
      </c>
      <c r="H230" s="1">
        <v>-21298971</v>
      </c>
      <c r="I230" s="1">
        <v>233792000</v>
      </c>
      <c r="J230" s="1">
        <v>216901000</v>
      </c>
      <c r="K230" s="1">
        <v>986404285</v>
      </c>
      <c r="L230" s="1">
        <f t="shared" si="4"/>
        <v>-116002553</v>
      </c>
      <c r="AA230" s="7">
        <v>43890</v>
      </c>
      <c r="AB230">
        <v>-218525247</v>
      </c>
      <c r="AC230">
        <v>25304431</v>
      </c>
      <c r="AD230">
        <v>140321808</v>
      </c>
    </row>
    <row r="231" spans="1:30">
      <c r="A231" s="7">
        <v>43892</v>
      </c>
      <c r="B231" s="8">
        <v>0.909722222222222</v>
      </c>
      <c r="C231" s="14">
        <v>1</v>
      </c>
      <c r="D231" s="1">
        <v>5757969000</v>
      </c>
      <c r="E231" s="1">
        <v>4771564715</v>
      </c>
      <c r="F231" s="1">
        <v>548180257</v>
      </c>
      <c r="G231" s="1">
        <v>-327676156</v>
      </c>
      <c r="H231" s="1">
        <v>193293194</v>
      </c>
      <c r="I231" s="1">
        <v>233792000</v>
      </c>
      <c r="J231" s="1">
        <v>216901000</v>
      </c>
      <c r="K231" s="1">
        <v>986404285</v>
      </c>
      <c r="L231" s="1">
        <f t="shared" si="4"/>
        <v>220504101</v>
      </c>
      <c r="AA231" s="7">
        <v>43891</v>
      </c>
      <c r="AB231">
        <v>-359832231</v>
      </c>
      <c r="AC231">
        <v>-116002553</v>
      </c>
      <c r="AD231">
        <v>-21298971</v>
      </c>
    </row>
    <row r="232" spans="27:30">
      <c r="AA232" s="7">
        <v>43892</v>
      </c>
      <c r="AB232">
        <v>-327676156</v>
      </c>
      <c r="AC232">
        <v>220504101</v>
      </c>
      <c r="AD232">
        <v>193293194</v>
      </c>
    </row>
    <row r="233" spans="27:30">
      <c r="AA233" t="s">
        <v>299</v>
      </c>
      <c r="AB233">
        <v>-69102333141</v>
      </c>
      <c r="AC233" t="e">
        <v>#VALUE!</v>
      </c>
      <c r="AD233">
        <v>17477166310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8"/>
  <sheetViews>
    <sheetView workbookViewId="0">
      <pane ySplit="3" topLeftCell="A196" activePane="bottomLeft" state="frozen"/>
      <selection/>
      <selection pane="bottomLeft" activeCell="I206" sqref="I2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297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298</v>
      </c>
      <c r="G38" s="13">
        <v>-164697974</v>
      </c>
      <c r="H38" s="1">
        <v>-51933839</v>
      </c>
      <c r="I38" s="1" t="s">
        <v>298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298</v>
      </c>
      <c r="G39" s="13">
        <v>-123136884</v>
      </c>
      <c r="H39" s="1">
        <v>-205095981</v>
      </c>
      <c r="I39" s="1" t="s">
        <v>298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298</v>
      </c>
      <c r="G41" s="13">
        <v>-189365680</v>
      </c>
      <c r="H41" s="1">
        <v>51488667</v>
      </c>
      <c r="I41" s="1" t="s">
        <v>298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298</v>
      </c>
      <c r="G42" s="13">
        <v>-121944984</v>
      </c>
      <c r="H42" s="1">
        <v>-91227484</v>
      </c>
      <c r="I42" s="1" t="s">
        <v>298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298</v>
      </c>
      <c r="G43" s="13">
        <v>-133822884</v>
      </c>
      <c r="H43" s="1">
        <v>29414608</v>
      </c>
      <c r="I43" s="1" t="s">
        <v>298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298</v>
      </c>
      <c r="G45" s="13">
        <v>-203646646</v>
      </c>
      <c r="H45" s="1">
        <v>47591815</v>
      </c>
      <c r="I45" s="1" t="s">
        <v>298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298</v>
      </c>
      <c r="G46" s="13">
        <v>-203745542</v>
      </c>
      <c r="H46" s="1">
        <v>97864820</v>
      </c>
      <c r="I46" s="1" t="s">
        <v>298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298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298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298</v>
      </c>
      <c r="G84" s="13">
        <v>-112429050</v>
      </c>
      <c r="H84" s="1">
        <v>98644826</v>
      </c>
      <c r="I84" s="1" t="s">
        <v>298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3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3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3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3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3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3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3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3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3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3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3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298</v>
      </c>
      <c r="G155" s="13">
        <v>-131482753</v>
      </c>
      <c r="H155" s="1">
        <v>22989901</v>
      </c>
      <c r="I155" s="1" t="s">
        <v>298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3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3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3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3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3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3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3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3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3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3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3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3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3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3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3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3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3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3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3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3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3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3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3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3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3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3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3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3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3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3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3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3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3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3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3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3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3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3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3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3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1:30">
      <c r="A196" s="7">
        <v>43882</v>
      </c>
      <c r="B196" s="8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3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06" si="3">F196+G196</f>
        <v>22881233</v>
      </c>
      <c r="AA196" s="7">
        <v>43881</v>
      </c>
      <c r="AB196">
        <v>-139272487</v>
      </c>
      <c r="AC196">
        <v>25248894</v>
      </c>
      <c r="AD196">
        <v>94643347</v>
      </c>
    </row>
    <row r="197" spans="1:30">
      <c r="A197" s="7">
        <v>43883</v>
      </c>
      <c r="B197" s="8">
        <v>0.447222222222222</v>
      </c>
      <c r="C197" s="14">
        <v>1</v>
      </c>
      <c r="D197" s="1">
        <v>2945882000</v>
      </c>
      <c r="E197" s="1">
        <v>2860080126</v>
      </c>
      <c r="F197" s="1">
        <v>170108681</v>
      </c>
      <c r="G197" s="13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7">
        <v>43882</v>
      </c>
      <c r="AB197">
        <v>-225362858</v>
      </c>
      <c r="AC197">
        <v>22881233</v>
      </c>
      <c r="AD197">
        <v>86660959</v>
      </c>
    </row>
    <row r="198" spans="1:30">
      <c r="A198" s="7">
        <v>43884</v>
      </c>
      <c r="B198" s="8">
        <v>0.479166666666667</v>
      </c>
      <c r="C198" s="14">
        <v>1</v>
      </c>
      <c r="D198" s="1">
        <v>2945882000</v>
      </c>
      <c r="E198" s="1">
        <v>2860080126</v>
      </c>
      <c r="F198" s="1">
        <v>127800482</v>
      </c>
      <c r="G198" s="13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7">
        <v>43883</v>
      </c>
      <c r="AB198">
        <v>-164631186</v>
      </c>
      <c r="AC198">
        <v>5477495</v>
      </c>
      <c r="AD198">
        <v>73592009</v>
      </c>
    </row>
    <row r="199" spans="1:30">
      <c r="A199" s="7">
        <v>43885</v>
      </c>
      <c r="B199" s="8">
        <v>0.464583333333333</v>
      </c>
      <c r="C199" s="14">
        <v>1</v>
      </c>
      <c r="D199" s="1">
        <v>2945882000</v>
      </c>
      <c r="E199" s="1">
        <v>2860080126</v>
      </c>
      <c r="F199" s="1">
        <v>118040445</v>
      </c>
      <c r="G199" s="13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7">
        <v>43884</v>
      </c>
      <c r="AB199">
        <v>-112617853</v>
      </c>
      <c r="AC199">
        <v>15182629</v>
      </c>
      <c r="AD199">
        <v>76772369</v>
      </c>
    </row>
    <row r="200" spans="1:30">
      <c r="A200" s="7">
        <v>43886</v>
      </c>
      <c r="B200" s="8">
        <v>0.715972222222222</v>
      </c>
      <c r="C200" s="14">
        <v>1</v>
      </c>
      <c r="D200" s="1">
        <v>2945882000</v>
      </c>
      <c r="E200" s="1">
        <v>2860080126</v>
      </c>
      <c r="F200" s="1">
        <v>151394138</v>
      </c>
      <c r="G200" s="13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7">
        <v>43885</v>
      </c>
      <c r="AB200">
        <v>-110566705</v>
      </c>
      <c r="AC200">
        <v>7473740</v>
      </c>
      <c r="AD200">
        <v>79618093</v>
      </c>
    </row>
    <row r="201" spans="1:30">
      <c r="A201" s="7">
        <v>43887</v>
      </c>
      <c r="B201" s="8">
        <v>0.477777777777778</v>
      </c>
      <c r="C201" s="14">
        <v>1</v>
      </c>
      <c r="D201" s="1">
        <v>2945882000</v>
      </c>
      <c r="E201" s="1">
        <v>2860080126</v>
      </c>
      <c r="F201" s="1">
        <v>124594538</v>
      </c>
      <c r="G201" s="13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7">
        <v>43886</v>
      </c>
      <c r="AB201">
        <v>-139508811</v>
      </c>
      <c r="AC201">
        <v>11885327</v>
      </c>
      <c r="AD201">
        <v>86976850</v>
      </c>
    </row>
    <row r="202" spans="1:30">
      <c r="A202" s="7">
        <v>43888</v>
      </c>
      <c r="B202" s="8">
        <v>0.472222222222222</v>
      </c>
      <c r="C202" s="14">
        <v>1</v>
      </c>
      <c r="D202" s="1">
        <v>2945882000</v>
      </c>
      <c r="E202" s="1">
        <v>2860080126</v>
      </c>
      <c r="F202" s="1">
        <v>208122849</v>
      </c>
      <c r="G202" s="13">
        <v>-195634715</v>
      </c>
      <c r="H202" s="1">
        <v>77756219</v>
      </c>
      <c r="I202" s="1">
        <v>119612000</v>
      </c>
      <c r="J202" s="1">
        <v>110970000</v>
      </c>
      <c r="K202" s="1">
        <v>85801874</v>
      </c>
      <c r="L202" s="1">
        <f t="shared" si="3"/>
        <v>12488134</v>
      </c>
      <c r="AA202" s="7">
        <v>43887</v>
      </c>
      <c r="AB202">
        <v>-116446574</v>
      </c>
      <c r="AC202">
        <v>8147964</v>
      </c>
      <c r="AD202">
        <v>85082475</v>
      </c>
    </row>
    <row r="203" spans="1:30">
      <c r="A203" s="7">
        <v>43889</v>
      </c>
      <c r="B203" s="8">
        <v>0.733333333333333</v>
      </c>
      <c r="C203" s="14">
        <v>1</v>
      </c>
      <c r="D203" s="1">
        <v>2945882000</v>
      </c>
      <c r="E203" s="1">
        <v>2860080126</v>
      </c>
      <c r="F203" s="1">
        <v>158222989</v>
      </c>
      <c r="G203" s="13">
        <v>-140897221</v>
      </c>
      <c r="H203" s="1">
        <v>69833093</v>
      </c>
      <c r="I203" s="1">
        <v>119612000</v>
      </c>
      <c r="J203" s="1">
        <v>110970000</v>
      </c>
      <c r="K203" s="1">
        <v>85801874</v>
      </c>
      <c r="L203" s="1">
        <f t="shared" si="3"/>
        <v>17325768</v>
      </c>
      <c r="AA203" s="7">
        <v>43888</v>
      </c>
      <c r="AB203">
        <v>-195634715</v>
      </c>
      <c r="AC203">
        <v>12488134</v>
      </c>
      <c r="AD203">
        <v>77756219</v>
      </c>
    </row>
    <row r="204" spans="1:30">
      <c r="A204" s="7">
        <v>43890</v>
      </c>
      <c r="B204" s="8">
        <v>0.752083333333333</v>
      </c>
      <c r="C204" s="14">
        <v>1</v>
      </c>
      <c r="D204" s="1">
        <v>2945882000</v>
      </c>
      <c r="E204" s="1">
        <v>2860080126</v>
      </c>
      <c r="F204" s="1">
        <v>117103819</v>
      </c>
      <c r="G204" s="13">
        <v>-111800990</v>
      </c>
      <c r="H204" s="1">
        <v>77503583</v>
      </c>
      <c r="I204" s="1">
        <v>119612000</v>
      </c>
      <c r="J204" s="1">
        <v>110970000</v>
      </c>
      <c r="K204" s="1">
        <v>85801874</v>
      </c>
      <c r="L204" s="1">
        <f t="shared" si="3"/>
        <v>5302829</v>
      </c>
      <c r="AA204" s="7">
        <v>43889</v>
      </c>
      <c r="AB204">
        <v>-140897221</v>
      </c>
      <c r="AC204">
        <v>17325768</v>
      </c>
      <c r="AD204">
        <v>69833093</v>
      </c>
    </row>
    <row r="205" spans="1:30">
      <c r="A205" s="7">
        <v>43891</v>
      </c>
      <c r="B205" s="8">
        <v>0.549305555555556</v>
      </c>
      <c r="C205" s="14">
        <v>1</v>
      </c>
      <c r="D205" s="1">
        <v>2945882000</v>
      </c>
      <c r="E205" s="1">
        <v>2860080126</v>
      </c>
      <c r="F205" s="1">
        <v>117103819</v>
      </c>
      <c r="G205" s="13">
        <v>-184097174</v>
      </c>
      <c r="H205" s="1">
        <v>-2637757</v>
      </c>
      <c r="I205" s="1">
        <v>119612000</v>
      </c>
      <c r="J205" s="1">
        <v>110970000</v>
      </c>
      <c r="K205" s="1">
        <v>85801874</v>
      </c>
      <c r="L205" s="1">
        <f t="shared" si="3"/>
        <v>-66993355</v>
      </c>
      <c r="AA205" s="7">
        <v>43890</v>
      </c>
      <c r="AB205">
        <v>-111800990</v>
      </c>
      <c r="AC205">
        <v>5302829</v>
      </c>
      <c r="AD205">
        <v>77503583</v>
      </c>
    </row>
    <row r="206" spans="1:30">
      <c r="A206" s="7">
        <v>43892</v>
      </c>
      <c r="B206" s="8">
        <v>0.909722222222222</v>
      </c>
      <c r="C206" s="14">
        <v>1</v>
      </c>
      <c r="D206" s="1">
        <v>2945882000</v>
      </c>
      <c r="E206" s="1">
        <v>2860080126</v>
      </c>
      <c r="F206" s="1">
        <v>272726558</v>
      </c>
      <c r="G206" s="13">
        <v>-167645614</v>
      </c>
      <c r="H206" s="1">
        <v>86115527</v>
      </c>
      <c r="I206" s="1">
        <v>119612000</v>
      </c>
      <c r="J206" s="1">
        <v>110970000</v>
      </c>
      <c r="K206" s="1">
        <v>85801874</v>
      </c>
      <c r="L206" s="1">
        <f t="shared" si="3"/>
        <v>105080944</v>
      </c>
      <c r="AA206" s="7">
        <v>43891</v>
      </c>
      <c r="AB206">
        <v>-184097174</v>
      </c>
      <c r="AC206">
        <v>-66993355</v>
      </c>
      <c r="AD206">
        <v>-2637757</v>
      </c>
    </row>
    <row r="207" spans="27:30">
      <c r="AA207" s="7">
        <v>43892</v>
      </c>
      <c r="AB207">
        <v>-167645614</v>
      </c>
      <c r="AC207">
        <v>105080944</v>
      </c>
      <c r="AD207">
        <v>86115527</v>
      </c>
    </row>
    <row r="208" spans="27:30">
      <c r="AA208" t="s">
        <v>299</v>
      </c>
      <c r="AB208">
        <v>-32587125210</v>
      </c>
      <c r="AC208" t="e">
        <v>#VALUE!</v>
      </c>
      <c r="AD208">
        <v>14329775481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7"/>
  <sheetViews>
    <sheetView workbookViewId="0">
      <pane ySplit="3" topLeftCell="A199" activePane="bottomLeft" state="frozen"/>
      <selection/>
      <selection pane="bottomLeft" activeCell="I205" sqref="I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297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472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298</v>
      </c>
      <c r="G37" s="13">
        <v>-164697974</v>
      </c>
      <c r="H37" s="1">
        <v>-54776790</v>
      </c>
      <c r="I37" s="1" t="s">
        <v>298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298</v>
      </c>
      <c r="G38" s="13">
        <v>-123136884</v>
      </c>
      <c r="H38" s="1">
        <v>-203966049</v>
      </c>
      <c r="I38" s="1" t="s">
        <v>298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298</v>
      </c>
      <c r="G40" s="13">
        <v>-189365680</v>
      </c>
      <c r="H40" s="1">
        <v>30401984</v>
      </c>
      <c r="I40" s="1" t="s">
        <v>298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298</v>
      </c>
      <c r="G41" s="13">
        <v>-121944984</v>
      </c>
      <c r="H41" s="1">
        <v>-105105929</v>
      </c>
      <c r="I41" s="1" t="s">
        <v>298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298</v>
      </c>
      <c r="G42" s="13">
        <v>-138322884</v>
      </c>
      <c r="H42" s="1">
        <v>18715633</v>
      </c>
      <c r="I42" s="1" t="s">
        <v>298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298</v>
      </c>
      <c r="G44" s="13">
        <v>-203645361</v>
      </c>
      <c r="H44" s="1">
        <v>20895262</v>
      </c>
      <c r="I44" s="1" t="s">
        <v>298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298</v>
      </c>
      <c r="G45" s="13">
        <v>-203746827</v>
      </c>
      <c r="H45" s="1">
        <v>71168267</v>
      </c>
      <c r="I45" s="1" t="s">
        <v>298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298</v>
      </c>
      <c r="G80" s="13">
        <v>-129727011</v>
      </c>
      <c r="H80" s="1">
        <v>-46700772</v>
      </c>
      <c r="I80" s="1" t="s">
        <v>298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298</v>
      </c>
      <c r="G81" s="13">
        <v>-142281777</v>
      </c>
      <c r="H81" s="1">
        <v>-145897016</v>
      </c>
      <c r="I81" s="1" t="s">
        <v>298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298</v>
      </c>
      <c r="G83" s="13">
        <v>-112427765</v>
      </c>
      <c r="H83" s="1">
        <v>71087326</v>
      </c>
      <c r="I83" s="1" t="s">
        <v>298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3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3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3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3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3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3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3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3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3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3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3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298</v>
      </c>
      <c r="G154" s="13">
        <v>-131481468</v>
      </c>
      <c r="H154" s="1">
        <v>72841624</v>
      </c>
      <c r="I154" s="1" t="s">
        <v>298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3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3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3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3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3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3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3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3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3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3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3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3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3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3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3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3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3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3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3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3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3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3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3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3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3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3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3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3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3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3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3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3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3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3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3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3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3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3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3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3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1:30">
      <c r="A195" s="7">
        <v>43882</v>
      </c>
      <c r="B195" s="8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3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7">
        <v>43881</v>
      </c>
      <c r="AB195">
        <v>-139273771</v>
      </c>
      <c r="AC195">
        <v>13352855</v>
      </c>
      <c r="AD195">
        <v>65877921</v>
      </c>
    </row>
    <row r="196" spans="1:30">
      <c r="A196" s="7">
        <v>43883</v>
      </c>
      <c r="B196" s="8">
        <v>0.461111111111111</v>
      </c>
      <c r="C196" s="14">
        <v>1</v>
      </c>
      <c r="D196" s="1">
        <v>2945882000</v>
      </c>
      <c r="E196" s="1">
        <v>2860080126</v>
      </c>
      <c r="F196" s="1">
        <v>180582961</v>
      </c>
      <c r="G196" s="13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05" si="3">F196+G196</f>
        <v>15951775</v>
      </c>
      <c r="AA196" s="7">
        <v>43882</v>
      </c>
      <c r="AB196">
        <v>-225364142</v>
      </c>
      <c r="AC196">
        <v>19575370</v>
      </c>
      <c r="AD196">
        <v>72975618</v>
      </c>
    </row>
    <row r="197" spans="1:30">
      <c r="A197" s="7">
        <v>43884</v>
      </c>
      <c r="B197" s="8">
        <v>0.479861111111111</v>
      </c>
      <c r="C197" s="14">
        <v>1</v>
      </c>
      <c r="D197" s="1">
        <v>2945882000</v>
      </c>
      <c r="E197" s="1">
        <v>2860080126</v>
      </c>
      <c r="F197" s="1">
        <v>113058369</v>
      </c>
      <c r="G197" s="13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7">
        <v>43883</v>
      </c>
      <c r="AB197">
        <v>-164631186</v>
      </c>
      <c r="AC197">
        <v>15951775</v>
      </c>
      <c r="AD197">
        <v>68871139</v>
      </c>
    </row>
    <row r="198" spans="1:30">
      <c r="A198" s="7">
        <v>43885</v>
      </c>
      <c r="B198" s="8">
        <v>0.465277777777778</v>
      </c>
      <c r="C198" s="14">
        <v>1</v>
      </c>
      <c r="D198" s="1">
        <v>2945882000</v>
      </c>
      <c r="E198" s="1">
        <v>2860080126</v>
      </c>
      <c r="F198" s="1">
        <v>110557543</v>
      </c>
      <c r="G198" s="13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7">
        <v>43884</v>
      </c>
      <c r="AB198">
        <v>-112617853</v>
      </c>
      <c r="AC198">
        <v>440516</v>
      </c>
      <c r="AD198">
        <v>54351217</v>
      </c>
    </row>
    <row r="199" spans="1:30">
      <c r="A199" s="7">
        <v>43886</v>
      </c>
      <c r="B199" s="8">
        <v>0.715972222222222</v>
      </c>
      <c r="C199" s="14">
        <v>1</v>
      </c>
      <c r="D199" s="1">
        <v>2945882000</v>
      </c>
      <c r="E199" s="1">
        <v>2860080126</v>
      </c>
      <c r="F199" s="1">
        <v>153862012</v>
      </c>
      <c r="G199" s="13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7">
        <v>43885</v>
      </c>
      <c r="AB199">
        <v>-110566705</v>
      </c>
      <c r="AC199">
        <v>-9162</v>
      </c>
      <c r="AD199">
        <v>42147102</v>
      </c>
    </row>
    <row r="200" spans="1:30">
      <c r="A200" s="7">
        <v>43887</v>
      </c>
      <c r="B200" s="8">
        <v>0.478472222222222</v>
      </c>
      <c r="C200" s="14">
        <v>1</v>
      </c>
      <c r="D200" s="1">
        <v>2945882000</v>
      </c>
      <c r="E200" s="1">
        <v>2860080126</v>
      </c>
      <c r="F200" s="1">
        <v>127238254</v>
      </c>
      <c r="G200" s="13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7">
        <v>43886</v>
      </c>
      <c r="AB200">
        <v>-139510095</v>
      </c>
      <c r="AC200">
        <v>14351917</v>
      </c>
      <c r="AD200">
        <v>50353670</v>
      </c>
    </row>
    <row r="201" spans="1:30">
      <c r="A201" s="7">
        <v>43888</v>
      </c>
      <c r="B201" s="8">
        <v>0.472916666666667</v>
      </c>
      <c r="C201" s="14">
        <v>1</v>
      </c>
      <c r="D201" s="1">
        <v>2945882000</v>
      </c>
      <c r="E201" s="1">
        <v>2860080126</v>
      </c>
      <c r="F201" s="1">
        <v>219015910</v>
      </c>
      <c r="G201" s="13">
        <v>-195634715</v>
      </c>
      <c r="H201" s="1">
        <v>67469096</v>
      </c>
      <c r="I201" s="1">
        <v>119612000</v>
      </c>
      <c r="J201" s="1">
        <v>110970000</v>
      </c>
      <c r="K201" s="1">
        <v>85801874</v>
      </c>
      <c r="L201" s="1">
        <f t="shared" si="3"/>
        <v>23381195</v>
      </c>
      <c r="AA201" s="7">
        <v>43887</v>
      </c>
      <c r="AB201">
        <v>-116447858</v>
      </c>
      <c r="AC201">
        <v>10790396</v>
      </c>
      <c r="AD201">
        <v>56035299</v>
      </c>
    </row>
    <row r="202" spans="1:30">
      <c r="A202" s="7">
        <v>43889</v>
      </c>
      <c r="B202" s="8">
        <v>0.733333333333333</v>
      </c>
      <c r="C202" s="14">
        <v>1</v>
      </c>
      <c r="D202" s="1">
        <v>2945882000</v>
      </c>
      <c r="E202" s="1">
        <v>2860080126</v>
      </c>
      <c r="F202" s="1">
        <v>155281223</v>
      </c>
      <c r="G202" s="13">
        <v>-140897221</v>
      </c>
      <c r="H202" s="1">
        <v>68500243</v>
      </c>
      <c r="I202" s="1">
        <v>119612000</v>
      </c>
      <c r="J202" s="1">
        <v>110970000</v>
      </c>
      <c r="K202" s="1">
        <v>85801874</v>
      </c>
      <c r="L202" s="1">
        <f t="shared" si="3"/>
        <v>14384002</v>
      </c>
      <c r="AA202" s="7">
        <v>43888</v>
      </c>
      <c r="AB202">
        <v>-195634715</v>
      </c>
      <c r="AC202">
        <v>23381195</v>
      </c>
      <c r="AD202">
        <v>67469096</v>
      </c>
    </row>
    <row r="203" spans="1:30">
      <c r="A203" s="7">
        <v>43890</v>
      </c>
      <c r="B203" s="8">
        <v>0.752777777777778</v>
      </c>
      <c r="C203" s="14">
        <v>1</v>
      </c>
      <c r="D203" s="1">
        <v>2945882000</v>
      </c>
      <c r="E203" s="1">
        <v>2860080126</v>
      </c>
      <c r="F203" s="1">
        <v>115729244</v>
      </c>
      <c r="G203" s="13">
        <v>-111800990</v>
      </c>
      <c r="H203" s="1">
        <v>66205982</v>
      </c>
      <c r="I203" s="1">
        <v>119612000</v>
      </c>
      <c r="J203" s="1">
        <v>110970000</v>
      </c>
      <c r="K203" s="1">
        <v>85801874</v>
      </c>
      <c r="L203" s="1">
        <f t="shared" si="3"/>
        <v>3928254</v>
      </c>
      <c r="AA203" s="7">
        <v>43889</v>
      </c>
      <c r="AB203">
        <v>-140897221</v>
      </c>
      <c r="AC203">
        <v>14384002</v>
      </c>
      <c r="AD203">
        <v>68500243</v>
      </c>
    </row>
    <row r="204" spans="1:30">
      <c r="A204" s="7">
        <v>43891</v>
      </c>
      <c r="B204" s="8">
        <v>0.55</v>
      </c>
      <c r="C204" s="14">
        <v>1</v>
      </c>
      <c r="D204" s="1">
        <v>2945882000</v>
      </c>
      <c r="E204" s="1">
        <v>2860080126</v>
      </c>
      <c r="F204" s="1">
        <v>115729244</v>
      </c>
      <c r="G204" s="13">
        <v>-184095890</v>
      </c>
      <c r="H204" s="1">
        <v>-15818178</v>
      </c>
      <c r="I204" s="1">
        <v>119612000</v>
      </c>
      <c r="J204" s="1">
        <v>110970000</v>
      </c>
      <c r="K204" s="1">
        <v>85801874</v>
      </c>
      <c r="L204" s="1">
        <f t="shared" si="3"/>
        <v>-68366646</v>
      </c>
      <c r="AA204" s="7">
        <v>43890</v>
      </c>
      <c r="AB204">
        <v>-111800990</v>
      </c>
      <c r="AC204">
        <v>3928254</v>
      </c>
      <c r="AD204">
        <v>66205982</v>
      </c>
    </row>
    <row r="205" spans="1:30">
      <c r="A205" s="7">
        <v>43892</v>
      </c>
      <c r="B205" s="8">
        <v>0.910416666666667</v>
      </c>
      <c r="C205" s="14">
        <v>1</v>
      </c>
      <c r="D205" s="1">
        <v>2945882000</v>
      </c>
      <c r="E205" s="1">
        <v>2860080126</v>
      </c>
      <c r="F205" s="1">
        <v>272042150</v>
      </c>
      <c r="G205" s="13">
        <v>-167644330</v>
      </c>
      <c r="H205" s="1">
        <v>85817826</v>
      </c>
      <c r="I205" s="1">
        <v>119612000</v>
      </c>
      <c r="J205" s="1">
        <v>110970000</v>
      </c>
      <c r="K205" s="1">
        <v>85801874</v>
      </c>
      <c r="L205" s="1">
        <f t="shared" si="3"/>
        <v>104397820</v>
      </c>
      <c r="AA205" s="7">
        <v>43891</v>
      </c>
      <c r="AB205">
        <v>-184095890</v>
      </c>
      <c r="AC205">
        <v>-68366646</v>
      </c>
      <c r="AD205">
        <v>-15818178</v>
      </c>
    </row>
    <row r="206" spans="27:30">
      <c r="AA206" s="7">
        <v>43892</v>
      </c>
      <c r="AB206">
        <v>-167644330</v>
      </c>
      <c r="AC206">
        <v>104397820</v>
      </c>
      <c r="AD206">
        <v>85817826</v>
      </c>
    </row>
    <row r="207" spans="27:30">
      <c r="AA207" t="s">
        <v>299</v>
      </c>
      <c r="AB207">
        <v>-32234418913</v>
      </c>
      <c r="AC207" t="e">
        <v>#VALUE!</v>
      </c>
      <c r="AD207">
        <v>13196726503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9"/>
  <sheetViews>
    <sheetView workbookViewId="0">
      <pane ySplit="3" topLeftCell="A179" activePane="bottomLeft" state="frozen"/>
      <selection/>
      <selection pane="bottomLeft" activeCell="F183" sqref="F1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423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297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298</v>
      </c>
      <c r="G19" s="13">
        <v>-164697974</v>
      </c>
      <c r="H19" s="1">
        <v>-18275527</v>
      </c>
      <c r="I19" s="1" t="s">
        <v>298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298</v>
      </c>
      <c r="G20" s="13">
        <v>-123136884</v>
      </c>
      <c r="H20" s="1">
        <v>-177402576</v>
      </c>
      <c r="I20" s="1" t="s">
        <v>298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298</v>
      </c>
      <c r="G22" s="13">
        <v>-189365680</v>
      </c>
      <c r="H22" s="1">
        <v>116335432</v>
      </c>
      <c r="I22" s="1" t="s">
        <v>298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298</v>
      </c>
      <c r="G23" s="13">
        <v>-121944984</v>
      </c>
      <c r="H23" s="1">
        <v>-22708117</v>
      </c>
      <c r="I23" s="1" t="s">
        <v>298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298</v>
      </c>
      <c r="G24" s="13">
        <v>-133822884</v>
      </c>
      <c r="H24" s="1">
        <v>80160720</v>
      </c>
      <c r="I24" s="1" t="s">
        <v>298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298</v>
      </c>
      <c r="G26" s="13">
        <v>-203646646</v>
      </c>
      <c r="H26" s="1">
        <v>67495887</v>
      </c>
      <c r="I26" s="1" t="s">
        <v>298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298</v>
      </c>
      <c r="G27" s="13">
        <v>-203744257</v>
      </c>
      <c r="H27" s="1">
        <v>117770177</v>
      </c>
      <c r="I27" s="1" t="s">
        <v>298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298</v>
      </c>
      <c r="G62" s="13">
        <v>-129728296</v>
      </c>
      <c r="H62" s="1">
        <v>-38019764</v>
      </c>
      <c r="I62" s="1" t="s">
        <v>298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298</v>
      </c>
      <c r="G63" s="13">
        <v>-142281777</v>
      </c>
      <c r="H63" s="1">
        <v>-132606175</v>
      </c>
      <c r="I63" s="1" t="s">
        <v>298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298</v>
      </c>
      <c r="G65" s="13">
        <v>-112429050</v>
      </c>
      <c r="H65" s="1">
        <v>12525284</v>
      </c>
      <c r="I65" s="1" t="s">
        <v>298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3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3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3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3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3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3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3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3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87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3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3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3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3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3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3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3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3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3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3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3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3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3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3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3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3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3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3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3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3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3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3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3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3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3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3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3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3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3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3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3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3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3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3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3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3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3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3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3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3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3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3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3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3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1:30">
      <c r="A177" s="7">
        <v>43882</v>
      </c>
      <c r="B177" s="8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3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7">
        <v>43881</v>
      </c>
      <c r="AB177">
        <v>-139272487</v>
      </c>
      <c r="AC177">
        <v>14080326</v>
      </c>
      <c r="AD177">
        <v>52917219</v>
      </c>
    </row>
    <row r="178" spans="1:30">
      <c r="A178" s="7">
        <v>43883</v>
      </c>
      <c r="B178" s="8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3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7">
        <v>43882</v>
      </c>
      <c r="AB178">
        <v>-225362858</v>
      </c>
      <c r="AC178">
        <v>13529074</v>
      </c>
      <c r="AD178">
        <v>54957029</v>
      </c>
    </row>
    <row r="179" spans="1:30">
      <c r="A179" s="7">
        <v>43884</v>
      </c>
      <c r="B179" s="8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3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7">
        <v>43883</v>
      </c>
      <c r="AB179">
        <v>-164631186</v>
      </c>
      <c r="AC179">
        <v>10939564</v>
      </c>
      <c r="AD179">
        <v>54424098</v>
      </c>
    </row>
    <row r="180" spans="1:30">
      <c r="A180" s="7">
        <v>43885</v>
      </c>
      <c r="B180" s="8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3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7">
        <v>43884</v>
      </c>
      <c r="AB180">
        <v>-112617853</v>
      </c>
      <c r="AC180">
        <v>-3318914</v>
      </c>
      <c r="AD180">
        <v>49378920</v>
      </c>
    </row>
    <row r="181" spans="1:30">
      <c r="A181" s="7">
        <v>43886</v>
      </c>
      <c r="B181" s="8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3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7">
        <v>43885</v>
      </c>
      <c r="AB181">
        <v>-110566705</v>
      </c>
      <c r="AC181">
        <v>11512880</v>
      </c>
      <c r="AD181">
        <v>64258337</v>
      </c>
    </row>
    <row r="182" spans="1:30">
      <c r="A182" s="7">
        <v>43887</v>
      </c>
      <c r="B182" s="8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3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7">
        <v>43886</v>
      </c>
      <c r="AB182">
        <v>-139508811</v>
      </c>
      <c r="AC182">
        <v>11900925</v>
      </c>
      <c r="AD182">
        <v>68566507</v>
      </c>
    </row>
    <row r="183" spans="1:30">
      <c r="A183" s="7">
        <v>43888</v>
      </c>
      <c r="B183" s="8">
        <v>0.473611111111111</v>
      </c>
      <c r="C183" s="6">
        <v>1</v>
      </c>
      <c r="D183" s="1">
        <v>2945882000</v>
      </c>
      <c r="E183" s="1">
        <v>2860080126</v>
      </c>
      <c r="F183" s="1">
        <v>226978878</v>
      </c>
      <c r="G183" s="13">
        <v>-195634715</v>
      </c>
      <c r="H183" s="1">
        <v>77089844</v>
      </c>
      <c r="I183" s="1">
        <v>119612000</v>
      </c>
      <c r="J183" s="1">
        <v>110970000</v>
      </c>
      <c r="K183" s="1">
        <v>85801874</v>
      </c>
      <c r="L183" s="1">
        <f ca="1" t="shared" si="2"/>
        <v>31344163</v>
      </c>
      <c r="AA183" s="7">
        <v>43887</v>
      </c>
      <c r="AB183">
        <v>-116446574</v>
      </c>
      <c r="AC183">
        <v>14855764</v>
      </c>
      <c r="AD183">
        <v>62546899</v>
      </c>
    </row>
    <row r="184" spans="1:30">
      <c r="A184" s="7">
        <v>43889</v>
      </c>
      <c r="B184" s="8">
        <v>0.734722222222222</v>
      </c>
      <c r="C184" s="6">
        <v>1</v>
      </c>
      <c r="D184" s="1">
        <v>2945882000</v>
      </c>
      <c r="E184" s="1">
        <v>2860080126</v>
      </c>
      <c r="F184" s="1">
        <v>148373340</v>
      </c>
      <c r="G184" s="13">
        <v>-140897221</v>
      </c>
      <c r="H184" s="1">
        <v>70485637</v>
      </c>
      <c r="I184" s="1">
        <v>119612000</v>
      </c>
      <c r="J184" s="1">
        <v>110970000</v>
      </c>
      <c r="K184" s="1">
        <v>85801874</v>
      </c>
      <c r="L184" s="1">
        <f ca="1" t="shared" si="2"/>
        <v>7476119</v>
      </c>
      <c r="AA184" s="7">
        <v>43888</v>
      </c>
      <c r="AB184">
        <v>-195634715</v>
      </c>
      <c r="AC184">
        <v>31344163</v>
      </c>
      <c r="AD184">
        <v>77089844</v>
      </c>
    </row>
    <row r="185" spans="1:30">
      <c r="A185" s="7">
        <v>43890</v>
      </c>
      <c r="B185" s="8">
        <v>0.753472222222222</v>
      </c>
      <c r="C185" s="6">
        <v>1</v>
      </c>
      <c r="D185" s="1">
        <v>2945882000</v>
      </c>
      <c r="E185" s="1">
        <v>2860080126</v>
      </c>
      <c r="F185" s="1">
        <v>115234411</v>
      </c>
      <c r="G185" s="13">
        <v>-111800990</v>
      </c>
      <c r="H185" s="1">
        <v>74470310</v>
      </c>
      <c r="I185" s="1">
        <v>119612000</v>
      </c>
      <c r="J185" s="1">
        <v>110970000</v>
      </c>
      <c r="K185" s="1">
        <v>85801874</v>
      </c>
      <c r="L185" s="1">
        <f ca="1" t="shared" si="2"/>
        <v>3433421</v>
      </c>
      <c r="AA185" s="7">
        <v>43889</v>
      </c>
      <c r="AB185">
        <v>-140897221</v>
      </c>
      <c r="AC185">
        <v>7476119</v>
      </c>
      <c r="AD185">
        <v>70485637</v>
      </c>
    </row>
    <row r="186" spans="1:30">
      <c r="A186" s="7">
        <v>43891</v>
      </c>
      <c r="B186" s="8">
        <v>0.55</v>
      </c>
      <c r="C186" s="6">
        <v>1</v>
      </c>
      <c r="D186" s="1">
        <v>2945882000</v>
      </c>
      <c r="E186" s="1">
        <v>2860080126</v>
      </c>
      <c r="F186" s="1">
        <v>115234411</v>
      </c>
      <c r="G186" s="13">
        <v>-184097174</v>
      </c>
      <c r="H186" s="1">
        <v>-9316690</v>
      </c>
      <c r="I186" s="1">
        <v>119612000</v>
      </c>
      <c r="J186" s="1">
        <v>110970000</v>
      </c>
      <c r="K186" s="1">
        <v>85801874</v>
      </c>
      <c r="L186" s="1">
        <f ca="1" t="shared" si="2"/>
        <v>-68862763</v>
      </c>
      <c r="AA186" s="7">
        <v>43890</v>
      </c>
      <c r="AB186">
        <v>-111800990</v>
      </c>
      <c r="AC186">
        <v>3433421</v>
      </c>
      <c r="AD186">
        <v>74470310</v>
      </c>
    </row>
    <row r="187" spans="1:30">
      <c r="A187" s="7">
        <v>43892</v>
      </c>
      <c r="B187" s="8">
        <v>0.910416666666667</v>
      </c>
      <c r="C187" s="6">
        <v>1</v>
      </c>
      <c r="D187" s="1">
        <v>2945882000</v>
      </c>
      <c r="E187" s="1">
        <v>2860080126</v>
      </c>
      <c r="F187" s="1">
        <v>259511487</v>
      </c>
      <c r="G187" s="13">
        <v>-167645614</v>
      </c>
      <c r="H187" s="1">
        <v>82181848</v>
      </c>
      <c r="I187" s="1">
        <v>119612000</v>
      </c>
      <c r="J187" s="1">
        <v>110970000</v>
      </c>
      <c r="K187" s="1">
        <v>85801874</v>
      </c>
      <c r="L187" s="1">
        <f ca="1" t="shared" si="2"/>
        <v>91865873</v>
      </c>
      <c r="AA187" s="7">
        <v>43891</v>
      </c>
      <c r="AB187">
        <v>-184097174</v>
      </c>
      <c r="AC187">
        <v>-68862763</v>
      </c>
      <c r="AD187">
        <v>-9316690</v>
      </c>
    </row>
    <row r="188" spans="27:30">
      <c r="AA188" s="7">
        <v>43892</v>
      </c>
      <c r="AB188">
        <v>-167645614</v>
      </c>
      <c r="AC188">
        <v>91865873</v>
      </c>
      <c r="AD188">
        <v>82181848</v>
      </c>
    </row>
    <row r="189" spans="27:30">
      <c r="AA189" t="s">
        <v>299</v>
      </c>
      <c r="AB189">
        <v>-29222530116</v>
      </c>
      <c r="AC189" t="e">
        <v>#VALUE!</v>
      </c>
      <c r="AD189">
        <v>12775568757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9"/>
  <sheetViews>
    <sheetView workbookViewId="0">
      <pane ySplit="3" topLeftCell="A170" activePane="bottomLeft" state="frozen"/>
      <selection/>
      <selection pane="bottomLeft" activeCell="I177" sqref="I17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473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297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298</v>
      </c>
      <c r="G9" s="1">
        <v>-188912153</v>
      </c>
      <c r="H9" s="1">
        <v>-713952463</v>
      </c>
      <c r="I9" s="1" t="s">
        <v>298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298</v>
      </c>
      <c r="G10" s="1">
        <v>-141240680</v>
      </c>
      <c r="H10" s="1">
        <v>-882320758</v>
      </c>
      <c r="I10" s="1" t="s">
        <v>298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298</v>
      </c>
      <c r="G12" s="1">
        <v>-217206548</v>
      </c>
      <c r="H12" s="1">
        <v>52699945</v>
      </c>
      <c r="I12" s="1" t="s">
        <v>298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298</v>
      </c>
      <c r="G13" s="1">
        <v>-139873545</v>
      </c>
      <c r="H13" s="1">
        <v>38420159</v>
      </c>
      <c r="I13" s="1" t="s">
        <v>298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298</v>
      </c>
      <c r="G14" s="1">
        <v>-153497754</v>
      </c>
      <c r="H14" s="1">
        <v>288495545</v>
      </c>
      <c r="I14" s="1" t="s">
        <v>298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298</v>
      </c>
      <c r="G16" s="1">
        <v>-233587125</v>
      </c>
      <c r="H16" s="1">
        <v>575502207</v>
      </c>
      <c r="I16" s="1" t="s">
        <v>298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298</v>
      </c>
      <c r="G17" s="1">
        <v>-233699088</v>
      </c>
      <c r="H17" s="1">
        <v>633169384</v>
      </c>
      <c r="I17" s="1" t="s">
        <v>298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298</v>
      </c>
      <c r="G52" s="1">
        <v>-148802646</v>
      </c>
      <c r="H52" s="1">
        <v>-41054827</v>
      </c>
      <c r="I52" s="1" t="s">
        <v>298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298</v>
      </c>
      <c r="G53" s="1">
        <v>-163200289</v>
      </c>
      <c r="H53" s="1">
        <v>-150266352</v>
      </c>
      <c r="I53" s="1" t="s">
        <v>298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298</v>
      </c>
      <c r="G55" s="1">
        <v>-128958562</v>
      </c>
      <c r="H55" s="1">
        <v>16228866</v>
      </c>
      <c r="I55" s="1" t="s">
        <v>298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77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1:30">
      <c r="A167" s="7">
        <v>43882</v>
      </c>
      <c r="B167" s="8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7">
        <v>43881</v>
      </c>
      <c r="AB167">
        <v>-159748567</v>
      </c>
      <c r="AC167">
        <v>1788622</v>
      </c>
      <c r="AD167">
        <v>37818377</v>
      </c>
    </row>
    <row r="168" spans="1:30">
      <c r="A168" s="7">
        <v>43883</v>
      </c>
      <c r="B168" s="8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7">
        <v>43882</v>
      </c>
      <c r="AB168">
        <v>-258496093</v>
      </c>
      <c r="AC168">
        <v>5736023</v>
      </c>
      <c r="AD168">
        <v>34749601</v>
      </c>
    </row>
    <row r="169" spans="1:30">
      <c r="A169" s="7">
        <v>43884</v>
      </c>
      <c r="B169" s="8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7">
        <v>43883</v>
      </c>
      <c r="AB169">
        <v>-188835547</v>
      </c>
      <c r="AC169">
        <v>11655962</v>
      </c>
      <c r="AD169">
        <v>29321073</v>
      </c>
    </row>
    <row r="170" spans="1:30">
      <c r="A170" s="7">
        <v>43885</v>
      </c>
      <c r="B170" s="8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7">
        <v>43884</v>
      </c>
      <c r="AB170">
        <v>-129176596</v>
      </c>
      <c r="AC170">
        <v>-1300073</v>
      </c>
      <c r="AD170">
        <v>23243364</v>
      </c>
    </row>
    <row r="171" spans="1:30">
      <c r="A171" s="7">
        <v>43886</v>
      </c>
      <c r="B171" s="8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7">
        <v>43885</v>
      </c>
      <c r="AB171">
        <v>-126822412</v>
      </c>
      <c r="AC171">
        <v>4336394</v>
      </c>
      <c r="AD171">
        <v>21634477</v>
      </c>
    </row>
    <row r="172" spans="1:30">
      <c r="A172" s="7">
        <v>43887</v>
      </c>
      <c r="B172" s="8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7">
        <v>43886</v>
      </c>
      <c r="AB172">
        <v>-160019637</v>
      </c>
      <c r="AC172">
        <v>7633179</v>
      </c>
      <c r="AD172">
        <v>25910326</v>
      </c>
    </row>
    <row r="173" spans="1:30">
      <c r="A173" s="7">
        <v>43888</v>
      </c>
      <c r="B173" s="8">
        <v>0.473611111111111</v>
      </c>
      <c r="C173" s="6">
        <v>1</v>
      </c>
      <c r="D173" s="1">
        <v>3378991000</v>
      </c>
      <c r="E173" s="1">
        <v>3280574941</v>
      </c>
      <c r="F173" s="1">
        <v>258443617</v>
      </c>
      <c r="G173" s="1">
        <v>-224400213</v>
      </c>
      <c r="H173" s="1">
        <v>58157488</v>
      </c>
      <c r="I173" s="1">
        <v>137198000</v>
      </c>
      <c r="J173" s="1">
        <v>127285000</v>
      </c>
      <c r="K173" s="1">
        <v>98416059</v>
      </c>
      <c r="L173" s="1">
        <f ca="1" t="shared" si="2"/>
        <v>34043404</v>
      </c>
      <c r="AA173" s="7">
        <v>43887</v>
      </c>
      <c r="AB173">
        <v>-133568223</v>
      </c>
      <c r="AC173">
        <v>12840637</v>
      </c>
      <c r="AD173">
        <v>37059160</v>
      </c>
    </row>
    <row r="174" spans="1:30">
      <c r="A174" s="7">
        <v>43889</v>
      </c>
      <c r="B174" s="8">
        <v>0.734722222222222</v>
      </c>
      <c r="C174" s="6">
        <v>1</v>
      </c>
      <c r="D174" s="1">
        <v>3378991000</v>
      </c>
      <c r="E174" s="1">
        <v>3280574941</v>
      </c>
      <c r="F174" s="1">
        <v>163711285</v>
      </c>
      <c r="G174" s="1">
        <v>-161613646</v>
      </c>
      <c r="H174" s="1">
        <v>58466505</v>
      </c>
      <c r="I174" s="1">
        <v>137198000</v>
      </c>
      <c r="J174" s="1">
        <v>127285000</v>
      </c>
      <c r="K174" s="1">
        <v>98416059</v>
      </c>
      <c r="L174" s="1">
        <f ca="1" t="shared" si="2"/>
        <v>2097639</v>
      </c>
      <c r="AA174" s="7">
        <v>43888</v>
      </c>
      <c r="AB174">
        <v>-224400213</v>
      </c>
      <c r="AC174">
        <v>34043404</v>
      </c>
      <c r="AD174">
        <v>58157488</v>
      </c>
    </row>
    <row r="175" spans="1:30">
      <c r="A175" s="7">
        <v>43890</v>
      </c>
      <c r="B175" s="8">
        <v>0.753472222222222</v>
      </c>
      <c r="C175" s="6">
        <v>1</v>
      </c>
      <c r="D175" s="1">
        <v>3378991000</v>
      </c>
      <c r="E175" s="1">
        <v>3280574941</v>
      </c>
      <c r="F175" s="1">
        <v>129277274</v>
      </c>
      <c r="G175" s="1">
        <v>-128238164</v>
      </c>
      <c r="H175" s="1">
        <v>55558214</v>
      </c>
      <c r="I175" s="1">
        <v>137198000</v>
      </c>
      <c r="J175" s="1">
        <v>127285000</v>
      </c>
      <c r="K175" s="1">
        <v>98416059</v>
      </c>
      <c r="L175" s="1">
        <f ca="1" t="shared" si="2"/>
        <v>1039110</v>
      </c>
      <c r="AA175" s="7">
        <v>43889</v>
      </c>
      <c r="AB175">
        <v>-161613646</v>
      </c>
      <c r="AC175">
        <v>2097639</v>
      </c>
      <c r="AD175">
        <v>58466505</v>
      </c>
    </row>
    <row r="176" spans="1:30">
      <c r="A176" s="7">
        <v>43891</v>
      </c>
      <c r="B176" s="8">
        <v>0.55</v>
      </c>
      <c r="C176" s="6">
        <v>1</v>
      </c>
      <c r="D176" s="1">
        <v>3378991000</v>
      </c>
      <c r="E176" s="1">
        <v>3280574941</v>
      </c>
      <c r="F176" s="1">
        <v>129277274</v>
      </c>
      <c r="G176" s="1">
        <v>-211163457</v>
      </c>
      <c r="H176" s="1">
        <v>-35075640</v>
      </c>
      <c r="I176" s="1">
        <v>137198000</v>
      </c>
      <c r="J176" s="1">
        <v>127285000</v>
      </c>
      <c r="K176" s="1">
        <v>98416059</v>
      </c>
      <c r="L176" s="1">
        <f ca="1" t="shared" si="2"/>
        <v>-81886183</v>
      </c>
      <c r="AA176" s="7">
        <v>43890</v>
      </c>
      <c r="AB176">
        <v>-128238164</v>
      </c>
      <c r="AC176">
        <v>1039110</v>
      </c>
      <c r="AD176">
        <v>55558214</v>
      </c>
    </row>
    <row r="177" spans="1:30">
      <c r="A177" s="7">
        <v>43892</v>
      </c>
      <c r="B177" s="8">
        <v>0.911805555555556</v>
      </c>
      <c r="C177" s="6">
        <v>1</v>
      </c>
      <c r="D177" s="1">
        <v>3378991000</v>
      </c>
      <c r="E177" s="1">
        <v>3280574941</v>
      </c>
      <c r="F177" s="1">
        <v>275199086</v>
      </c>
      <c r="G177" s="1">
        <v>-192294634</v>
      </c>
      <c r="H177" s="1">
        <v>49332082</v>
      </c>
      <c r="I177" s="1">
        <v>137198000</v>
      </c>
      <c r="J177" s="1">
        <v>127285000</v>
      </c>
      <c r="K177" s="1">
        <v>98416059</v>
      </c>
      <c r="L177" s="1">
        <f ca="1" t="shared" si="2"/>
        <v>82904452</v>
      </c>
      <c r="AA177" s="7">
        <v>43891</v>
      </c>
      <c r="AB177">
        <v>-211163457</v>
      </c>
      <c r="AC177">
        <v>-81886183</v>
      </c>
      <c r="AD177">
        <v>-35075640</v>
      </c>
    </row>
    <row r="178" spans="27:30">
      <c r="AA178" s="7">
        <v>43892</v>
      </c>
      <c r="AB178">
        <v>-192294634</v>
      </c>
      <c r="AC178">
        <v>82904452</v>
      </c>
      <c r="AD178">
        <v>49332082</v>
      </c>
    </row>
    <row r="179" spans="27:30">
      <c r="AA179" t="s">
        <v>299</v>
      </c>
      <c r="AB179">
        <v>-31942288785</v>
      </c>
      <c r="AC179" t="e">
        <v>#VALUE!</v>
      </c>
      <c r="AD179">
        <v>12334893089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8"/>
  <sheetViews>
    <sheetView workbookViewId="0">
      <pane ySplit="3" topLeftCell="A167" activePane="bottomLeft" state="frozen"/>
      <selection/>
      <selection pane="bottomLeft" activeCell="I176" sqref="I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474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297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2"/>
      <c r="N5" t="s">
        <v>475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298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298</v>
      </c>
      <c r="G9" s="1">
        <v>-123136884</v>
      </c>
      <c r="H9" s="1">
        <v>-669684681</v>
      </c>
      <c r="I9" s="1" t="s">
        <v>298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298</v>
      </c>
      <c r="G11" s="1">
        <v>-189365680</v>
      </c>
      <c r="H11" s="1">
        <v>48533648</v>
      </c>
      <c r="I11" s="1" t="s">
        <v>298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298</v>
      </c>
      <c r="G12" s="1">
        <v>-121944984</v>
      </c>
      <c r="H12" s="1">
        <v>26253595</v>
      </c>
      <c r="I12" s="1" t="s">
        <v>298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298</v>
      </c>
      <c r="G13" s="1">
        <v>-133822884</v>
      </c>
      <c r="H13" s="1">
        <v>273196147</v>
      </c>
      <c r="I13" s="1" t="s">
        <v>298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298</v>
      </c>
      <c r="G15" s="1">
        <v>-203646646</v>
      </c>
      <c r="H15" s="1">
        <v>496067038</v>
      </c>
      <c r="I15" s="1" t="s">
        <v>298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298</v>
      </c>
      <c r="G16" s="1">
        <v>-203746827</v>
      </c>
      <c r="H16" s="1">
        <v>546340043</v>
      </c>
      <c r="I16" s="1" t="s">
        <v>298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298</v>
      </c>
      <c r="G51" s="1">
        <v>-129727011</v>
      </c>
      <c r="H51" s="1">
        <v>-68656370</v>
      </c>
      <c r="I51" s="1" t="s">
        <v>298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298</v>
      </c>
      <c r="G52" s="1">
        <v>-142283062</v>
      </c>
      <c r="H52" s="1">
        <v>-146797879</v>
      </c>
      <c r="I52" s="1" t="s">
        <v>298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298</v>
      </c>
      <c r="G54" s="1">
        <v>-112427765</v>
      </c>
      <c r="H54" s="1">
        <v>60518964</v>
      </c>
      <c r="I54" s="1" t="s">
        <v>298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76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1:30">
      <c r="A166" s="7">
        <v>43882</v>
      </c>
      <c r="B166" s="8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7">
        <v>43881</v>
      </c>
      <c r="AB166">
        <v>-139273771</v>
      </c>
      <c r="AC166">
        <v>23321537</v>
      </c>
      <c r="AD166">
        <v>81814664</v>
      </c>
    </row>
    <row r="167" spans="1:30">
      <c r="A167" s="7">
        <v>43883</v>
      </c>
      <c r="B167" s="8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7">
        <v>43882</v>
      </c>
      <c r="AB167">
        <v>-225364142</v>
      </c>
      <c r="AC167">
        <v>25048983</v>
      </c>
      <c r="AD167">
        <v>77581811</v>
      </c>
    </row>
    <row r="168" spans="1:30">
      <c r="A168" s="7">
        <v>43884</v>
      </c>
      <c r="B168" s="8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7">
        <v>43883</v>
      </c>
      <c r="AB168">
        <v>-164631186</v>
      </c>
      <c r="AC168">
        <v>10120137</v>
      </c>
      <c r="AD168">
        <v>67099440</v>
      </c>
    </row>
    <row r="169" spans="1:30">
      <c r="A169" s="7">
        <v>43885</v>
      </c>
      <c r="B169" s="8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7">
        <v>43884</v>
      </c>
      <c r="AB169">
        <v>-112617853</v>
      </c>
      <c r="AC169">
        <v>-320511</v>
      </c>
      <c r="AD169">
        <v>50431128</v>
      </c>
    </row>
    <row r="170" spans="1:30">
      <c r="A170" s="7">
        <v>43886</v>
      </c>
      <c r="B170" s="8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7">
        <v>43885</v>
      </c>
      <c r="AB170">
        <v>-110566705</v>
      </c>
      <c r="AC170">
        <v>8457204</v>
      </c>
      <c r="AD170">
        <v>54908292</v>
      </c>
    </row>
    <row r="171" spans="1:30">
      <c r="A171" s="7">
        <v>43887</v>
      </c>
      <c r="B171" s="8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7">
        <v>43886</v>
      </c>
      <c r="AB171">
        <v>-139510095</v>
      </c>
      <c r="AC171">
        <v>17337045</v>
      </c>
      <c r="AD171">
        <v>73394060</v>
      </c>
    </row>
    <row r="172" spans="1:30">
      <c r="A172" s="7">
        <v>43888</v>
      </c>
      <c r="B172" s="8">
        <v>0.474305555555556</v>
      </c>
      <c r="C172" s="6">
        <v>1</v>
      </c>
      <c r="D172" s="1">
        <v>2945882000</v>
      </c>
      <c r="E172" s="1">
        <v>2860080126</v>
      </c>
      <c r="F172" s="1">
        <v>211191820</v>
      </c>
      <c r="G172" s="1">
        <v>-195634715</v>
      </c>
      <c r="H172" s="1">
        <v>74472517</v>
      </c>
      <c r="I172" s="1">
        <v>119612000</v>
      </c>
      <c r="J172" s="1">
        <v>110970000</v>
      </c>
      <c r="K172" s="1">
        <v>85801874</v>
      </c>
      <c r="L172" s="1">
        <f ca="1" t="shared" si="2"/>
        <v>15557105</v>
      </c>
      <c r="AA172" s="7">
        <v>43887</v>
      </c>
      <c r="AB172">
        <v>-116447858</v>
      </c>
      <c r="AC172">
        <v>11142658</v>
      </c>
      <c r="AD172">
        <v>71769982</v>
      </c>
    </row>
    <row r="173" spans="1:30">
      <c r="A173" s="7">
        <v>43889</v>
      </c>
      <c r="B173" s="8">
        <v>0.734722222222222</v>
      </c>
      <c r="C173" s="6">
        <v>1</v>
      </c>
      <c r="D173" s="1">
        <v>2945882000</v>
      </c>
      <c r="E173" s="1">
        <v>2860080126</v>
      </c>
      <c r="F173" s="1">
        <v>150990882</v>
      </c>
      <c r="G173" s="1">
        <v>-140898505</v>
      </c>
      <c r="H173" s="1">
        <v>61243357</v>
      </c>
      <c r="I173" s="1">
        <v>119612000</v>
      </c>
      <c r="J173" s="1">
        <v>110970000</v>
      </c>
      <c r="K173" s="1">
        <v>85801874</v>
      </c>
      <c r="L173" s="1">
        <f ca="1" t="shared" si="2"/>
        <v>10092377</v>
      </c>
      <c r="AA173" s="7">
        <v>43888</v>
      </c>
      <c r="AB173">
        <v>-195634715</v>
      </c>
      <c r="AC173">
        <v>15557105</v>
      </c>
      <c r="AD173">
        <v>74472517</v>
      </c>
    </row>
    <row r="174" spans="1:30">
      <c r="A174" s="7">
        <v>43890</v>
      </c>
      <c r="B174" s="8">
        <v>0.753472222222222</v>
      </c>
      <c r="C174" s="6">
        <v>1</v>
      </c>
      <c r="D174" s="1">
        <v>2945882000</v>
      </c>
      <c r="E174" s="1">
        <v>2860080126</v>
      </c>
      <c r="F174" s="1">
        <v>125322402</v>
      </c>
      <c r="G174" s="1">
        <v>-111800990</v>
      </c>
      <c r="H174" s="1">
        <v>73037323</v>
      </c>
      <c r="I174" s="1">
        <v>119612000</v>
      </c>
      <c r="J174" s="1">
        <v>110970000</v>
      </c>
      <c r="K174" s="1">
        <v>85801874</v>
      </c>
      <c r="L174" s="1">
        <f ca="1" t="shared" si="2"/>
        <v>13521412</v>
      </c>
      <c r="AA174" s="7">
        <v>43889</v>
      </c>
      <c r="AB174">
        <v>-140898505</v>
      </c>
      <c r="AC174">
        <v>10092377</v>
      </c>
      <c r="AD174">
        <v>61243357</v>
      </c>
    </row>
    <row r="175" spans="1:30">
      <c r="A175" s="7">
        <v>43891</v>
      </c>
      <c r="B175" s="8">
        <v>0.55</v>
      </c>
      <c r="C175" s="6">
        <v>1</v>
      </c>
      <c r="D175" s="1">
        <v>2945882000</v>
      </c>
      <c r="E175" s="1">
        <v>2860080126</v>
      </c>
      <c r="F175" s="1">
        <v>125322402</v>
      </c>
      <c r="G175" s="1">
        <v>-184095890</v>
      </c>
      <c r="H175" s="1">
        <v>-7650268</v>
      </c>
      <c r="I175" s="1">
        <v>119612000</v>
      </c>
      <c r="J175" s="1">
        <v>110970000</v>
      </c>
      <c r="K175" s="1">
        <v>85801874</v>
      </c>
      <c r="L175" s="1">
        <f ca="1" t="shared" si="2"/>
        <v>-58773488</v>
      </c>
      <c r="AA175" s="7">
        <v>43890</v>
      </c>
      <c r="AB175">
        <v>-111800990</v>
      </c>
      <c r="AC175">
        <v>13521412</v>
      </c>
      <c r="AD175">
        <v>73037323</v>
      </c>
    </row>
    <row r="176" spans="1:30">
      <c r="A176" s="7">
        <v>43892</v>
      </c>
      <c r="B176" s="8">
        <v>0.911805555555556</v>
      </c>
      <c r="C176" s="6">
        <v>1</v>
      </c>
      <c r="D176" s="1">
        <v>2945882000</v>
      </c>
      <c r="E176" s="1">
        <v>2860080126</v>
      </c>
      <c r="F176" s="1">
        <v>249747779</v>
      </c>
      <c r="G176" s="1">
        <v>-167644330</v>
      </c>
      <c r="H176" s="1">
        <v>74920447</v>
      </c>
      <c r="I176" s="1">
        <v>119612000</v>
      </c>
      <c r="J176" s="1">
        <v>110970000</v>
      </c>
      <c r="K176" s="1">
        <v>85801874</v>
      </c>
      <c r="L176" s="1">
        <f ca="1" t="shared" si="2"/>
        <v>82103449</v>
      </c>
      <c r="AA176" s="7">
        <v>43891</v>
      </c>
      <c r="AB176">
        <v>-184095890</v>
      </c>
      <c r="AC176">
        <v>-58773488</v>
      </c>
      <c r="AD176">
        <v>-7650268</v>
      </c>
    </row>
    <row r="177" spans="27:30">
      <c r="AA177" s="7">
        <v>43892</v>
      </c>
      <c r="AB177">
        <v>-167644330</v>
      </c>
      <c r="AC177">
        <v>82103449</v>
      </c>
      <c r="AD177">
        <v>74920447</v>
      </c>
    </row>
    <row r="178" spans="27:30">
      <c r="AA178" t="s">
        <v>299</v>
      </c>
      <c r="AB178">
        <v>-27648623209</v>
      </c>
      <c r="AC178" t="e">
        <v>#VALUE!</v>
      </c>
      <c r="AD178">
        <v>11435562713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2"/>
  <sheetViews>
    <sheetView workbookViewId="0">
      <pane ySplit="3" topLeftCell="A165" activePane="bottomLeft" state="frozen"/>
      <selection/>
      <selection pane="bottomLeft" activeCell="I170" sqref="I1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476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297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298</v>
      </c>
      <c r="G9" s="1">
        <v>-203645361</v>
      </c>
      <c r="H9" s="1">
        <v>122076292</v>
      </c>
      <c r="I9" s="1" t="s">
        <v>298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298</v>
      </c>
      <c r="G10" s="1">
        <v>-203746827</v>
      </c>
      <c r="H10" s="1">
        <v>14129711</v>
      </c>
      <c r="I10" s="1" t="s">
        <v>298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298</v>
      </c>
      <c r="G45" s="1">
        <v>-129727011</v>
      </c>
      <c r="H45" s="1">
        <v>-12426621</v>
      </c>
      <c r="I45" s="1" t="s">
        <v>298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298</v>
      </c>
      <c r="G46" s="1">
        <v>-142281777</v>
      </c>
      <c r="H46" s="1">
        <v>-101015167</v>
      </c>
      <c r="I46" s="1" t="s">
        <v>298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298</v>
      </c>
      <c r="G48" s="1">
        <v>-112427765</v>
      </c>
      <c r="H48" s="1">
        <v>124730521</v>
      </c>
      <c r="I48" s="1" t="s">
        <v>298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70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1:30">
      <c r="A160" s="7">
        <v>43882</v>
      </c>
      <c r="B160" s="8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7">
        <v>43881</v>
      </c>
      <c r="AB160">
        <v>-139273771</v>
      </c>
      <c r="AC160">
        <v>2054083</v>
      </c>
      <c r="AD160">
        <v>39131890</v>
      </c>
    </row>
    <row r="161" spans="1:30">
      <c r="A161" s="7">
        <v>43883</v>
      </c>
      <c r="B161" s="8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7">
        <v>43882</v>
      </c>
      <c r="AB161">
        <v>-225364142</v>
      </c>
      <c r="AC161">
        <v>15170350</v>
      </c>
      <c r="AD161">
        <v>51889029</v>
      </c>
    </row>
    <row r="162" spans="1:30">
      <c r="A162" s="7">
        <v>43884</v>
      </c>
      <c r="B162" s="8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7">
        <v>43883</v>
      </c>
      <c r="AB162">
        <v>-164631186</v>
      </c>
      <c r="AC162">
        <v>25654918</v>
      </c>
      <c r="AD162">
        <v>60812749</v>
      </c>
    </row>
    <row r="163" spans="1:30">
      <c r="A163" s="7">
        <v>43885</v>
      </c>
      <c r="B163" s="8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7">
        <v>43884</v>
      </c>
      <c r="AB163">
        <v>-112617853</v>
      </c>
      <c r="AC163">
        <v>-2907769</v>
      </c>
      <c r="AD163">
        <v>42074140</v>
      </c>
    </row>
    <row r="164" spans="1:30">
      <c r="A164" s="7">
        <v>43886</v>
      </c>
      <c r="B164" s="8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7">
        <v>43885</v>
      </c>
      <c r="AB164">
        <v>-110566705</v>
      </c>
      <c r="AC164">
        <v>6145062</v>
      </c>
      <c r="AD164">
        <v>44101793</v>
      </c>
    </row>
    <row r="165" spans="1:30">
      <c r="A165" s="7">
        <v>43887</v>
      </c>
      <c r="B165" s="8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7">
        <v>43886</v>
      </c>
      <c r="AB165">
        <v>-139510095</v>
      </c>
      <c r="AC165">
        <v>8355518</v>
      </c>
      <c r="AD165">
        <v>44773385</v>
      </c>
    </row>
    <row r="166" spans="1:30">
      <c r="A166" s="7">
        <v>43888</v>
      </c>
      <c r="B166" s="8">
        <v>0.474305555555556</v>
      </c>
      <c r="C166" s="6">
        <v>1</v>
      </c>
      <c r="D166" s="1">
        <v>2945882000</v>
      </c>
      <c r="E166" s="1">
        <v>2860080123</v>
      </c>
      <c r="F166" s="1">
        <v>212035454</v>
      </c>
      <c r="G166" s="1">
        <v>-195634715</v>
      </c>
      <c r="H166" s="1">
        <v>55702551</v>
      </c>
      <c r="I166" s="1">
        <v>119612000</v>
      </c>
      <c r="J166" s="1">
        <v>110970000</v>
      </c>
      <c r="K166" s="1">
        <v>85801877</v>
      </c>
      <c r="L166" s="1">
        <f ca="1" t="shared" si="2"/>
        <v>16400739</v>
      </c>
      <c r="AA166" s="7">
        <v>43887</v>
      </c>
      <c r="AB166">
        <v>-116447858</v>
      </c>
      <c r="AC166">
        <v>-769242</v>
      </c>
      <c r="AD166">
        <v>36436823</v>
      </c>
    </row>
    <row r="167" spans="1:30">
      <c r="A167" s="7">
        <v>43889</v>
      </c>
      <c r="B167" s="8">
        <v>0.734722222222222</v>
      </c>
      <c r="C167" s="6">
        <v>1</v>
      </c>
      <c r="D167" s="1">
        <v>2945882000</v>
      </c>
      <c r="E167" s="1">
        <v>2860080123</v>
      </c>
      <c r="F167" s="1">
        <v>156186546</v>
      </c>
      <c r="G167" s="1">
        <v>-140897221</v>
      </c>
      <c r="H167" s="1">
        <v>68937793</v>
      </c>
      <c r="I167" s="1">
        <v>119612000</v>
      </c>
      <c r="J167" s="1">
        <v>110970000</v>
      </c>
      <c r="K167" s="1">
        <v>85801877</v>
      </c>
      <c r="L167" s="1">
        <f ca="1" t="shared" si="2"/>
        <v>15289325</v>
      </c>
      <c r="AA167" s="7">
        <v>43888</v>
      </c>
      <c r="AB167">
        <v>-195634715</v>
      </c>
      <c r="AC167">
        <v>16400739</v>
      </c>
      <c r="AD167">
        <v>55702551</v>
      </c>
    </row>
    <row r="168" spans="1:30">
      <c r="A168" s="7">
        <v>43890</v>
      </c>
      <c r="B168" s="8">
        <v>0.754166666666667</v>
      </c>
      <c r="C168" s="6">
        <v>1</v>
      </c>
      <c r="D168" s="1">
        <v>2945882000</v>
      </c>
      <c r="E168" s="1">
        <v>2860080123</v>
      </c>
      <c r="F168" s="1">
        <v>111020266</v>
      </c>
      <c r="G168" s="1">
        <v>-111800990</v>
      </c>
      <c r="H168" s="1">
        <v>55040802</v>
      </c>
      <c r="I168" s="1">
        <v>119612000</v>
      </c>
      <c r="J168" s="1">
        <v>110970000</v>
      </c>
      <c r="K168" s="1">
        <v>85801877</v>
      </c>
      <c r="L168" s="1">
        <f ca="1" t="shared" si="2"/>
        <v>-780724</v>
      </c>
      <c r="AA168" s="7">
        <v>43889</v>
      </c>
      <c r="AB168">
        <v>-140897221</v>
      </c>
      <c r="AC168">
        <v>15289325</v>
      </c>
      <c r="AD168">
        <v>68937793</v>
      </c>
    </row>
    <row r="169" spans="1:30">
      <c r="A169" s="7">
        <v>43891</v>
      </c>
      <c r="B169" s="8">
        <v>0.550694444444444</v>
      </c>
      <c r="C169" s="6">
        <v>1</v>
      </c>
      <c r="D169" s="1">
        <v>2945882000</v>
      </c>
      <c r="E169" s="1">
        <v>2860080123</v>
      </c>
      <c r="F169" s="1">
        <v>111020266</v>
      </c>
      <c r="G169" s="1">
        <v>-184095890</v>
      </c>
      <c r="H169" s="1">
        <v>-29792749</v>
      </c>
      <c r="I169" s="1">
        <v>119612000</v>
      </c>
      <c r="J169" s="1">
        <v>110970000</v>
      </c>
      <c r="K169" s="1">
        <v>85801877</v>
      </c>
      <c r="L169" s="1">
        <f ca="1" t="shared" si="2"/>
        <v>-73075624</v>
      </c>
      <c r="AA169" s="7">
        <v>43890</v>
      </c>
      <c r="AB169">
        <v>-111800990</v>
      </c>
      <c r="AC169">
        <v>-780724</v>
      </c>
      <c r="AD169">
        <v>55040802</v>
      </c>
    </row>
    <row r="170" spans="1:30">
      <c r="A170" s="7">
        <v>43892</v>
      </c>
      <c r="B170" s="8">
        <v>0.9125</v>
      </c>
      <c r="C170" s="6">
        <v>1</v>
      </c>
      <c r="D170" s="1">
        <v>2945882000</v>
      </c>
      <c r="E170" s="1">
        <v>2860080123</v>
      </c>
      <c r="F170" s="1">
        <v>271134680</v>
      </c>
      <c r="G170" s="1">
        <v>-167644330</v>
      </c>
      <c r="H170" s="1">
        <v>72350497</v>
      </c>
      <c r="I170" s="1">
        <v>119612000</v>
      </c>
      <c r="J170" s="1">
        <v>110970000</v>
      </c>
      <c r="K170" s="1">
        <v>85801877</v>
      </c>
      <c r="L170" s="1">
        <f ca="1" t="shared" si="2"/>
        <v>103490350</v>
      </c>
      <c r="AA170" s="7">
        <v>43891</v>
      </c>
      <c r="AB170">
        <v>-184095890</v>
      </c>
      <c r="AC170">
        <v>-73075624</v>
      </c>
      <c r="AD170">
        <v>-29792749</v>
      </c>
    </row>
    <row r="171" spans="27:30">
      <c r="AA171" s="7">
        <v>43892</v>
      </c>
      <c r="AB171">
        <v>-167644330</v>
      </c>
      <c r="AC171">
        <v>103490350</v>
      </c>
      <c r="AD171">
        <v>72350497</v>
      </c>
    </row>
    <row r="172" spans="27:30">
      <c r="AA172" t="s">
        <v>299</v>
      </c>
      <c r="AB172">
        <v>-26859846031</v>
      </c>
      <c r="AC172" t="e">
        <v>#VALUE!</v>
      </c>
      <c r="AD172">
        <v>12767111592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9"/>
  <sheetViews>
    <sheetView workbookViewId="0">
      <pane ySplit="3" topLeftCell="A160" activePane="bottomLeft" state="frozen"/>
      <selection/>
      <selection pane="bottomLeft" activeCell="I167" sqref="I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364</v>
      </c>
    </row>
    <row r="2" ht="233" customHeight="1"/>
    <row r="3" ht="54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206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297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298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298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298</v>
      </c>
      <c r="G42" s="1">
        <v>-253563293</v>
      </c>
      <c r="H42" s="1">
        <v>-77502008</v>
      </c>
      <c r="I42" s="1" t="s">
        <v>298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298</v>
      </c>
      <c r="G43" s="1">
        <v>-278102730</v>
      </c>
      <c r="H43" s="1">
        <v>-267000631</v>
      </c>
      <c r="I43" s="1" t="s">
        <v>298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298</v>
      </c>
      <c r="G45" s="1">
        <v>-219750336</v>
      </c>
      <c r="H45" s="1">
        <v>142236588</v>
      </c>
      <c r="I45" s="1" t="s">
        <v>298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67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1:30">
      <c r="A157" s="7">
        <v>43882</v>
      </c>
      <c r="B157" s="8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7">
        <v>43881</v>
      </c>
      <c r="AB157">
        <v>-272223307</v>
      </c>
      <c r="AC157">
        <v>45899457</v>
      </c>
      <c r="AD157">
        <v>122736403</v>
      </c>
    </row>
    <row r="158" spans="1:30">
      <c r="A158" s="7">
        <v>43883</v>
      </c>
      <c r="B158" s="8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7">
        <v>43882</v>
      </c>
      <c r="AB158">
        <v>-440494801</v>
      </c>
      <c r="AC158">
        <v>74768189</v>
      </c>
      <c r="AD158">
        <v>142712580</v>
      </c>
    </row>
    <row r="159" spans="1:30">
      <c r="A159" s="7">
        <v>43884</v>
      </c>
      <c r="B159" s="8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7">
        <v>43883</v>
      </c>
      <c r="AB159">
        <v>-321786691</v>
      </c>
      <c r="AC159">
        <v>25868548</v>
      </c>
      <c r="AD159">
        <v>142930603</v>
      </c>
    </row>
    <row r="160" spans="1:30">
      <c r="A160" s="7">
        <v>43885</v>
      </c>
      <c r="B160" s="8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7">
        <v>43884</v>
      </c>
      <c r="AB160">
        <v>-220121879</v>
      </c>
      <c r="AC160">
        <v>5312090</v>
      </c>
      <c r="AD160">
        <v>132981729</v>
      </c>
    </row>
    <row r="161" spans="1:30">
      <c r="A161" s="7">
        <v>43886</v>
      </c>
      <c r="B161" s="8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7">
        <v>43885</v>
      </c>
      <c r="AB161">
        <v>-216112724</v>
      </c>
      <c r="AC161">
        <v>-983291</v>
      </c>
      <c r="AD161">
        <v>139368564</v>
      </c>
    </row>
    <row r="162" spans="1:30">
      <c r="A162" s="7">
        <v>43887</v>
      </c>
      <c r="B162" s="8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7">
        <v>43886</v>
      </c>
      <c r="AB162">
        <v>-272685225</v>
      </c>
      <c r="AC162">
        <v>6343590</v>
      </c>
      <c r="AD162">
        <v>129008569</v>
      </c>
    </row>
    <row r="163" spans="1:30">
      <c r="A163" s="7">
        <v>43888</v>
      </c>
      <c r="B163" s="8">
        <v>0.474305555555556</v>
      </c>
      <c r="C163" s="6">
        <v>1</v>
      </c>
      <c r="D163" s="1">
        <v>5757969000</v>
      </c>
      <c r="E163" s="1">
        <v>5364665456</v>
      </c>
      <c r="F163" s="1">
        <v>417299800</v>
      </c>
      <c r="G163" s="1">
        <v>-382385919</v>
      </c>
      <c r="H163" s="1">
        <v>117354275</v>
      </c>
      <c r="I163" s="1">
        <v>233792000</v>
      </c>
      <c r="J163" s="1">
        <v>216901000</v>
      </c>
      <c r="K163" s="1">
        <v>393303544</v>
      </c>
      <c r="L163" s="1">
        <f ca="1" t="shared" si="2"/>
        <v>34913881</v>
      </c>
      <c r="AA163" s="7">
        <v>43887</v>
      </c>
      <c r="AB163">
        <v>-227607976</v>
      </c>
      <c r="AC163">
        <v>36060701</v>
      </c>
      <c r="AD163">
        <v>135741734</v>
      </c>
    </row>
    <row r="164" spans="1:30">
      <c r="A164" s="7">
        <v>43889</v>
      </c>
      <c r="B164" s="8">
        <v>0.735416666666667</v>
      </c>
      <c r="C164" s="6">
        <v>1</v>
      </c>
      <c r="D164" s="1">
        <v>5757969000</v>
      </c>
      <c r="E164" s="1">
        <v>5364665456</v>
      </c>
      <c r="F164" s="1">
        <v>284703336</v>
      </c>
      <c r="G164" s="1">
        <v>-275396488</v>
      </c>
      <c r="H164" s="1">
        <v>80761666</v>
      </c>
      <c r="I164" s="1">
        <v>233792000</v>
      </c>
      <c r="J164" s="1">
        <v>216901000</v>
      </c>
      <c r="K164" s="1">
        <v>393303544</v>
      </c>
      <c r="L164" s="1">
        <f ca="1" t="shared" si="2"/>
        <v>9306848</v>
      </c>
      <c r="AA164" s="7">
        <v>43888</v>
      </c>
      <c r="AB164">
        <v>-382385919</v>
      </c>
      <c r="AC164">
        <v>34913881</v>
      </c>
      <c r="AD164">
        <v>117354275</v>
      </c>
    </row>
    <row r="165" spans="1:30">
      <c r="A165" s="7">
        <v>43890</v>
      </c>
      <c r="B165" s="8">
        <v>0.754166666666667</v>
      </c>
      <c r="C165" s="6">
        <v>1</v>
      </c>
      <c r="D165" s="1">
        <v>5757969000</v>
      </c>
      <c r="E165" s="1">
        <v>5364665456</v>
      </c>
      <c r="F165" s="1">
        <v>224953932</v>
      </c>
      <c r="G165" s="1">
        <v>-218525247</v>
      </c>
      <c r="H165" s="1">
        <v>58321619</v>
      </c>
      <c r="I165" s="1">
        <v>233792000</v>
      </c>
      <c r="J165" s="1">
        <v>216901000</v>
      </c>
      <c r="K165" s="1">
        <v>393303544</v>
      </c>
      <c r="L165" s="1">
        <f ca="1" t="shared" si="2"/>
        <v>6428685</v>
      </c>
      <c r="AA165" s="7">
        <v>43889</v>
      </c>
      <c r="AB165">
        <v>-275396488</v>
      </c>
      <c r="AC165">
        <v>9306848</v>
      </c>
      <c r="AD165">
        <v>80761666</v>
      </c>
    </row>
    <row r="166" spans="1:30">
      <c r="A166" s="7">
        <v>43891</v>
      </c>
      <c r="B166" s="8">
        <v>0.550694444444444</v>
      </c>
      <c r="C166" s="6">
        <v>1</v>
      </c>
      <c r="D166" s="1">
        <v>5757969000</v>
      </c>
      <c r="E166" s="1">
        <v>5364665456</v>
      </c>
      <c r="F166" s="1">
        <v>224953932</v>
      </c>
      <c r="G166" s="1">
        <v>-359832231</v>
      </c>
      <c r="H166" s="1">
        <v>-79985181</v>
      </c>
      <c r="I166" s="1">
        <v>233792000</v>
      </c>
      <c r="J166" s="1">
        <v>216901000</v>
      </c>
      <c r="K166" s="1">
        <v>393303544</v>
      </c>
      <c r="L166" s="1">
        <f ca="1" t="shared" si="2"/>
        <v>-134878299</v>
      </c>
      <c r="AA166" s="7">
        <v>43890</v>
      </c>
      <c r="AB166">
        <v>-218525247</v>
      </c>
      <c r="AC166">
        <v>6428685</v>
      </c>
      <c r="AD166">
        <v>58321619</v>
      </c>
    </row>
    <row r="167" spans="1:30">
      <c r="A167" s="7">
        <v>43892</v>
      </c>
      <c r="B167" s="8">
        <v>0.9125</v>
      </c>
      <c r="C167" s="6">
        <v>1</v>
      </c>
      <c r="D167" s="1">
        <v>5757969000</v>
      </c>
      <c r="E167" s="1">
        <v>5364665456</v>
      </c>
      <c r="F167" s="1">
        <v>520352962</v>
      </c>
      <c r="G167" s="1">
        <v>-327676156</v>
      </c>
      <c r="H167" s="1">
        <v>106298630</v>
      </c>
      <c r="I167" s="1">
        <v>233792000</v>
      </c>
      <c r="J167" s="1">
        <v>216901000</v>
      </c>
      <c r="K167" s="1">
        <v>393303544</v>
      </c>
      <c r="L167" s="1">
        <f ca="1" t="shared" si="2"/>
        <v>192676806</v>
      </c>
      <c r="AA167" s="7">
        <v>43891</v>
      </c>
      <c r="AB167">
        <v>-359832231</v>
      </c>
      <c r="AC167">
        <v>-134878299</v>
      </c>
      <c r="AD167">
        <v>-79985181</v>
      </c>
    </row>
    <row r="168" spans="27:30">
      <c r="AA168" s="7">
        <v>43892</v>
      </c>
      <c r="AB168">
        <v>-327676156</v>
      </c>
      <c r="AC168">
        <v>192676806</v>
      </c>
      <c r="AD168">
        <v>106298630</v>
      </c>
    </row>
    <row r="169" spans="27:30">
      <c r="AA169" t="s">
        <v>299</v>
      </c>
      <c r="AB169">
        <v>-51316513756</v>
      </c>
      <c r="AC169" t="e">
        <v>#VALUE!</v>
      </c>
      <c r="AD169">
        <v>23853811763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7"/>
  <sheetViews>
    <sheetView workbookViewId="0">
      <pane ySplit="3" topLeftCell="A140" activePane="bottomLeft" state="frozen"/>
      <selection/>
      <selection pane="bottomLeft" activeCell="I145" sqref="I1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364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477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297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298</v>
      </c>
      <c r="G20" s="1">
        <v>-840407074</v>
      </c>
      <c r="H20" s="1">
        <v>-322752938</v>
      </c>
      <c r="I20" s="1" t="s">
        <v>298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298</v>
      </c>
      <c r="G21" s="1">
        <v>-921731155</v>
      </c>
      <c r="H21" s="1">
        <v>-911275181</v>
      </c>
      <c r="I21" s="1" t="s">
        <v>298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298</v>
      </c>
      <c r="G23" s="1">
        <v>-728338931</v>
      </c>
      <c r="H23" s="1">
        <v>457219671</v>
      </c>
      <c r="I23" s="1" t="s">
        <v>298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45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1:30">
      <c r="A135" s="7">
        <v>43882</v>
      </c>
      <c r="B135" s="8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7">
        <v>43881</v>
      </c>
      <c r="AB135">
        <v>-902236341</v>
      </c>
      <c r="AC135">
        <v>158329191</v>
      </c>
      <c r="AD135">
        <v>494148631</v>
      </c>
    </row>
    <row r="136" spans="1:30">
      <c r="A136" s="7">
        <v>43883</v>
      </c>
      <c r="B136" s="8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7">
        <v>43882</v>
      </c>
      <c r="AB136">
        <v>-1459947799</v>
      </c>
      <c r="AC136">
        <v>166244370</v>
      </c>
      <c r="AD136">
        <v>411541330</v>
      </c>
    </row>
    <row r="137" spans="1:30">
      <c r="A137" s="7">
        <v>43884</v>
      </c>
      <c r="B137" s="8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7">
        <v>43883</v>
      </c>
      <c r="AB137">
        <v>-1066515310</v>
      </c>
      <c r="AC137">
        <v>74290861</v>
      </c>
      <c r="AD137">
        <v>487651118</v>
      </c>
    </row>
    <row r="138" spans="1:30">
      <c r="A138" s="7">
        <v>43885</v>
      </c>
      <c r="B138" s="8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7">
        <v>43884</v>
      </c>
      <c r="AB138">
        <v>-729562037</v>
      </c>
      <c r="AC138">
        <v>15158101</v>
      </c>
      <c r="AD138">
        <v>416375548</v>
      </c>
    </row>
    <row r="139" spans="1:30">
      <c r="A139" s="7">
        <v>43886</v>
      </c>
      <c r="B139" s="8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7">
        <v>43885</v>
      </c>
      <c r="AB139">
        <v>-716274278</v>
      </c>
      <c r="AC139">
        <v>31017549</v>
      </c>
      <c r="AD139">
        <v>485731110</v>
      </c>
    </row>
    <row r="140" spans="1:30">
      <c r="A140" s="7">
        <v>43887</v>
      </c>
      <c r="B140" s="8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7">
        <v>43886</v>
      </c>
      <c r="AB140">
        <v>-903767303</v>
      </c>
      <c r="AC140">
        <v>67877051</v>
      </c>
      <c r="AD140">
        <v>492386285</v>
      </c>
    </row>
    <row r="141" spans="1:30">
      <c r="A141" s="7">
        <v>43888</v>
      </c>
      <c r="B141" s="8">
        <v>0.475</v>
      </c>
      <c r="C141" s="6">
        <v>0.86</v>
      </c>
      <c r="D141" s="1">
        <v>19083876757</v>
      </c>
      <c r="E141" s="1">
        <v>18528039755</v>
      </c>
      <c r="F141" s="1">
        <v>1333537157</v>
      </c>
      <c r="G141" s="1">
        <v>-1267362658</v>
      </c>
      <c r="H141" s="1">
        <v>412847252</v>
      </c>
      <c r="I141" s="1">
        <v>774870320</v>
      </c>
      <c r="J141" s="1">
        <v>718886900</v>
      </c>
      <c r="K141" s="1">
        <v>555839685</v>
      </c>
      <c r="L141" s="1">
        <f t="shared" si="2"/>
        <v>66174499</v>
      </c>
      <c r="AA141" s="7">
        <v>43887</v>
      </c>
      <c r="AB141">
        <v>-754365299</v>
      </c>
      <c r="AC141">
        <v>16982602</v>
      </c>
      <c r="AD141">
        <v>384648350</v>
      </c>
    </row>
    <row r="142" spans="1:30">
      <c r="A142" s="7">
        <v>43889</v>
      </c>
      <c r="B142" s="8">
        <v>0.735416666666667</v>
      </c>
      <c r="C142" s="6">
        <v>0.86</v>
      </c>
      <c r="D142" s="1">
        <v>19083876757</v>
      </c>
      <c r="E142" s="1">
        <v>18528039755</v>
      </c>
      <c r="F142" s="1">
        <v>925938208</v>
      </c>
      <c r="G142" s="1">
        <v>-912761709</v>
      </c>
      <c r="H142" s="1">
        <v>267694560</v>
      </c>
      <c r="I142" s="1">
        <v>774870320</v>
      </c>
      <c r="J142" s="1">
        <v>718886900</v>
      </c>
      <c r="K142" s="1">
        <v>555839685</v>
      </c>
      <c r="L142" s="1">
        <f t="shared" si="2"/>
        <v>13176499</v>
      </c>
      <c r="AA142" s="7">
        <v>43888</v>
      </c>
      <c r="AB142">
        <v>-1267362658</v>
      </c>
      <c r="AC142">
        <v>66174499</v>
      </c>
      <c r="AD142">
        <v>412847252</v>
      </c>
    </row>
    <row r="143" spans="1:30">
      <c r="A143" s="7">
        <v>43890</v>
      </c>
      <c r="B143" s="8">
        <v>0.754166666666667</v>
      </c>
      <c r="C143" s="6">
        <v>0.86</v>
      </c>
      <c r="D143" s="1">
        <v>19083876757</v>
      </c>
      <c r="E143" s="1">
        <v>18528039755</v>
      </c>
      <c r="F143" s="1">
        <v>815137884</v>
      </c>
      <c r="G143" s="1">
        <v>-724270231</v>
      </c>
      <c r="H143" s="1">
        <v>350647034</v>
      </c>
      <c r="I143" s="1">
        <v>774870320</v>
      </c>
      <c r="J143" s="1">
        <v>718886900</v>
      </c>
      <c r="K143" s="1">
        <v>555839685</v>
      </c>
      <c r="L143" s="1">
        <f t="shared" si="2"/>
        <v>90867653</v>
      </c>
      <c r="AA143" s="7">
        <v>43889</v>
      </c>
      <c r="AB143">
        <v>-912761709</v>
      </c>
      <c r="AC143">
        <v>13176499</v>
      </c>
      <c r="AD143">
        <v>267694560</v>
      </c>
    </row>
    <row r="144" spans="1:30">
      <c r="A144" s="7">
        <v>43891</v>
      </c>
      <c r="B144" s="8">
        <v>0.550694444444444</v>
      </c>
      <c r="C144" s="6">
        <v>0.86</v>
      </c>
      <c r="D144" s="1">
        <v>19083876757</v>
      </c>
      <c r="E144" s="1">
        <v>18528039755</v>
      </c>
      <c r="F144" s="1">
        <v>815137884</v>
      </c>
      <c r="G144" s="1">
        <v>-1192620054</v>
      </c>
      <c r="H144" s="1">
        <v>-184078471</v>
      </c>
      <c r="I144" s="1">
        <v>774870320</v>
      </c>
      <c r="J144" s="1">
        <v>718886900</v>
      </c>
      <c r="K144" s="1">
        <v>555839685</v>
      </c>
      <c r="L144" s="1">
        <f t="shared" si="2"/>
        <v>-377482170</v>
      </c>
      <c r="AA144" s="7">
        <v>43890</v>
      </c>
      <c r="AB144">
        <v>-724270231</v>
      </c>
      <c r="AC144">
        <v>90867653</v>
      </c>
      <c r="AD144">
        <v>350647034</v>
      </c>
    </row>
    <row r="145" spans="1:30">
      <c r="A145" s="7">
        <v>43892</v>
      </c>
      <c r="B145" s="8">
        <v>0.9125</v>
      </c>
      <c r="C145" s="6">
        <v>0.86</v>
      </c>
      <c r="D145" s="1">
        <v>19083876757</v>
      </c>
      <c r="E145" s="1">
        <v>18528039755</v>
      </c>
      <c r="F145" s="1">
        <v>1779573524</v>
      </c>
      <c r="G145" s="1">
        <v>-1086043406</v>
      </c>
      <c r="H145" s="1">
        <v>482059902</v>
      </c>
      <c r="I145" s="1">
        <v>774870320</v>
      </c>
      <c r="J145" s="1">
        <v>718886900</v>
      </c>
      <c r="K145" s="1">
        <v>555839685</v>
      </c>
      <c r="L145" s="1">
        <f t="shared" si="2"/>
        <v>693530118</v>
      </c>
      <c r="AA145" s="7">
        <v>43891</v>
      </c>
      <c r="AB145">
        <v>-1192620054</v>
      </c>
      <c r="AC145">
        <v>-377482170</v>
      </c>
      <c r="AD145">
        <v>-184078471</v>
      </c>
    </row>
    <row r="146" spans="27:30">
      <c r="AA146" s="7">
        <v>43892</v>
      </c>
      <c r="AB146">
        <v>-1086043406</v>
      </c>
      <c r="AC146">
        <v>693530118</v>
      </c>
      <c r="AD146">
        <v>482059902</v>
      </c>
    </row>
    <row r="147" spans="27:30">
      <c r="AA147" t="s">
        <v>299</v>
      </c>
      <c r="AB147">
        <v>-144642691384</v>
      </c>
      <c r="AC147" t="e">
        <v>#VALUE!</v>
      </c>
      <c r="AD147">
        <v>49042473245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5"/>
  <sheetViews>
    <sheetView workbookViewId="0">
      <pane ySplit="3" topLeftCell="A111" activePane="bottomLeft" state="frozen"/>
      <selection/>
      <selection pane="bottomLeft" activeCell="I123" sqref="I1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234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297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23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1:30">
      <c r="A113" s="7">
        <v>43882</v>
      </c>
      <c r="B113" s="8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7">
        <v>43881</v>
      </c>
      <c r="AB113">
        <v>-1049121699</v>
      </c>
      <c r="AC113">
        <v>115742317</v>
      </c>
      <c r="AD113">
        <v>515990694</v>
      </c>
    </row>
    <row r="114" spans="1:30">
      <c r="A114" s="7">
        <v>43883</v>
      </c>
      <c r="B114" s="8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7">
        <v>43882</v>
      </c>
      <c r="AB114">
        <v>-1697623395</v>
      </c>
      <c r="AC114">
        <v>188726875</v>
      </c>
      <c r="AD114">
        <v>458232493</v>
      </c>
    </row>
    <row r="115" spans="1:30">
      <c r="A115" s="7">
        <v>43884</v>
      </c>
      <c r="B115" s="8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7">
        <v>43883</v>
      </c>
      <c r="AB115">
        <v>-1240134082</v>
      </c>
      <c r="AC115">
        <v>67652186</v>
      </c>
      <c r="AD115">
        <v>476103880</v>
      </c>
    </row>
    <row r="116" spans="1:30">
      <c r="A116" s="7">
        <v>43885</v>
      </c>
      <c r="B116" s="8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7">
        <v>43884</v>
      </c>
      <c r="AB116">
        <v>-848327950</v>
      </c>
      <c r="AC116">
        <v>97022044</v>
      </c>
      <c r="AD116">
        <v>532373019</v>
      </c>
    </row>
    <row r="117" spans="1:30">
      <c r="A117" s="7">
        <v>43886</v>
      </c>
      <c r="B117" s="8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7">
        <v>43885</v>
      </c>
      <c r="AB117">
        <v>-832877067</v>
      </c>
      <c r="AC117">
        <v>27944559</v>
      </c>
      <c r="AD117">
        <v>487785437</v>
      </c>
    </row>
    <row r="118" spans="1:30">
      <c r="A118" s="7">
        <v>43887</v>
      </c>
      <c r="B118" s="8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7">
        <v>43886</v>
      </c>
      <c r="AB118">
        <v>-1050892213</v>
      </c>
      <c r="AC118">
        <v>71061958</v>
      </c>
      <c r="AD118">
        <v>451867430</v>
      </c>
    </row>
    <row r="119" spans="1:30">
      <c r="A119" s="7">
        <v>43888</v>
      </c>
      <c r="B119" s="8">
        <v>0.475</v>
      </c>
      <c r="C119" s="6">
        <v>1</v>
      </c>
      <c r="D119" s="1">
        <v>22190554000</v>
      </c>
      <c r="E119" s="1">
        <v>21544228782</v>
      </c>
      <c r="F119" s="1">
        <v>1666782576</v>
      </c>
      <c r="G119" s="1">
        <v>-1473677509</v>
      </c>
      <c r="H119" s="1">
        <v>572528131</v>
      </c>
      <c r="I119" s="1">
        <v>901012000</v>
      </c>
      <c r="J119" s="1">
        <v>835915000</v>
      </c>
      <c r="K119" s="1">
        <v>646325218</v>
      </c>
      <c r="L119" s="1">
        <f ca="1" t="shared" si="1"/>
        <v>193105067</v>
      </c>
      <c r="AA119" s="7">
        <v>43887</v>
      </c>
      <c r="AB119">
        <v>-877168952</v>
      </c>
      <c r="AC119">
        <v>71115190</v>
      </c>
      <c r="AD119">
        <v>495951270</v>
      </c>
    </row>
    <row r="120" spans="1:30">
      <c r="A120" s="7">
        <v>43889</v>
      </c>
      <c r="B120" s="8">
        <v>0.736111111111111</v>
      </c>
      <c r="C120" s="6">
        <v>1</v>
      </c>
      <c r="D120" s="1">
        <v>22190554000</v>
      </c>
      <c r="E120" s="1">
        <v>21544228782</v>
      </c>
      <c r="F120" s="1">
        <v>1152060276</v>
      </c>
      <c r="G120" s="1">
        <v>-1061350826</v>
      </c>
      <c r="H120" s="1">
        <v>547495264</v>
      </c>
      <c r="I120" s="1">
        <v>901012000</v>
      </c>
      <c r="J120" s="1">
        <v>835915000</v>
      </c>
      <c r="K120" s="1">
        <v>646325218</v>
      </c>
      <c r="L120" s="1">
        <f ca="1" t="shared" si="1"/>
        <v>90709450</v>
      </c>
      <c r="AA120" s="7">
        <v>43888</v>
      </c>
      <c r="AB120">
        <v>-1473677509</v>
      </c>
      <c r="AC120">
        <v>193105067</v>
      </c>
      <c r="AD120">
        <v>572528131</v>
      </c>
    </row>
    <row r="121" spans="1:30">
      <c r="A121" s="7">
        <v>43890</v>
      </c>
      <c r="B121" s="8">
        <v>0.754861111111111</v>
      </c>
      <c r="C121" s="6">
        <v>1</v>
      </c>
      <c r="D121" s="1">
        <v>22190554000</v>
      </c>
      <c r="E121" s="1">
        <v>21544228782</v>
      </c>
      <c r="F121" s="1">
        <v>979061140</v>
      </c>
      <c r="G121" s="1">
        <v>-842174687</v>
      </c>
      <c r="H121" s="1">
        <v>611397159</v>
      </c>
      <c r="I121" s="1">
        <v>901012000</v>
      </c>
      <c r="J121" s="1">
        <v>835915000</v>
      </c>
      <c r="K121" s="1">
        <v>646325218</v>
      </c>
      <c r="L121" s="1">
        <f ca="1" t="shared" si="1"/>
        <v>136886453</v>
      </c>
      <c r="AA121" s="7">
        <v>43889</v>
      </c>
      <c r="AB121">
        <v>-1061350826</v>
      </c>
      <c r="AC121">
        <v>90709450</v>
      </c>
      <c r="AD121">
        <v>547495264</v>
      </c>
    </row>
    <row r="122" spans="1:30">
      <c r="A122" s="7">
        <v>43891</v>
      </c>
      <c r="B122" s="8">
        <v>0.550694444444444</v>
      </c>
      <c r="C122" s="6">
        <v>1</v>
      </c>
      <c r="D122" s="1">
        <v>22190554000</v>
      </c>
      <c r="E122" s="1">
        <v>21544228782</v>
      </c>
      <c r="F122" s="1">
        <v>979061140</v>
      </c>
      <c r="G122" s="1">
        <v>-1386767504</v>
      </c>
      <c r="H122" s="1">
        <v>72136714</v>
      </c>
      <c r="I122" s="1">
        <v>901012000</v>
      </c>
      <c r="J122" s="1">
        <v>835915000</v>
      </c>
      <c r="K122" s="1">
        <v>646325218</v>
      </c>
      <c r="L122" s="1">
        <f ca="1" t="shared" si="1"/>
        <v>-407706364</v>
      </c>
      <c r="AA122" s="7">
        <v>43890</v>
      </c>
      <c r="AB122">
        <v>-842174687</v>
      </c>
      <c r="AC122">
        <v>136886453</v>
      </c>
      <c r="AD122">
        <v>611397159</v>
      </c>
    </row>
    <row r="123" spans="1:30">
      <c r="A123" s="7">
        <v>43892</v>
      </c>
      <c r="B123" s="8">
        <v>0.913194444444444</v>
      </c>
      <c r="C123" s="6">
        <v>1</v>
      </c>
      <c r="D123" s="1">
        <v>22190554000</v>
      </c>
      <c r="E123" s="1">
        <v>21544228782</v>
      </c>
      <c r="F123" s="1">
        <v>2045664923</v>
      </c>
      <c r="G123" s="1">
        <v>-1262831494</v>
      </c>
      <c r="H123" s="1">
        <v>743046020</v>
      </c>
      <c r="I123" s="1">
        <v>901012000</v>
      </c>
      <c r="J123" s="1">
        <v>835915000</v>
      </c>
      <c r="K123" s="1">
        <v>646325218</v>
      </c>
      <c r="L123" s="1">
        <f ca="1" t="shared" si="1"/>
        <v>782833429</v>
      </c>
      <c r="AA123" s="7">
        <v>43891</v>
      </c>
      <c r="AB123">
        <v>-1386767504</v>
      </c>
      <c r="AC123">
        <v>-407706364</v>
      </c>
      <c r="AD123">
        <v>72136714</v>
      </c>
    </row>
    <row r="124" spans="27:30">
      <c r="AA124" s="7">
        <v>43892</v>
      </c>
      <c r="AB124">
        <v>-1262831494</v>
      </c>
      <c r="AC124">
        <v>782833429</v>
      </c>
      <c r="AD124">
        <v>743046020</v>
      </c>
    </row>
    <row r="125" spans="27:30">
      <c r="AA125" t="s">
        <v>299</v>
      </c>
      <c r="AB125">
        <v>-141260226617</v>
      </c>
      <c r="AC125">
        <v>11774963523</v>
      </c>
      <c r="AD125">
        <v>50016549947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8"/>
  <sheetViews>
    <sheetView workbookViewId="0">
      <pane ySplit="3" topLeftCell="A108" activePane="bottomLeft" state="frozen"/>
      <selection/>
      <selection pane="bottomLeft" activeCell="I116" sqref="I1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239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297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1:30">
      <c r="A106" s="7">
        <v>43882</v>
      </c>
      <c r="B106" s="8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7">
        <v>43881</v>
      </c>
      <c r="AB106">
        <v>-272220796</v>
      </c>
      <c r="AC106">
        <v>45540040</v>
      </c>
      <c r="AD106">
        <v>119397807</v>
      </c>
    </row>
    <row r="107" spans="1:30">
      <c r="A107" s="7">
        <v>43883</v>
      </c>
      <c r="B107" s="8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7">
        <v>43882</v>
      </c>
      <c r="AB107">
        <v>-440492290</v>
      </c>
      <c r="AC107">
        <v>43858437</v>
      </c>
      <c r="AD107">
        <v>119676957</v>
      </c>
    </row>
    <row r="108" spans="1:30">
      <c r="A108" s="7">
        <v>43884</v>
      </c>
      <c r="B108" s="8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7">
        <v>43883</v>
      </c>
      <c r="AB108">
        <v>-321786691</v>
      </c>
      <c r="AC108">
        <v>-4372405</v>
      </c>
      <c r="AD108">
        <v>121001075</v>
      </c>
    </row>
    <row r="109" spans="1:30">
      <c r="A109" s="7">
        <v>43885</v>
      </c>
      <c r="B109" s="8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7">
        <v>43884</v>
      </c>
      <c r="AB109">
        <v>-220124389</v>
      </c>
      <c r="AC109">
        <v>22961358</v>
      </c>
      <c r="AD109">
        <v>142024210</v>
      </c>
    </row>
    <row r="110" spans="1:30">
      <c r="A110" s="7">
        <v>43886</v>
      </c>
      <c r="B110" s="8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7">
        <v>43885</v>
      </c>
      <c r="AB110">
        <v>-216112724</v>
      </c>
      <c r="AC110">
        <v>6915088</v>
      </c>
      <c r="AD110">
        <v>144079258</v>
      </c>
    </row>
    <row r="111" spans="1:30">
      <c r="A111" s="7">
        <v>43887</v>
      </c>
      <c r="B111" s="8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7">
        <v>43886</v>
      </c>
      <c r="AB111">
        <v>-272682715</v>
      </c>
      <c r="AC111">
        <v>23039744</v>
      </c>
      <c r="AD111">
        <v>140705745</v>
      </c>
    </row>
    <row r="112" spans="1:30">
      <c r="A112" s="7">
        <v>43888</v>
      </c>
      <c r="B112" s="8">
        <v>0.475</v>
      </c>
      <c r="C112" s="6">
        <v>1</v>
      </c>
      <c r="D112" s="1">
        <v>5757969000</v>
      </c>
      <c r="E112" s="1">
        <v>5590262552</v>
      </c>
      <c r="F112" s="1">
        <v>423658531</v>
      </c>
      <c r="G112" s="1">
        <v>-382390939</v>
      </c>
      <c r="H112" s="1">
        <v>135351417</v>
      </c>
      <c r="I112" s="1">
        <v>233792000</v>
      </c>
      <c r="J112" s="1">
        <v>216901000</v>
      </c>
      <c r="K112" s="1">
        <v>167706448</v>
      </c>
      <c r="L112" s="1">
        <f t="array" ref="L112">F112+G112</f>
        <v>41267592</v>
      </c>
      <c r="AA112" s="7">
        <v>43887</v>
      </c>
      <c r="AB112">
        <v>-227607976</v>
      </c>
      <c r="AC112">
        <v>19751626</v>
      </c>
      <c r="AD112">
        <v>128356236</v>
      </c>
    </row>
    <row r="113" spans="1:30">
      <c r="A113" s="7">
        <v>43889</v>
      </c>
      <c r="B113" s="8">
        <v>0.736111111111111</v>
      </c>
      <c r="C113" s="6">
        <v>1</v>
      </c>
      <c r="D113" s="1">
        <v>5757969000</v>
      </c>
      <c r="E113" s="1">
        <v>5590262552</v>
      </c>
      <c r="F113" s="1">
        <v>292037538</v>
      </c>
      <c r="G113" s="1">
        <v>-275398998</v>
      </c>
      <c r="H113" s="1">
        <v>106449917</v>
      </c>
      <c r="I113" s="1">
        <v>233792000</v>
      </c>
      <c r="J113" s="1">
        <v>216901000</v>
      </c>
      <c r="K113" s="1">
        <v>167706448</v>
      </c>
      <c r="L113" s="1">
        <f t="array" ref="L113">F113+G113</f>
        <v>16638540</v>
      </c>
      <c r="AA113" s="7">
        <v>43888</v>
      </c>
      <c r="AB113">
        <v>-382390939</v>
      </c>
      <c r="AC113">
        <v>41267592</v>
      </c>
      <c r="AD113">
        <v>135351417</v>
      </c>
    </row>
    <row r="114" spans="1:30">
      <c r="A114" s="7">
        <v>43890</v>
      </c>
      <c r="B114" s="8">
        <v>0.754861111111111</v>
      </c>
      <c r="C114" s="6">
        <v>1</v>
      </c>
      <c r="D114" s="1">
        <v>5757969000</v>
      </c>
      <c r="E114" s="1">
        <v>5590262552</v>
      </c>
      <c r="F114" s="1">
        <v>241658128</v>
      </c>
      <c r="G114" s="1">
        <v>-218525247</v>
      </c>
      <c r="H114" s="1">
        <v>131264401</v>
      </c>
      <c r="I114" s="1">
        <v>233792000</v>
      </c>
      <c r="J114" s="1">
        <v>216901000</v>
      </c>
      <c r="K114" s="1">
        <v>167706448</v>
      </c>
      <c r="L114" s="1">
        <f t="array" ref="L114">F114+G114</f>
        <v>23132881</v>
      </c>
      <c r="AA114" s="7">
        <v>43889</v>
      </c>
      <c r="AB114">
        <v>-275398998</v>
      </c>
      <c r="AC114">
        <v>16638540</v>
      </c>
      <c r="AD114">
        <v>106449917</v>
      </c>
    </row>
    <row r="115" spans="1:30">
      <c r="A115" s="7">
        <v>43891</v>
      </c>
      <c r="B115" s="8">
        <v>0.551388888888889</v>
      </c>
      <c r="C115" s="6">
        <v>1</v>
      </c>
      <c r="D115" s="1">
        <v>5757969000</v>
      </c>
      <c r="E115" s="1">
        <v>5590262552</v>
      </c>
      <c r="F115" s="1">
        <v>241658128</v>
      </c>
      <c r="G115" s="1">
        <v>-359834742</v>
      </c>
      <c r="H115" s="1">
        <v>-7354292</v>
      </c>
      <c r="I115" s="1">
        <v>233792000</v>
      </c>
      <c r="J115" s="1">
        <v>216901000</v>
      </c>
      <c r="K115" s="1">
        <v>167706448</v>
      </c>
      <c r="L115" s="1">
        <f t="array" ref="L115">F115+G115</f>
        <v>-118176614</v>
      </c>
      <c r="AA115" s="7">
        <v>43890</v>
      </c>
      <c r="AB115">
        <v>-218525247</v>
      </c>
      <c r="AC115">
        <v>23132881</v>
      </c>
      <c r="AD115">
        <v>131264401</v>
      </c>
    </row>
    <row r="116" spans="1:30">
      <c r="A116" s="7">
        <v>43892</v>
      </c>
      <c r="B116" s="8">
        <v>0.913194444444444</v>
      </c>
      <c r="C116" s="6">
        <v>1</v>
      </c>
      <c r="D116" s="1">
        <v>5757969000</v>
      </c>
      <c r="E116" s="1">
        <v>5590262552</v>
      </c>
      <c r="F116" s="1">
        <v>514376558</v>
      </c>
      <c r="G116" s="1">
        <v>-327681176</v>
      </c>
      <c r="H116" s="1">
        <v>157824665</v>
      </c>
      <c r="I116" s="1">
        <v>233792000</v>
      </c>
      <c r="J116" s="1">
        <v>216901000</v>
      </c>
      <c r="K116" s="1">
        <v>167706448</v>
      </c>
      <c r="L116" s="1">
        <f t="array" ref="L116">F116+G116</f>
        <v>186695382</v>
      </c>
      <c r="AA116" s="7">
        <v>43891</v>
      </c>
      <c r="AB116">
        <v>-359834742</v>
      </c>
      <c r="AC116">
        <v>-118176614</v>
      </c>
      <c r="AD116">
        <v>-7354292</v>
      </c>
    </row>
    <row r="117" spans="27:30">
      <c r="AA117" s="7">
        <v>43892</v>
      </c>
      <c r="AB117">
        <v>-327681176</v>
      </c>
      <c r="AC117">
        <v>186695382</v>
      </c>
      <c r="AD117">
        <v>157824665</v>
      </c>
    </row>
    <row r="118" spans="27:30">
      <c r="AA118" t="s">
        <v>299</v>
      </c>
      <c r="AB118">
        <v>-33991769593</v>
      </c>
      <c r="AC118">
        <v>2862540721</v>
      </c>
      <c r="AD118">
        <v>12219565386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6"/>
  <sheetViews>
    <sheetView workbookViewId="0">
      <pane ySplit="3" topLeftCell="A105" activePane="bottomLeft" state="frozen"/>
      <selection/>
      <selection pane="bottomLeft" activeCell="I114" sqref="I1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240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297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14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1:30">
      <c r="A104" s="7">
        <v>43882</v>
      </c>
      <c r="B104" s="8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7">
        <v>43881</v>
      </c>
      <c r="AB104">
        <v>-293797751</v>
      </c>
      <c r="AC104">
        <v>31237228</v>
      </c>
      <c r="AD104">
        <v>186500278</v>
      </c>
    </row>
    <row r="105" spans="1:30">
      <c r="A105" s="7">
        <v>43883</v>
      </c>
      <c r="B105" s="8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7">
        <v>43882</v>
      </c>
      <c r="AB105">
        <v>-475405223</v>
      </c>
      <c r="AC105">
        <v>31406826</v>
      </c>
      <c r="AD105">
        <v>168843368</v>
      </c>
    </row>
    <row r="106" spans="1:30">
      <c r="A106" s="7">
        <v>43884</v>
      </c>
      <c r="B106" s="8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7">
        <v>43883</v>
      </c>
      <c r="AB106">
        <v>-347289170</v>
      </c>
      <c r="AC106">
        <v>12846412</v>
      </c>
      <c r="AD106">
        <v>162775444</v>
      </c>
    </row>
    <row r="107" spans="1:30">
      <c r="A107" s="7">
        <v>43885</v>
      </c>
      <c r="B107" s="8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7">
        <v>43884</v>
      </c>
      <c r="AB107">
        <v>-237567124</v>
      </c>
      <c r="AC107">
        <v>38790449</v>
      </c>
      <c r="AD107">
        <v>176778769</v>
      </c>
    </row>
    <row r="108" spans="1:30">
      <c r="A108" s="7">
        <v>43886</v>
      </c>
      <c r="B108" s="8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7">
        <v>43885</v>
      </c>
      <c r="AB108">
        <v>-233240252</v>
      </c>
      <c r="AC108">
        <v>29327283</v>
      </c>
      <c r="AD108">
        <v>164888447</v>
      </c>
    </row>
    <row r="109" spans="1:30">
      <c r="A109" s="7">
        <v>43887</v>
      </c>
      <c r="B109" s="8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7">
        <v>43886</v>
      </c>
      <c r="AB109">
        <v>-294293569</v>
      </c>
      <c r="AC109">
        <v>1828814</v>
      </c>
      <c r="AD109">
        <v>154366121</v>
      </c>
    </row>
    <row r="110" spans="1:30">
      <c r="A110" s="7">
        <v>43888</v>
      </c>
      <c r="B110" s="8">
        <v>0.475</v>
      </c>
      <c r="C110" s="6">
        <v>1</v>
      </c>
      <c r="D110" s="1">
        <v>6214278000</v>
      </c>
      <c r="E110" s="1">
        <v>6033280377</v>
      </c>
      <c r="F110" s="1">
        <v>447146276</v>
      </c>
      <c r="G110" s="1">
        <v>-412691053</v>
      </c>
      <c r="H110" s="1">
        <v>148485391</v>
      </c>
      <c r="I110" s="1">
        <v>252320000</v>
      </c>
      <c r="J110" s="1">
        <v>234091000</v>
      </c>
      <c r="K110" s="1">
        <v>180997623</v>
      </c>
      <c r="L110" s="1">
        <f ca="1" t="shared" si="1"/>
        <v>34455223</v>
      </c>
      <c r="AA110" s="7">
        <v>43887</v>
      </c>
      <c r="AB110">
        <v>-245643824</v>
      </c>
      <c r="AC110">
        <v>15464441</v>
      </c>
      <c r="AD110">
        <v>143526671</v>
      </c>
    </row>
    <row r="111" spans="1:30">
      <c r="A111" s="7">
        <v>43889</v>
      </c>
      <c r="B111" s="8">
        <v>0.736111111111111</v>
      </c>
      <c r="C111" s="6">
        <v>1</v>
      </c>
      <c r="D111" s="1">
        <v>6214278000</v>
      </c>
      <c r="E111" s="1">
        <v>6033280377</v>
      </c>
      <c r="F111" s="1">
        <v>316967145</v>
      </c>
      <c r="G111" s="1">
        <v>-297222415</v>
      </c>
      <c r="H111" s="1">
        <v>136992893</v>
      </c>
      <c r="I111" s="1">
        <v>252320000</v>
      </c>
      <c r="J111" s="1">
        <v>234091000</v>
      </c>
      <c r="K111" s="1">
        <v>180997623</v>
      </c>
      <c r="L111" s="1">
        <f ca="1" t="shared" si="1"/>
        <v>19744730</v>
      </c>
      <c r="AA111" s="7">
        <v>43888</v>
      </c>
      <c r="AB111">
        <v>-412691053</v>
      </c>
      <c r="AC111">
        <v>34455223</v>
      </c>
      <c r="AD111">
        <v>148485391</v>
      </c>
    </row>
    <row r="112" spans="1:30">
      <c r="A112" s="7">
        <v>43890</v>
      </c>
      <c r="B112" s="8">
        <v>0.754861111111111</v>
      </c>
      <c r="C112" s="6">
        <v>1</v>
      </c>
      <c r="D112" s="1">
        <v>6214278000</v>
      </c>
      <c r="E112" s="1">
        <v>6033280377</v>
      </c>
      <c r="F112" s="1">
        <v>258679917</v>
      </c>
      <c r="G112" s="1">
        <v>-235843973</v>
      </c>
      <c r="H112" s="1">
        <v>159659239</v>
      </c>
      <c r="I112" s="1">
        <v>252320000</v>
      </c>
      <c r="J112" s="1">
        <v>234091000</v>
      </c>
      <c r="K112" s="1">
        <v>180997623</v>
      </c>
      <c r="L112" s="1">
        <f ca="1" t="shared" si="1"/>
        <v>22835944</v>
      </c>
      <c r="AA112" s="7">
        <v>43889</v>
      </c>
      <c r="AB112">
        <v>-297222415</v>
      </c>
      <c r="AC112">
        <v>19744730</v>
      </c>
      <c r="AD112">
        <v>136992893</v>
      </c>
    </row>
    <row r="113" spans="1:30">
      <c r="A113" s="7">
        <v>43891</v>
      </c>
      <c r="B113" s="8">
        <v>0.551388888888889</v>
      </c>
      <c r="C113" s="6">
        <v>1</v>
      </c>
      <c r="D113" s="1">
        <v>6214278000</v>
      </c>
      <c r="E113" s="1">
        <v>6033280377</v>
      </c>
      <c r="F113" s="1">
        <v>258679917</v>
      </c>
      <c r="G113" s="1">
        <v>-388352633</v>
      </c>
      <c r="H113" s="1">
        <v>-5526235</v>
      </c>
      <c r="I113" s="1">
        <v>252320000</v>
      </c>
      <c r="J113" s="1">
        <v>234091000</v>
      </c>
      <c r="K113" s="1">
        <v>180997623</v>
      </c>
      <c r="L113" s="1">
        <f ca="1" t="shared" si="1"/>
        <v>-129672716</v>
      </c>
      <c r="AA113" s="7">
        <v>43890</v>
      </c>
      <c r="AB113">
        <v>-235843973</v>
      </c>
      <c r="AC113">
        <v>22835944</v>
      </c>
      <c r="AD113">
        <v>159659239</v>
      </c>
    </row>
    <row r="114" spans="1:30">
      <c r="A114" s="7">
        <v>43892</v>
      </c>
      <c r="B114" s="8">
        <v>0.913888888888889</v>
      </c>
      <c r="C114" s="6">
        <v>1</v>
      </c>
      <c r="D114" s="1">
        <v>6214278000</v>
      </c>
      <c r="E114" s="1">
        <v>6033280377</v>
      </c>
      <c r="F114" s="1">
        <v>531639877</v>
      </c>
      <c r="G114" s="1">
        <v>-353648100</v>
      </c>
      <c r="H114" s="1">
        <v>123121963</v>
      </c>
      <c r="I114" s="1">
        <v>252320000</v>
      </c>
      <c r="J114" s="1">
        <v>234091000</v>
      </c>
      <c r="K114" s="1">
        <v>180997623</v>
      </c>
      <c r="L114" s="1">
        <f ca="1" t="shared" si="1"/>
        <v>177991777</v>
      </c>
      <c r="AA114" s="7">
        <v>43891</v>
      </c>
      <c r="AB114">
        <v>-388352633</v>
      </c>
      <c r="AC114">
        <v>-129672716</v>
      </c>
      <c r="AD114">
        <v>-5526235</v>
      </c>
    </row>
    <row r="115" spans="27:30">
      <c r="AA115" s="7">
        <v>43892</v>
      </c>
      <c r="AB115">
        <v>-353648100</v>
      </c>
      <c r="AC115">
        <v>177991777</v>
      </c>
      <c r="AD115">
        <v>123121963</v>
      </c>
    </row>
    <row r="116" spans="27:30">
      <c r="AA116" t="s">
        <v>299</v>
      </c>
      <c r="AB116">
        <v>-35998524243</v>
      </c>
      <c r="AC116">
        <v>2029973486</v>
      </c>
      <c r="AD116">
        <v>14054066157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4"/>
  <sheetViews>
    <sheetView workbookViewId="0">
      <pane ySplit="3" topLeftCell="A104" activePane="bottomLeft" state="frozen"/>
      <selection/>
      <selection pane="bottomLeft" activeCell="I112" sqref="I1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/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297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12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1:30">
      <c r="A102" s="7">
        <v>43882</v>
      </c>
      <c r="B102" s="8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7">
        <v>43881</v>
      </c>
      <c r="AB102">
        <v>-709206269</v>
      </c>
      <c r="AC102">
        <v>79744489</v>
      </c>
      <c r="AD102">
        <v>409222217</v>
      </c>
    </row>
    <row r="103" spans="1:30">
      <c r="A103" s="7">
        <v>43883</v>
      </c>
      <c r="B103" s="8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7">
        <v>43882</v>
      </c>
      <c r="AB103">
        <v>-1147593415</v>
      </c>
      <c r="AC103">
        <v>133425420</v>
      </c>
      <c r="AD103">
        <v>384796919</v>
      </c>
    </row>
    <row r="104" spans="1:30">
      <c r="A104" s="7">
        <v>43884</v>
      </c>
      <c r="B104" s="8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7">
        <v>43883</v>
      </c>
      <c r="AB104">
        <v>-838330639</v>
      </c>
      <c r="AC104">
        <v>84548853</v>
      </c>
      <c r="AD104">
        <v>376936295</v>
      </c>
    </row>
    <row r="105" spans="1:30">
      <c r="A105" s="7">
        <v>43885</v>
      </c>
      <c r="B105" s="8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7">
        <v>43884</v>
      </c>
      <c r="AB105">
        <v>-573469694</v>
      </c>
      <c r="AC105">
        <v>104901759</v>
      </c>
      <c r="AD105">
        <v>495458739</v>
      </c>
    </row>
    <row r="106" spans="1:30">
      <c r="A106" s="7">
        <v>43886</v>
      </c>
      <c r="B106" s="8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7">
        <v>43885</v>
      </c>
      <c r="AB106">
        <v>-563024897</v>
      </c>
      <c r="AC106">
        <v>46562141</v>
      </c>
      <c r="AD106">
        <v>501145877</v>
      </c>
    </row>
    <row r="107" spans="1:30">
      <c r="A107" s="7">
        <v>43887</v>
      </c>
      <c r="B107" s="8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7">
        <v>43886</v>
      </c>
      <c r="AB107">
        <v>-710409676</v>
      </c>
      <c r="AC107">
        <v>106668299</v>
      </c>
      <c r="AD107">
        <v>553162355</v>
      </c>
    </row>
    <row r="108" spans="1:30">
      <c r="A108" s="7">
        <v>43888</v>
      </c>
      <c r="B108" s="8">
        <v>0.478472222222222</v>
      </c>
      <c r="C108" s="6">
        <v>0.676</v>
      </c>
      <c r="D108" s="1">
        <v>15000814482</v>
      </c>
      <c r="E108" s="1">
        <v>14563898656</v>
      </c>
      <c r="F108" s="1">
        <v>1072816327</v>
      </c>
      <c r="G108" s="1">
        <v>-996205996</v>
      </c>
      <c r="H108" s="1">
        <v>499035872</v>
      </c>
      <c r="I108" s="1">
        <v>609084112</v>
      </c>
      <c r="J108" s="1">
        <v>565078540</v>
      </c>
      <c r="K108" s="1">
        <v>436915848</v>
      </c>
      <c r="L108" s="1">
        <f ca="1" t="shared" si="1"/>
        <v>76610331</v>
      </c>
      <c r="AA108" s="7">
        <v>43887</v>
      </c>
      <c r="AB108">
        <v>-592972752</v>
      </c>
      <c r="AC108">
        <v>84911725</v>
      </c>
      <c r="AD108">
        <v>556795290</v>
      </c>
    </row>
    <row r="109" spans="1:30">
      <c r="A109" s="7">
        <v>43889</v>
      </c>
      <c r="B109" s="8">
        <v>0.736111111111111</v>
      </c>
      <c r="C109" s="6">
        <v>0.676</v>
      </c>
      <c r="D109" s="1">
        <v>15000814482</v>
      </c>
      <c r="E109" s="1">
        <v>14563898656</v>
      </c>
      <c r="F109" s="1">
        <v>706059641</v>
      </c>
      <c r="G109" s="1">
        <v>-717473157</v>
      </c>
      <c r="H109" s="1">
        <v>407877867</v>
      </c>
      <c r="I109" s="1">
        <v>609084112</v>
      </c>
      <c r="J109" s="1">
        <v>565078540</v>
      </c>
      <c r="K109" s="1">
        <v>436915848</v>
      </c>
      <c r="L109" s="1">
        <f ca="1" t="shared" si="1"/>
        <v>-11413516</v>
      </c>
      <c r="AA109" s="7">
        <v>43888</v>
      </c>
      <c r="AB109">
        <v>-996205996</v>
      </c>
      <c r="AC109">
        <v>76610331</v>
      </c>
      <c r="AD109">
        <v>499035872</v>
      </c>
    </row>
    <row r="110" spans="1:30">
      <c r="A110" s="7">
        <v>43890</v>
      </c>
      <c r="B110" s="8">
        <v>0.754861111111111</v>
      </c>
      <c r="C110" s="6">
        <v>0.676</v>
      </c>
      <c r="D110" s="1">
        <v>15000814482</v>
      </c>
      <c r="E110" s="1">
        <v>14563898656</v>
      </c>
      <c r="F110" s="1">
        <v>628166101</v>
      </c>
      <c r="G110" s="1">
        <v>-569310088</v>
      </c>
      <c r="H110" s="1">
        <v>413052949</v>
      </c>
      <c r="I110" s="1">
        <v>609084112</v>
      </c>
      <c r="J110" s="1">
        <v>565078540</v>
      </c>
      <c r="K110" s="1">
        <v>436915848</v>
      </c>
      <c r="L110" s="1">
        <f ca="1" t="shared" si="1"/>
        <v>58856013</v>
      </c>
      <c r="AA110" s="7">
        <v>43889</v>
      </c>
      <c r="AB110">
        <v>-717473157</v>
      </c>
      <c r="AC110">
        <v>-11413516</v>
      </c>
      <c r="AD110">
        <v>407877867</v>
      </c>
    </row>
    <row r="111" spans="1:30">
      <c r="A111" s="7">
        <v>43891</v>
      </c>
      <c r="B111" s="8">
        <v>0.551388888888889</v>
      </c>
      <c r="C111" s="6">
        <v>0.676</v>
      </c>
      <c r="D111" s="1">
        <v>15000814482</v>
      </c>
      <c r="E111" s="1">
        <v>14563898656</v>
      </c>
      <c r="F111" s="1">
        <v>628166101</v>
      </c>
      <c r="G111" s="1">
        <v>-937454832</v>
      </c>
      <c r="H111" s="1">
        <v>14040283</v>
      </c>
      <c r="I111" s="1">
        <v>609084112</v>
      </c>
      <c r="J111" s="1">
        <v>565078540</v>
      </c>
      <c r="K111" s="1">
        <v>436915848</v>
      </c>
      <c r="L111" s="1">
        <f ca="1" t="shared" si="1"/>
        <v>-309288731</v>
      </c>
      <c r="AA111" s="7">
        <v>43890</v>
      </c>
      <c r="AB111">
        <v>-569310088</v>
      </c>
      <c r="AC111">
        <v>58856013</v>
      </c>
      <c r="AD111">
        <v>413052949</v>
      </c>
    </row>
    <row r="112" spans="1:30">
      <c r="A112" s="7">
        <v>43892</v>
      </c>
      <c r="B112" s="8">
        <v>0.913888888888889</v>
      </c>
      <c r="C112" s="6">
        <v>0.676</v>
      </c>
      <c r="D112" s="1">
        <v>15000814482</v>
      </c>
      <c r="E112" s="1">
        <v>14563898656</v>
      </c>
      <c r="F112" s="1">
        <v>1375395982</v>
      </c>
      <c r="G112" s="1">
        <v>-853674090</v>
      </c>
      <c r="H112" s="1">
        <v>426760719</v>
      </c>
      <c r="I112" s="1">
        <v>609084112</v>
      </c>
      <c r="J112" s="1">
        <v>565078540</v>
      </c>
      <c r="K112" s="1">
        <v>436915848</v>
      </c>
      <c r="L112" s="1">
        <f ca="1" t="shared" si="1"/>
        <v>521721892</v>
      </c>
      <c r="AA112" s="7">
        <v>43891</v>
      </c>
      <c r="AB112">
        <v>-937454832</v>
      </c>
      <c r="AC112">
        <v>-309288731</v>
      </c>
      <c r="AD112">
        <v>14040283</v>
      </c>
    </row>
    <row r="113" spans="27:30">
      <c r="AA113" s="7">
        <v>43892</v>
      </c>
      <c r="AB113">
        <v>-853674090</v>
      </c>
      <c r="AC113">
        <v>521721892</v>
      </c>
      <c r="AD113">
        <v>426760719</v>
      </c>
    </row>
    <row r="114" spans="27:30">
      <c r="AA114" t="s">
        <v>299</v>
      </c>
      <c r="AB114">
        <v>-85844147357</v>
      </c>
      <c r="AC114">
        <v>8494168890</v>
      </c>
      <c r="AD114">
        <v>33527206621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8"/>
  <sheetViews>
    <sheetView workbookViewId="0">
      <pane ySplit="3" topLeftCell="A97" activePane="bottomLeft" state="frozen"/>
      <selection/>
      <selection pane="bottomLeft" activeCell="I106" sqref="I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478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297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06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1:30">
      <c r="A96" s="7">
        <v>43882</v>
      </c>
      <c r="B96" s="8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7">
        <v>43881</v>
      </c>
      <c r="AB96">
        <v>-250334139</v>
      </c>
      <c r="AC96">
        <v>15816339</v>
      </c>
      <c r="AD96">
        <v>97871996</v>
      </c>
    </row>
    <row r="97" spans="1:30">
      <c r="A97" s="7">
        <v>43883</v>
      </c>
      <c r="B97" s="8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7">
        <v>43882</v>
      </c>
      <c r="AB97">
        <v>-405076540</v>
      </c>
      <c r="AC97">
        <v>12092839</v>
      </c>
      <c r="AD97">
        <v>96814173</v>
      </c>
    </row>
    <row r="98" spans="1:30">
      <c r="A98" s="7">
        <v>43884</v>
      </c>
      <c r="B98" s="8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7">
        <v>43883</v>
      </c>
      <c r="AB98">
        <v>-295914917</v>
      </c>
      <c r="AC98">
        <v>11881476</v>
      </c>
      <c r="AD98">
        <v>86735339</v>
      </c>
    </row>
    <row r="99" spans="1:30">
      <c r="A99" s="7">
        <v>43885</v>
      </c>
      <c r="B99" s="8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7">
        <v>43884</v>
      </c>
      <c r="AB99">
        <v>-202426304</v>
      </c>
      <c r="AC99">
        <v>23378196</v>
      </c>
      <c r="AD99">
        <v>98864406</v>
      </c>
    </row>
    <row r="100" spans="1:30">
      <c r="A100" s="7">
        <v>43886</v>
      </c>
      <c r="B100" s="8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7">
        <v>43885</v>
      </c>
      <c r="AB100">
        <v>-198737178</v>
      </c>
      <c r="AC100">
        <v>14272133</v>
      </c>
      <c r="AD100">
        <v>118454632</v>
      </c>
    </row>
    <row r="101" spans="1:30">
      <c r="A101" s="7">
        <v>43887</v>
      </c>
      <c r="B101" s="8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7">
        <v>43886</v>
      </c>
      <c r="AB101">
        <v>-250758919</v>
      </c>
      <c r="AC101">
        <v>6833592</v>
      </c>
      <c r="AD101">
        <v>115830829</v>
      </c>
    </row>
    <row r="102" spans="1:30">
      <c r="A102" s="7">
        <v>43888</v>
      </c>
      <c r="B102" s="8">
        <v>0.478472222222222</v>
      </c>
      <c r="C102" s="6">
        <v>0.836</v>
      </c>
      <c r="D102" s="1">
        <v>5295028536</v>
      </c>
      <c r="E102" s="1">
        <v>5140805442</v>
      </c>
      <c r="F102" s="1">
        <v>364627383</v>
      </c>
      <c r="G102" s="1">
        <v>-351646560</v>
      </c>
      <c r="H102" s="1">
        <v>85162559</v>
      </c>
      <c r="I102" s="1">
        <v>214995792</v>
      </c>
      <c r="J102" s="1">
        <v>199462076</v>
      </c>
      <c r="K102" s="1">
        <v>154222934</v>
      </c>
      <c r="L102" s="1">
        <f ca="1" t="shared" si="1"/>
        <v>12980823</v>
      </c>
      <c r="AA102" s="7">
        <v>43887</v>
      </c>
      <c r="AB102">
        <v>-209308206</v>
      </c>
      <c r="AC102">
        <v>9064208</v>
      </c>
      <c r="AD102">
        <v>95490974</v>
      </c>
    </row>
    <row r="103" spans="1:30">
      <c r="A103" s="7">
        <v>43889</v>
      </c>
      <c r="B103" s="8">
        <v>0.736805555555556</v>
      </c>
      <c r="C103" s="6">
        <v>0.836</v>
      </c>
      <c r="D103" s="1">
        <v>5295028536</v>
      </c>
      <c r="E103" s="1">
        <v>5140805442</v>
      </c>
      <c r="F103" s="1">
        <v>279420228</v>
      </c>
      <c r="G103" s="1">
        <v>-253256812</v>
      </c>
      <c r="H103" s="1">
        <v>95509636</v>
      </c>
      <c r="I103" s="1">
        <v>214995792</v>
      </c>
      <c r="J103" s="1">
        <v>199462076</v>
      </c>
      <c r="K103" s="1">
        <v>154222934</v>
      </c>
      <c r="L103" s="1">
        <f ca="1" t="shared" si="1"/>
        <v>26163416</v>
      </c>
      <c r="AA103" s="7">
        <v>43888</v>
      </c>
      <c r="AB103">
        <v>-351646560</v>
      </c>
      <c r="AC103">
        <v>12980823</v>
      </c>
      <c r="AD103">
        <v>85162559</v>
      </c>
    </row>
    <row r="104" spans="1:30">
      <c r="A104" s="7">
        <v>43890</v>
      </c>
      <c r="B104" s="8">
        <v>0.754861111111111</v>
      </c>
      <c r="C104" s="6">
        <v>0.836</v>
      </c>
      <c r="D104" s="1">
        <v>5295028536</v>
      </c>
      <c r="E104" s="1">
        <v>5140805442</v>
      </c>
      <c r="F104" s="1">
        <v>211773219</v>
      </c>
      <c r="G104" s="1">
        <v>-200955732</v>
      </c>
      <c r="H104" s="1">
        <v>110050623</v>
      </c>
      <c r="I104" s="1">
        <v>214995792</v>
      </c>
      <c r="J104" s="1">
        <v>199462076</v>
      </c>
      <c r="K104" s="1">
        <v>154222934</v>
      </c>
      <c r="L104" s="1">
        <f ca="1" t="shared" si="1"/>
        <v>10817487</v>
      </c>
      <c r="AA104" s="7">
        <v>43889</v>
      </c>
      <c r="AB104">
        <v>-253256812</v>
      </c>
      <c r="AC104">
        <v>26163416</v>
      </c>
      <c r="AD104">
        <v>95509636</v>
      </c>
    </row>
    <row r="105" spans="1:30">
      <c r="A105" s="7">
        <v>43891</v>
      </c>
      <c r="B105" s="8">
        <v>0.551388888888889</v>
      </c>
      <c r="C105" s="6">
        <v>0.836</v>
      </c>
      <c r="D105" s="1">
        <v>5295028536</v>
      </c>
      <c r="E105" s="1">
        <v>5140805442</v>
      </c>
      <c r="F105" s="1">
        <v>211773219</v>
      </c>
      <c r="G105" s="1">
        <v>-330903889</v>
      </c>
      <c r="H105" s="1">
        <v>-35502510</v>
      </c>
      <c r="I105" s="1">
        <v>214995792</v>
      </c>
      <c r="J105" s="1">
        <v>199462076</v>
      </c>
      <c r="K105" s="1">
        <v>154222934</v>
      </c>
      <c r="L105" s="1">
        <f ca="1" t="shared" si="1"/>
        <v>-119130670</v>
      </c>
      <c r="AA105" s="7">
        <v>43890</v>
      </c>
      <c r="AB105">
        <v>-200955732</v>
      </c>
      <c r="AC105">
        <v>10817487</v>
      </c>
      <c r="AD105">
        <v>110050623</v>
      </c>
    </row>
    <row r="106" spans="1:30">
      <c r="A106" s="7">
        <v>43892</v>
      </c>
      <c r="B106" s="8">
        <v>0.913888888888889</v>
      </c>
      <c r="C106" s="6">
        <v>0.836</v>
      </c>
      <c r="D106" s="1">
        <v>5295028536</v>
      </c>
      <c r="E106" s="1">
        <v>5140805442</v>
      </c>
      <c r="F106" s="1">
        <v>469199992</v>
      </c>
      <c r="G106" s="1">
        <v>-301335484</v>
      </c>
      <c r="H106" s="1">
        <v>110091808</v>
      </c>
      <c r="I106" s="1">
        <v>214995792</v>
      </c>
      <c r="J106" s="1">
        <v>199462076</v>
      </c>
      <c r="K106" s="1">
        <v>154222934</v>
      </c>
      <c r="L106" s="1">
        <f ca="1" t="shared" si="1"/>
        <v>167864508</v>
      </c>
      <c r="AA106" s="7">
        <v>43891</v>
      </c>
      <c r="AB106">
        <v>-330903889</v>
      </c>
      <c r="AC106">
        <v>-119130670</v>
      </c>
      <c r="AD106">
        <v>-35502510</v>
      </c>
    </row>
    <row r="107" spans="27:30">
      <c r="AA107" s="7">
        <v>43892</v>
      </c>
      <c r="AB107">
        <v>-301335484</v>
      </c>
      <c r="AC107">
        <v>167864508</v>
      </c>
      <c r="AD107">
        <v>110091808</v>
      </c>
    </row>
    <row r="108" spans="27:30">
      <c r="AA108" t="s">
        <v>299</v>
      </c>
      <c r="AB108">
        <v>-28449774733</v>
      </c>
      <c r="AC108">
        <v>1510311719</v>
      </c>
      <c r="AD108">
        <v>10560166466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4"/>
  <sheetViews>
    <sheetView workbookViewId="0">
      <pane ySplit="3" topLeftCell="A94" activePane="bottomLeft" state="frozen"/>
      <selection/>
      <selection pane="bottomLeft" activeCell="I102" sqref="I10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478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297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102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1:30">
      <c r="A92" s="7">
        <v>43882</v>
      </c>
      <c r="B92" s="8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7">
        <v>43881</v>
      </c>
      <c r="AB92">
        <v>-1101567939</v>
      </c>
      <c r="AC92">
        <v>72902148</v>
      </c>
      <c r="AD92">
        <v>387535415</v>
      </c>
    </row>
    <row r="93" spans="1:30">
      <c r="A93" s="7">
        <v>43883</v>
      </c>
      <c r="B93" s="8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7">
        <v>43882</v>
      </c>
      <c r="AB93">
        <v>-1782494913</v>
      </c>
      <c r="AC93">
        <v>57711717</v>
      </c>
      <c r="AD93">
        <v>306701487</v>
      </c>
    </row>
    <row r="94" spans="1:30">
      <c r="A94" s="7">
        <v>43884</v>
      </c>
      <c r="B94" s="8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7">
        <v>43883</v>
      </c>
      <c r="AB94">
        <v>-1302141156</v>
      </c>
      <c r="AC94">
        <v>29942997</v>
      </c>
      <c r="AD94">
        <v>373878104</v>
      </c>
    </row>
    <row r="95" spans="1:30">
      <c r="A95" s="7">
        <v>43885</v>
      </c>
      <c r="B95" s="8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7">
        <v>43884</v>
      </c>
      <c r="AB95">
        <v>-890754760</v>
      </c>
      <c r="AC95">
        <v>42625496</v>
      </c>
      <c r="AD95">
        <v>376218245</v>
      </c>
    </row>
    <row r="96" spans="1:30">
      <c r="A96" s="7">
        <v>43886</v>
      </c>
      <c r="B96" s="8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7">
        <v>43885</v>
      </c>
      <c r="AB96">
        <v>-874531328</v>
      </c>
      <c r="AC96">
        <v>73814324</v>
      </c>
      <c r="AD96">
        <v>417449452</v>
      </c>
    </row>
    <row r="97" spans="1:30">
      <c r="A97" s="7">
        <v>43887</v>
      </c>
      <c r="B97" s="8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7">
        <v>43886</v>
      </c>
      <c r="AB97">
        <v>-1103437138</v>
      </c>
      <c r="AC97">
        <v>14330020</v>
      </c>
      <c r="AD97">
        <v>328810016</v>
      </c>
    </row>
    <row r="98" spans="1:30">
      <c r="A98" s="7">
        <v>43888</v>
      </c>
      <c r="B98" s="8">
        <v>0.479166666666667</v>
      </c>
      <c r="C98" s="6">
        <v>1</v>
      </c>
      <c r="D98" s="1">
        <v>23300083000</v>
      </c>
      <c r="E98" s="1">
        <v>22621440221</v>
      </c>
      <c r="F98" s="1">
        <v>1780121783</v>
      </c>
      <c r="G98" s="1">
        <v>-1547371984</v>
      </c>
      <c r="H98" s="1">
        <v>466364784</v>
      </c>
      <c r="I98" s="1">
        <v>946062000</v>
      </c>
      <c r="J98" s="1">
        <v>877711000</v>
      </c>
      <c r="K98" s="1">
        <v>678642779</v>
      </c>
      <c r="L98" s="1">
        <f ca="1" t="shared" si="1"/>
        <v>232749799</v>
      </c>
      <c r="AA98" s="7">
        <v>43887</v>
      </c>
      <c r="AB98">
        <v>-921027662</v>
      </c>
      <c r="AC98">
        <v>77159858</v>
      </c>
      <c r="AD98">
        <v>291819120</v>
      </c>
    </row>
    <row r="99" spans="1:30">
      <c r="A99" s="7">
        <v>43889</v>
      </c>
      <c r="B99" s="8">
        <v>0.736805555555556</v>
      </c>
      <c r="C99" s="6">
        <v>1</v>
      </c>
      <c r="D99" s="1">
        <v>23300083000</v>
      </c>
      <c r="E99" s="1">
        <v>22621440221</v>
      </c>
      <c r="F99" s="1">
        <v>1302684456</v>
      </c>
      <c r="G99" s="1">
        <v>-1114428843</v>
      </c>
      <c r="H99" s="1">
        <v>581718249</v>
      </c>
      <c r="I99" s="1">
        <v>946062000</v>
      </c>
      <c r="J99" s="1">
        <v>877711000</v>
      </c>
      <c r="K99" s="1">
        <v>678642779</v>
      </c>
      <c r="L99" s="1">
        <f ca="1" t="shared" si="1"/>
        <v>188255613</v>
      </c>
      <c r="AA99" s="7">
        <v>43888</v>
      </c>
      <c r="AB99">
        <v>-1547371984</v>
      </c>
      <c r="AC99">
        <v>232749799</v>
      </c>
      <c r="AD99">
        <v>466364784</v>
      </c>
    </row>
    <row r="100" spans="1:30">
      <c r="A100" s="7">
        <v>43890</v>
      </c>
      <c r="B100" s="8">
        <v>0.755555555555556</v>
      </c>
      <c r="C100" s="6">
        <v>1</v>
      </c>
      <c r="D100" s="1">
        <v>23300083000</v>
      </c>
      <c r="E100" s="1">
        <v>22621440221</v>
      </c>
      <c r="F100" s="1">
        <v>1047301771</v>
      </c>
      <c r="G100" s="1">
        <v>-884283673</v>
      </c>
      <c r="H100" s="1">
        <v>759926778</v>
      </c>
      <c r="I100" s="1">
        <v>946062000</v>
      </c>
      <c r="J100" s="1">
        <v>877711000</v>
      </c>
      <c r="K100" s="1">
        <v>678642779</v>
      </c>
      <c r="L100" s="1">
        <f ca="1" t="shared" si="1"/>
        <v>163018098</v>
      </c>
      <c r="AA100" s="7">
        <v>43889</v>
      </c>
      <c r="AB100">
        <v>-1114428843</v>
      </c>
      <c r="AC100">
        <v>188255613</v>
      </c>
      <c r="AD100">
        <v>581718249</v>
      </c>
    </row>
    <row r="101" spans="1:30">
      <c r="A101" s="7">
        <v>43891</v>
      </c>
      <c r="B101" s="8">
        <v>0.552083333333333</v>
      </c>
      <c r="C101" s="6">
        <v>1</v>
      </c>
      <c r="D101" s="1">
        <v>23300083000</v>
      </c>
      <c r="E101" s="1">
        <v>22621440221</v>
      </c>
      <c r="F101" s="1">
        <v>1047301771</v>
      </c>
      <c r="G101" s="1">
        <v>-1456106294</v>
      </c>
      <c r="H101" s="1">
        <v>142970729</v>
      </c>
      <c r="I101" s="1">
        <v>946062000</v>
      </c>
      <c r="J101" s="1">
        <v>877711000</v>
      </c>
      <c r="K101" s="1">
        <v>678642779</v>
      </c>
      <c r="L101" s="1">
        <f ca="1" t="shared" si="1"/>
        <v>-408804523</v>
      </c>
      <c r="AA101" s="7">
        <v>43890</v>
      </c>
      <c r="AB101">
        <v>-884283673</v>
      </c>
      <c r="AC101">
        <v>163018098</v>
      </c>
      <c r="AD101">
        <v>759926778</v>
      </c>
    </row>
    <row r="102" spans="1:30">
      <c r="A102" s="7">
        <v>43892</v>
      </c>
      <c r="B102" s="8">
        <v>0.913888888888889</v>
      </c>
      <c r="C102" s="6">
        <v>1</v>
      </c>
      <c r="D102" s="1">
        <v>23300083000</v>
      </c>
      <c r="E102" s="1">
        <v>22621440221</v>
      </c>
      <c r="F102" s="1">
        <v>2105129952</v>
      </c>
      <c r="G102" s="1">
        <v>-1325993764</v>
      </c>
      <c r="H102" s="1">
        <v>866310208</v>
      </c>
      <c r="I102" s="1">
        <v>946062000</v>
      </c>
      <c r="J102" s="1">
        <v>877711000</v>
      </c>
      <c r="K102" s="1">
        <v>678642779</v>
      </c>
      <c r="L102" s="1">
        <f ca="1" t="shared" si="1"/>
        <v>779136188</v>
      </c>
      <c r="AA102" s="7">
        <v>43891</v>
      </c>
      <c r="AB102">
        <v>-1456106294</v>
      </c>
      <c r="AC102">
        <v>-408804523</v>
      </c>
      <c r="AD102">
        <v>142970729</v>
      </c>
    </row>
    <row r="103" spans="27:30">
      <c r="AA103" s="7">
        <v>43892</v>
      </c>
      <c r="AB103">
        <v>-1325993764</v>
      </c>
      <c r="AC103">
        <v>779136188</v>
      </c>
      <c r="AD103">
        <v>866310208</v>
      </c>
    </row>
    <row r="104" spans="27:30">
      <c r="AA104" t="s">
        <v>299</v>
      </c>
      <c r="AB104">
        <v>-121508167905</v>
      </c>
      <c r="AC104">
        <v>814549812</v>
      </c>
      <c r="AD104">
        <v>-3797020859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4"/>
  <sheetViews>
    <sheetView workbookViewId="0">
      <pane ySplit="3" topLeftCell="A98" activePane="bottomLeft" state="frozen"/>
      <selection/>
      <selection pane="bottomLeft" activeCell="I102" sqref="I10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478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297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102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1:30">
      <c r="A92" s="7">
        <v>43882</v>
      </c>
      <c r="B92" s="8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7">
        <v>43881</v>
      </c>
      <c r="AB92">
        <v>-1049112024</v>
      </c>
      <c r="AC92">
        <v>51049634</v>
      </c>
      <c r="AD92">
        <v>261530048</v>
      </c>
    </row>
    <row r="93" spans="1:30">
      <c r="A93" s="7">
        <v>43883</v>
      </c>
      <c r="B93" s="8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7">
        <v>43882</v>
      </c>
      <c r="AB93">
        <v>-1697613720</v>
      </c>
      <c r="AC93">
        <v>104712427</v>
      </c>
      <c r="AD93">
        <v>291547115</v>
      </c>
    </row>
    <row r="94" spans="1:30">
      <c r="A94" s="7">
        <v>43884</v>
      </c>
      <c r="B94" s="8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7">
        <v>43883</v>
      </c>
      <c r="AB94">
        <v>-1240134082</v>
      </c>
      <c r="AC94">
        <v>97563842</v>
      </c>
      <c r="AD94">
        <v>352797288</v>
      </c>
    </row>
    <row r="95" spans="1:30">
      <c r="A95" s="7">
        <v>43885</v>
      </c>
      <c r="B95" s="8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7">
        <v>43884</v>
      </c>
      <c r="AB95">
        <v>-848337625</v>
      </c>
      <c r="AC95">
        <v>54356281</v>
      </c>
      <c r="AD95">
        <v>346734309</v>
      </c>
    </row>
    <row r="96" spans="1:30">
      <c r="A96" s="7">
        <v>43886</v>
      </c>
      <c r="B96" s="8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7">
        <v>43885</v>
      </c>
      <c r="AB96">
        <v>-832877067</v>
      </c>
      <c r="AC96">
        <v>-2141189</v>
      </c>
      <c r="AD96">
        <v>366672179</v>
      </c>
    </row>
    <row r="97" spans="1:30">
      <c r="A97" s="7">
        <v>43887</v>
      </c>
      <c r="B97" s="8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7">
        <v>43886</v>
      </c>
      <c r="AB97">
        <v>-1050892213</v>
      </c>
      <c r="AC97">
        <v>112113249</v>
      </c>
      <c r="AD97">
        <v>444613889</v>
      </c>
    </row>
    <row r="98" spans="1:30">
      <c r="A98" s="7">
        <v>43888</v>
      </c>
      <c r="B98" s="8">
        <v>0.479166666666667</v>
      </c>
      <c r="C98" s="6">
        <v>1</v>
      </c>
      <c r="D98" s="1">
        <v>22190554000</v>
      </c>
      <c r="E98" s="1">
        <v>21544228782</v>
      </c>
      <c r="F98" s="1">
        <v>1548675902</v>
      </c>
      <c r="G98" s="1">
        <v>-1473696859</v>
      </c>
      <c r="H98" s="1">
        <v>387920860</v>
      </c>
      <c r="I98" s="1">
        <v>901012000</v>
      </c>
      <c r="J98" s="1">
        <v>835915000</v>
      </c>
      <c r="K98" s="1">
        <v>646325218</v>
      </c>
      <c r="L98" s="1">
        <f ca="1" t="shared" si="1"/>
        <v>74979043</v>
      </c>
      <c r="AA98" s="7">
        <v>43887</v>
      </c>
      <c r="AB98">
        <v>-877178627</v>
      </c>
      <c r="AC98">
        <v>91430667</v>
      </c>
      <c r="AD98">
        <v>432105064</v>
      </c>
    </row>
    <row r="99" spans="1:30">
      <c r="A99" s="7">
        <v>43889</v>
      </c>
      <c r="B99" s="8">
        <v>0.736805555555556</v>
      </c>
      <c r="C99" s="6">
        <v>1</v>
      </c>
      <c r="D99" s="1">
        <v>22190554000</v>
      </c>
      <c r="E99" s="1">
        <v>21544228782</v>
      </c>
      <c r="F99" s="1">
        <v>1108845582</v>
      </c>
      <c r="G99" s="1">
        <v>-1061360501</v>
      </c>
      <c r="H99" s="1">
        <v>384356307</v>
      </c>
      <c r="I99" s="1">
        <v>901012000</v>
      </c>
      <c r="J99" s="1">
        <v>835915000</v>
      </c>
      <c r="K99" s="1">
        <v>646325218</v>
      </c>
      <c r="L99" s="1">
        <f ca="1" t="shared" si="1"/>
        <v>47485081</v>
      </c>
      <c r="AA99" s="7">
        <v>43888</v>
      </c>
      <c r="AB99">
        <v>-1473696859</v>
      </c>
      <c r="AC99">
        <v>74979043</v>
      </c>
      <c r="AD99">
        <v>387920860</v>
      </c>
    </row>
    <row r="100" spans="1:30">
      <c r="A100" s="7">
        <v>43890</v>
      </c>
      <c r="B100" s="8">
        <v>0.755555555555556</v>
      </c>
      <c r="C100" s="6">
        <v>1</v>
      </c>
      <c r="D100" s="1">
        <v>22190554000</v>
      </c>
      <c r="E100" s="1">
        <v>21544228782</v>
      </c>
      <c r="F100" s="1">
        <v>888704130</v>
      </c>
      <c r="G100" s="1">
        <v>-842174687</v>
      </c>
      <c r="H100" s="1">
        <v>377222957</v>
      </c>
      <c r="I100" s="1">
        <v>901012000</v>
      </c>
      <c r="J100" s="1">
        <v>835915000</v>
      </c>
      <c r="K100" s="1">
        <v>646325218</v>
      </c>
      <c r="L100" s="1">
        <f ca="1" t="shared" si="1"/>
        <v>46529443</v>
      </c>
      <c r="AA100" s="7">
        <v>43889</v>
      </c>
      <c r="AB100">
        <v>-1061360501</v>
      </c>
      <c r="AC100">
        <v>47485081</v>
      </c>
      <c r="AD100">
        <v>384356307</v>
      </c>
    </row>
    <row r="101" spans="1:30">
      <c r="A101" s="7">
        <v>43891</v>
      </c>
      <c r="B101" s="8">
        <v>0.552083333333333</v>
      </c>
      <c r="C101" s="6">
        <v>1</v>
      </c>
      <c r="D101" s="1">
        <v>22190554000</v>
      </c>
      <c r="E101" s="1">
        <v>21544228782</v>
      </c>
      <c r="F101" s="1">
        <v>888704130</v>
      </c>
      <c r="G101" s="1">
        <v>-1386767504</v>
      </c>
      <c r="H101" s="1">
        <v>-211270909</v>
      </c>
      <c r="I101" s="1">
        <v>901012000</v>
      </c>
      <c r="J101" s="1">
        <v>835915000</v>
      </c>
      <c r="K101" s="1">
        <v>646325218</v>
      </c>
      <c r="L101" s="1">
        <f ca="1" t="shared" si="1"/>
        <v>-498063374</v>
      </c>
      <c r="AA101" s="7">
        <v>43890</v>
      </c>
      <c r="AB101">
        <v>-842174687</v>
      </c>
      <c r="AC101">
        <v>46529443</v>
      </c>
      <c r="AD101">
        <v>377222957</v>
      </c>
    </row>
    <row r="102" spans="1:30">
      <c r="A102" s="7">
        <v>43892</v>
      </c>
      <c r="B102" s="8">
        <v>0.914583333333333</v>
      </c>
      <c r="C102" s="6">
        <v>1</v>
      </c>
      <c r="D102" s="1">
        <v>22190554000</v>
      </c>
      <c r="E102" s="1">
        <v>21544228782</v>
      </c>
      <c r="F102" s="1">
        <v>1942345225</v>
      </c>
      <c r="G102" s="1">
        <v>-1262850844</v>
      </c>
      <c r="H102" s="1">
        <v>413293929</v>
      </c>
      <c r="I102" s="1">
        <v>901012000</v>
      </c>
      <c r="J102" s="1">
        <v>835915000</v>
      </c>
      <c r="K102" s="1">
        <v>646325218</v>
      </c>
      <c r="L102" s="1">
        <f ca="1" t="shared" si="1"/>
        <v>679494381</v>
      </c>
      <c r="AA102" s="7">
        <v>43891</v>
      </c>
      <c r="AB102">
        <v>-1386767504</v>
      </c>
      <c r="AC102">
        <v>-498063374</v>
      </c>
      <c r="AD102">
        <v>-211270909</v>
      </c>
    </row>
    <row r="103" spans="27:30">
      <c r="AA103" s="7">
        <v>43892</v>
      </c>
      <c r="AB103">
        <v>-1262850844</v>
      </c>
      <c r="AC103">
        <v>679494381</v>
      </c>
      <c r="AD103">
        <v>413293929</v>
      </c>
    </row>
    <row r="104" spans="27:30">
      <c r="AA104" t="s">
        <v>299</v>
      </c>
      <c r="AB104">
        <v>-114434474022</v>
      </c>
      <c r="AC104">
        <v>5477606139</v>
      </c>
      <c r="AD104">
        <v>5800311930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3"/>
  <sheetViews>
    <sheetView workbookViewId="0">
      <pane ySplit="3" topLeftCell="A95" activePane="bottomLeft" state="frozen"/>
      <selection/>
      <selection pane="bottomLeft" activeCell="I101" sqref="I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479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480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297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101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1:30">
      <c r="A91" s="7">
        <v>43882</v>
      </c>
      <c r="B91" s="8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7">
        <v>43881</v>
      </c>
      <c r="AB91">
        <v>-1049112024</v>
      </c>
      <c r="AC91">
        <v>176011926</v>
      </c>
      <c r="AD91">
        <v>850502632</v>
      </c>
    </row>
    <row r="92" spans="1:30">
      <c r="A92" s="7">
        <v>43883</v>
      </c>
      <c r="B92" s="8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7">
        <v>43882</v>
      </c>
      <c r="AB92">
        <v>-1697613720</v>
      </c>
      <c r="AC92">
        <v>291693810</v>
      </c>
      <c r="AD92">
        <v>913894694</v>
      </c>
    </row>
    <row r="93" spans="1:30">
      <c r="A93" s="7">
        <v>43884</v>
      </c>
      <c r="B93" s="8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7">
        <v>43883</v>
      </c>
      <c r="AB93">
        <v>-1240134082</v>
      </c>
      <c r="AC93">
        <v>199446705</v>
      </c>
      <c r="AD93">
        <v>822797387</v>
      </c>
    </row>
    <row r="94" spans="1:30">
      <c r="A94" s="7">
        <v>43885</v>
      </c>
      <c r="B94" s="8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7">
        <v>43884</v>
      </c>
      <c r="AB94">
        <v>-848327950</v>
      </c>
      <c r="AC94">
        <v>85464984</v>
      </c>
      <c r="AD94">
        <v>816616119</v>
      </c>
    </row>
    <row r="95" spans="1:30">
      <c r="A95" s="7">
        <v>43886</v>
      </c>
      <c r="B95" s="8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7">
        <v>43885</v>
      </c>
      <c r="AB95">
        <v>-832877067</v>
      </c>
      <c r="AC95">
        <v>30331410</v>
      </c>
      <c r="AD95">
        <v>684374361</v>
      </c>
    </row>
    <row r="96" spans="1:30">
      <c r="A96" s="7">
        <v>43887</v>
      </c>
      <c r="B96" s="8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7">
        <v>43886</v>
      </c>
      <c r="AB96">
        <v>-1050892213</v>
      </c>
      <c r="AC96">
        <v>57266123</v>
      </c>
      <c r="AD96">
        <v>683539852</v>
      </c>
    </row>
    <row r="97" spans="1:30">
      <c r="A97" s="7">
        <v>43888</v>
      </c>
      <c r="B97" s="8">
        <v>0.479166666666667</v>
      </c>
      <c r="C97" s="6">
        <v>1</v>
      </c>
      <c r="D97" s="1">
        <v>22190554000</v>
      </c>
      <c r="E97" s="1">
        <v>21544228782</v>
      </c>
      <c r="F97" s="1">
        <v>1719755000</v>
      </c>
      <c r="G97" s="1">
        <v>-1473696859</v>
      </c>
      <c r="H97" s="1">
        <v>794579289</v>
      </c>
      <c r="I97" s="1">
        <v>901012000</v>
      </c>
      <c r="J97" s="1">
        <v>835915000</v>
      </c>
      <c r="K97" s="1">
        <v>646325218</v>
      </c>
      <c r="L97" s="1">
        <f ca="1" t="shared" si="1"/>
        <v>246058141</v>
      </c>
      <c r="AA97" s="7">
        <v>43887</v>
      </c>
      <c r="AB97">
        <v>-877178627</v>
      </c>
      <c r="AC97">
        <v>124194637</v>
      </c>
      <c r="AD97">
        <v>622852852</v>
      </c>
    </row>
    <row r="98" spans="1:30">
      <c r="A98" s="7">
        <v>43889</v>
      </c>
      <c r="B98" s="8">
        <v>0.7375</v>
      </c>
      <c r="C98" s="6">
        <v>1</v>
      </c>
      <c r="D98" s="1">
        <v>22190554000</v>
      </c>
      <c r="E98" s="1">
        <v>21544228782</v>
      </c>
      <c r="F98" s="1">
        <v>1109858444</v>
      </c>
      <c r="G98" s="1">
        <v>-1064360501</v>
      </c>
      <c r="H98" s="1">
        <v>667065306</v>
      </c>
      <c r="I98" s="1">
        <v>901012000</v>
      </c>
      <c r="J98" s="1">
        <v>835915000</v>
      </c>
      <c r="K98" s="1">
        <v>646325218</v>
      </c>
      <c r="L98" s="1">
        <f ca="1" t="shared" si="1"/>
        <v>45497943</v>
      </c>
      <c r="AA98" s="7">
        <v>43888</v>
      </c>
      <c r="AB98">
        <v>-1473696859</v>
      </c>
      <c r="AC98">
        <v>246058141</v>
      </c>
      <c r="AD98">
        <v>794579289</v>
      </c>
    </row>
    <row r="99" spans="1:30">
      <c r="A99" s="7">
        <v>43890</v>
      </c>
      <c r="B99" s="8">
        <v>0.755555555555556</v>
      </c>
      <c r="C99" s="6">
        <v>1</v>
      </c>
      <c r="D99" s="1">
        <v>22190554000</v>
      </c>
      <c r="E99" s="1">
        <v>21544228782</v>
      </c>
      <c r="F99" s="1">
        <v>899659646</v>
      </c>
      <c r="G99" s="1">
        <v>-842174687</v>
      </c>
      <c r="H99" s="1">
        <v>608868381</v>
      </c>
      <c r="I99" s="1">
        <v>901012000</v>
      </c>
      <c r="J99" s="1">
        <v>835915000</v>
      </c>
      <c r="K99" s="1">
        <v>646325218</v>
      </c>
      <c r="L99" s="1">
        <f ca="1" t="shared" si="1"/>
        <v>57484959</v>
      </c>
      <c r="AA99" s="7">
        <v>43889</v>
      </c>
      <c r="AB99">
        <v>-1064360501</v>
      </c>
      <c r="AC99">
        <v>45497943</v>
      </c>
      <c r="AD99">
        <v>667065306</v>
      </c>
    </row>
    <row r="100" spans="1:30">
      <c r="A100" s="7">
        <v>43891</v>
      </c>
      <c r="B100" s="8">
        <v>0.552083333333333</v>
      </c>
      <c r="C100" s="6">
        <v>1</v>
      </c>
      <c r="D100" s="1">
        <v>22190554000</v>
      </c>
      <c r="E100" s="1">
        <v>21544228782</v>
      </c>
      <c r="F100" s="1">
        <v>899659646</v>
      </c>
      <c r="G100" s="1">
        <v>-1386767504</v>
      </c>
      <c r="H100" s="1">
        <v>-19489257</v>
      </c>
      <c r="I100" s="1">
        <v>901012000</v>
      </c>
      <c r="J100" s="1">
        <v>835915000</v>
      </c>
      <c r="K100" s="1">
        <v>646325218</v>
      </c>
      <c r="L100" s="1">
        <f ca="1" t="shared" si="1"/>
        <v>-487107858</v>
      </c>
      <c r="AA100" s="7">
        <v>43890</v>
      </c>
      <c r="AB100">
        <v>-842174687</v>
      </c>
      <c r="AC100">
        <v>57484959</v>
      </c>
      <c r="AD100">
        <v>608868381</v>
      </c>
    </row>
    <row r="101" spans="1:30">
      <c r="A101" s="7">
        <v>43892</v>
      </c>
      <c r="B101" s="8">
        <v>0.914583333333333</v>
      </c>
      <c r="C101" s="6">
        <v>1</v>
      </c>
      <c r="D101" s="1">
        <v>22190554000</v>
      </c>
      <c r="E101" s="1">
        <v>21544228782</v>
      </c>
      <c r="F101" s="1">
        <v>2026051492</v>
      </c>
      <c r="G101" s="1">
        <v>-1262850844</v>
      </c>
      <c r="H101" s="1">
        <v>655968980</v>
      </c>
      <c r="I101" s="1">
        <v>901012000</v>
      </c>
      <c r="J101" s="1">
        <v>835915000</v>
      </c>
      <c r="K101" s="1">
        <v>646325218</v>
      </c>
      <c r="L101" s="1">
        <f ca="1" t="shared" si="1"/>
        <v>763200648</v>
      </c>
      <c r="AA101" s="7">
        <v>43891</v>
      </c>
      <c r="AB101">
        <v>-1386767504</v>
      </c>
      <c r="AC101">
        <v>-487107858</v>
      </c>
      <c r="AD101">
        <v>-19489257</v>
      </c>
    </row>
    <row r="102" spans="27:30">
      <c r="AA102" s="7">
        <v>43892</v>
      </c>
      <c r="AB102">
        <v>-1262850844</v>
      </c>
      <c r="AC102">
        <v>763200648</v>
      </c>
      <c r="AD102">
        <v>655968980</v>
      </c>
    </row>
    <row r="103" spans="27:30">
      <c r="AA103" t="s">
        <v>299</v>
      </c>
      <c r="AB103">
        <v>-115032461595</v>
      </c>
      <c r="AC103">
        <v>1152113331</v>
      </c>
      <c r="AD103">
        <v>1544174263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0"/>
  <sheetViews>
    <sheetView workbookViewId="0">
      <pane ySplit="3" topLeftCell="A92" activePane="bottomLeft" state="frozen"/>
      <selection/>
      <selection pane="bottomLeft" activeCell="I98" sqref="I9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364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481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482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297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483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98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1:30">
      <c r="A88" s="7">
        <v>43882</v>
      </c>
      <c r="B88" s="8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7">
        <v>43881</v>
      </c>
      <c r="AB88">
        <v>-345142751</v>
      </c>
      <c r="AC88">
        <v>10413989</v>
      </c>
      <c r="AD88">
        <v>189535124</v>
      </c>
    </row>
    <row r="89" spans="1:30">
      <c r="A89" s="7">
        <v>43883</v>
      </c>
      <c r="B89" s="8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7">
        <v>43882</v>
      </c>
      <c r="AB89">
        <v>-558490472</v>
      </c>
      <c r="AC89">
        <v>10948578</v>
      </c>
      <c r="AD89">
        <v>157674363</v>
      </c>
    </row>
    <row r="90" spans="1:30">
      <c r="A90" s="7">
        <v>43884</v>
      </c>
      <c r="B90" s="8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7">
        <v>43883</v>
      </c>
      <c r="AB90">
        <v>-407986258</v>
      </c>
      <c r="AC90">
        <v>21638357</v>
      </c>
      <c r="AD90">
        <v>168879070</v>
      </c>
    </row>
    <row r="91" spans="1:30">
      <c r="A91" s="7">
        <v>43885</v>
      </c>
      <c r="B91" s="8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7">
        <v>43884</v>
      </c>
      <c r="AB91">
        <v>-279098640</v>
      </c>
      <c r="AC91">
        <v>31086741</v>
      </c>
      <c r="AD91">
        <v>169336401</v>
      </c>
    </row>
    <row r="92" spans="1:30">
      <c r="A92" s="7">
        <v>43886</v>
      </c>
      <c r="B92" s="8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7">
        <v>43885</v>
      </c>
      <c r="AB92">
        <v>-274005564</v>
      </c>
      <c r="AC92">
        <v>3101590</v>
      </c>
      <c r="AD92">
        <v>154829150</v>
      </c>
    </row>
    <row r="93" spans="1:30">
      <c r="A93" s="7">
        <v>43887</v>
      </c>
      <c r="B93" s="8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7">
        <v>43886</v>
      </c>
      <c r="AB93">
        <v>-345728407</v>
      </c>
      <c r="AC93">
        <v>20489872</v>
      </c>
      <c r="AD93">
        <v>137419363</v>
      </c>
    </row>
    <row r="94" spans="1:30">
      <c r="A94" s="7">
        <v>43888</v>
      </c>
      <c r="B94" s="8">
        <v>0.479861111111111</v>
      </c>
      <c r="C94" s="6">
        <v>1</v>
      </c>
      <c r="D94" s="1">
        <v>7300401000</v>
      </c>
      <c r="E94" s="1">
        <v>7087768669</v>
      </c>
      <c r="F94" s="1">
        <v>517764365</v>
      </c>
      <c r="G94" s="1">
        <v>-484821866</v>
      </c>
      <c r="H94" s="1">
        <v>119681824</v>
      </c>
      <c r="I94" s="1">
        <v>296420000</v>
      </c>
      <c r="J94" s="1">
        <v>275004000</v>
      </c>
      <c r="K94" s="1">
        <v>212632331</v>
      </c>
      <c r="L94" s="1">
        <f ca="1" t="shared" si="1"/>
        <v>32942499</v>
      </c>
      <c r="AA94" s="7">
        <v>43887</v>
      </c>
      <c r="AB94">
        <v>-288575956</v>
      </c>
      <c r="AC94">
        <v>37300625</v>
      </c>
      <c r="AD94">
        <v>142392121</v>
      </c>
    </row>
    <row r="95" spans="1:30">
      <c r="A95" s="7">
        <v>43889</v>
      </c>
      <c r="B95" s="8">
        <v>0.7375</v>
      </c>
      <c r="C95" s="6">
        <v>1</v>
      </c>
      <c r="D95" s="1">
        <v>7300401000</v>
      </c>
      <c r="E95" s="1">
        <v>7087768669</v>
      </c>
      <c r="F95" s="1">
        <v>399777531</v>
      </c>
      <c r="G95" s="1">
        <v>-349172324</v>
      </c>
      <c r="H95" s="1">
        <v>159873042</v>
      </c>
      <c r="I95" s="1">
        <v>296420000</v>
      </c>
      <c r="J95" s="1">
        <v>275004000</v>
      </c>
      <c r="K95" s="1">
        <v>212632331</v>
      </c>
      <c r="L95" s="1">
        <f ca="1" t="shared" si="1"/>
        <v>50605207</v>
      </c>
      <c r="AA95" s="7">
        <v>43888</v>
      </c>
      <c r="AB95">
        <v>-484821866</v>
      </c>
      <c r="AC95">
        <v>32942499</v>
      </c>
      <c r="AD95">
        <v>119681824</v>
      </c>
    </row>
    <row r="96" spans="1:30">
      <c r="A96" s="7">
        <v>43890</v>
      </c>
      <c r="B96" s="8">
        <v>0.755555555555556</v>
      </c>
      <c r="C96" s="6">
        <v>1</v>
      </c>
      <c r="D96" s="1">
        <v>7300401000</v>
      </c>
      <c r="E96" s="1">
        <v>7087768669</v>
      </c>
      <c r="F96" s="1">
        <v>308466233</v>
      </c>
      <c r="G96" s="1">
        <v>-277063347</v>
      </c>
      <c r="H96" s="1">
        <v>190741339</v>
      </c>
      <c r="I96" s="1">
        <v>296420000</v>
      </c>
      <c r="J96" s="1">
        <v>275004000</v>
      </c>
      <c r="K96" s="1">
        <v>212632331</v>
      </c>
      <c r="L96" s="1">
        <f ca="1" t="shared" si="1"/>
        <v>31402886</v>
      </c>
      <c r="AA96" s="7">
        <v>43889</v>
      </c>
      <c r="AB96">
        <v>-349172324</v>
      </c>
      <c r="AC96">
        <v>50605207</v>
      </c>
      <c r="AD96">
        <v>159873042</v>
      </c>
    </row>
    <row r="97" spans="1:30">
      <c r="A97" s="7">
        <v>43891</v>
      </c>
      <c r="B97" s="8">
        <v>0.552777777777778</v>
      </c>
      <c r="C97" s="6">
        <v>1</v>
      </c>
      <c r="D97" s="1">
        <v>7300401000</v>
      </c>
      <c r="E97" s="1">
        <v>7087768669</v>
      </c>
      <c r="F97" s="1">
        <v>308466233</v>
      </c>
      <c r="G97" s="1">
        <v>-456226543</v>
      </c>
      <c r="H97" s="1">
        <v>-9525625</v>
      </c>
      <c r="I97" s="1">
        <v>296420000</v>
      </c>
      <c r="J97" s="1">
        <v>275004000</v>
      </c>
      <c r="K97" s="1">
        <v>212632331</v>
      </c>
      <c r="L97" s="1">
        <f ca="1" t="shared" si="1"/>
        <v>-147760310</v>
      </c>
      <c r="AA97" s="7">
        <v>43890</v>
      </c>
      <c r="AB97">
        <v>-277063347</v>
      </c>
      <c r="AC97">
        <v>31402886</v>
      </c>
      <c r="AD97">
        <v>190741339</v>
      </c>
    </row>
    <row r="98" spans="1:30">
      <c r="A98" s="7">
        <v>43892</v>
      </c>
      <c r="B98" s="8">
        <v>0.914583333333333</v>
      </c>
      <c r="C98" s="6">
        <v>1</v>
      </c>
      <c r="D98" s="1">
        <v>7300401000</v>
      </c>
      <c r="E98" s="1">
        <v>7087768669</v>
      </c>
      <c r="F98" s="1">
        <v>665790276</v>
      </c>
      <c r="G98" s="1">
        <v>-415459746</v>
      </c>
      <c r="H98" s="1">
        <v>208412909</v>
      </c>
      <c r="I98" s="1">
        <v>296420000</v>
      </c>
      <c r="J98" s="1">
        <v>275004000</v>
      </c>
      <c r="K98" s="1">
        <v>212632331</v>
      </c>
      <c r="L98" s="1">
        <f ca="1" t="shared" si="1"/>
        <v>250330530</v>
      </c>
      <c r="AA98" s="7">
        <v>43891</v>
      </c>
      <c r="AB98">
        <v>-456226543</v>
      </c>
      <c r="AC98">
        <v>-147760310</v>
      </c>
      <c r="AD98">
        <v>-9525625</v>
      </c>
    </row>
    <row r="99" spans="27:30">
      <c r="AA99" s="7">
        <v>43892</v>
      </c>
      <c r="AB99">
        <v>-415459746</v>
      </c>
      <c r="AC99">
        <v>250330530</v>
      </c>
      <c r="AD99">
        <v>208412909</v>
      </c>
    </row>
    <row r="100" spans="27:30">
      <c r="AA100" t="s">
        <v>299</v>
      </c>
      <c r="AB100">
        <v>-36661998095</v>
      </c>
      <c r="AC100">
        <v>2377500086</v>
      </c>
      <c r="AD100">
        <v>15406496244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4"/>
  <sheetViews>
    <sheetView workbookViewId="0">
      <pane ySplit="3" topLeftCell="A88" activePane="bottomLeft" state="frozen"/>
      <selection/>
      <selection pane="bottomLeft" activeCell="I92" sqref="I9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484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297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92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1:30">
      <c r="A82" s="7">
        <v>43882</v>
      </c>
      <c r="B82" s="8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7">
        <v>43881</v>
      </c>
      <c r="AB82">
        <v>-873918375</v>
      </c>
      <c r="AC82">
        <v>-21888996</v>
      </c>
      <c r="AD82">
        <v>545410068</v>
      </c>
    </row>
    <row r="83" spans="1:30">
      <c r="A83" s="7">
        <v>43883</v>
      </c>
      <c r="B83" s="8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7">
        <v>43882</v>
      </c>
      <c r="AB83">
        <v>-1414120287</v>
      </c>
      <c r="AC83">
        <v>31676383</v>
      </c>
      <c r="AD83">
        <v>517890016</v>
      </c>
    </row>
    <row r="84" spans="1:30">
      <c r="A84" s="7">
        <v>43884</v>
      </c>
      <c r="B84" s="8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7">
        <v>43883</v>
      </c>
      <c r="AB84">
        <v>-1033031689</v>
      </c>
      <c r="AC84">
        <v>61940416</v>
      </c>
      <c r="AD84">
        <v>401032967</v>
      </c>
    </row>
    <row r="85" spans="1:30">
      <c r="A85" s="7">
        <v>43885</v>
      </c>
      <c r="B85" s="8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7">
        <v>43884</v>
      </c>
      <c r="AB85">
        <v>-706657182</v>
      </c>
      <c r="AC85">
        <v>55978224</v>
      </c>
      <c r="AD85">
        <v>398011995</v>
      </c>
    </row>
    <row r="86" spans="1:30">
      <c r="A86" s="7">
        <v>43886</v>
      </c>
      <c r="B86" s="8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7">
        <v>43885</v>
      </c>
      <c r="AB86">
        <v>-693786597</v>
      </c>
      <c r="AC86">
        <v>26241428</v>
      </c>
      <c r="AD86">
        <v>311967616</v>
      </c>
    </row>
    <row r="87" spans="1:30">
      <c r="A87" s="7">
        <v>43887</v>
      </c>
      <c r="B87" s="8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7">
        <v>43886</v>
      </c>
      <c r="AB87">
        <v>-875401273</v>
      </c>
      <c r="AC87">
        <v>73140171</v>
      </c>
      <c r="AD87">
        <v>338362289</v>
      </c>
    </row>
    <row r="88" spans="1:30">
      <c r="A88" s="7">
        <v>43888</v>
      </c>
      <c r="B88" s="8">
        <v>0.479861111111111</v>
      </c>
      <c r="C88" s="6">
        <v>0.833</v>
      </c>
      <c r="D88" s="1">
        <v>18484731577</v>
      </c>
      <c r="E88" s="1">
        <v>17946342575</v>
      </c>
      <c r="F88" s="1">
        <v>1216314686</v>
      </c>
      <c r="G88" s="1">
        <v>-1227573365</v>
      </c>
      <c r="H88" s="1">
        <v>184152564</v>
      </c>
      <c r="I88" s="1">
        <v>750542996</v>
      </c>
      <c r="J88" s="1">
        <v>696317195</v>
      </c>
      <c r="K88" s="1">
        <v>538388907</v>
      </c>
      <c r="L88" s="1">
        <f ca="1" t="shared" si="1"/>
        <v>-11258679</v>
      </c>
      <c r="AA88" s="7">
        <v>43887</v>
      </c>
      <c r="AB88">
        <v>-730689796</v>
      </c>
      <c r="AC88">
        <v>14703549</v>
      </c>
      <c r="AD88">
        <v>262672807</v>
      </c>
    </row>
    <row r="89" spans="1:30">
      <c r="A89" s="7">
        <v>43889</v>
      </c>
      <c r="B89" s="8">
        <v>0.7375</v>
      </c>
      <c r="C89" s="6">
        <v>0.833</v>
      </c>
      <c r="D89" s="1">
        <v>18484731577</v>
      </c>
      <c r="E89" s="1">
        <v>17946342575</v>
      </c>
      <c r="F89" s="1">
        <v>941031898</v>
      </c>
      <c r="G89" s="1">
        <v>-884105238</v>
      </c>
      <c r="H89" s="1">
        <v>262968220</v>
      </c>
      <c r="I89" s="1">
        <v>750542996</v>
      </c>
      <c r="J89" s="1">
        <v>696317195</v>
      </c>
      <c r="K89" s="1">
        <v>538388907</v>
      </c>
      <c r="L89" s="1">
        <f ca="1" t="shared" si="1"/>
        <v>56926660</v>
      </c>
      <c r="AA89" s="7">
        <v>43888</v>
      </c>
      <c r="AB89">
        <v>-1227573365</v>
      </c>
      <c r="AC89">
        <v>-11258679</v>
      </c>
      <c r="AD89">
        <v>184152564</v>
      </c>
    </row>
    <row r="90" spans="1:30">
      <c r="A90" s="7">
        <v>43890</v>
      </c>
      <c r="B90" s="8">
        <v>0.75625</v>
      </c>
      <c r="C90" s="6">
        <v>0.833</v>
      </c>
      <c r="D90" s="1">
        <v>18484731577</v>
      </c>
      <c r="E90" s="1">
        <v>17946342575</v>
      </c>
      <c r="F90" s="1">
        <v>703144969</v>
      </c>
      <c r="G90" s="1">
        <v>-701531514</v>
      </c>
      <c r="H90" s="1">
        <v>211016296</v>
      </c>
      <c r="I90" s="1">
        <v>750542996</v>
      </c>
      <c r="J90" s="1">
        <v>696317195</v>
      </c>
      <c r="K90" s="1">
        <v>538388907</v>
      </c>
      <c r="L90" s="1">
        <f ca="1" t="shared" si="1"/>
        <v>1613455</v>
      </c>
      <c r="AA90" s="7">
        <v>43889</v>
      </c>
      <c r="AB90">
        <v>-884105238</v>
      </c>
      <c r="AC90">
        <v>56926660</v>
      </c>
      <c r="AD90">
        <v>262968220</v>
      </c>
    </row>
    <row r="91" spans="1:30">
      <c r="A91" s="7">
        <v>43891</v>
      </c>
      <c r="B91" s="8">
        <v>0.552777777777778</v>
      </c>
      <c r="C91" s="6">
        <v>0.833</v>
      </c>
      <c r="D91" s="1">
        <v>18484731577</v>
      </c>
      <c r="E91" s="1">
        <v>17946342575</v>
      </c>
      <c r="F91" s="1">
        <v>703144969</v>
      </c>
      <c r="G91" s="1">
        <v>-1155169271</v>
      </c>
      <c r="H91" s="1">
        <v>-250996498</v>
      </c>
      <c r="I91" s="1">
        <v>750542996</v>
      </c>
      <c r="J91" s="1">
        <v>696317195</v>
      </c>
      <c r="K91" s="1">
        <v>538388907</v>
      </c>
      <c r="L91" s="1">
        <f ca="1" t="shared" si="1"/>
        <v>-452024302</v>
      </c>
      <c r="AA91" s="7">
        <v>43890</v>
      </c>
      <c r="AB91">
        <v>-701531514</v>
      </c>
      <c r="AC91">
        <v>1613455</v>
      </c>
      <c r="AD91">
        <v>211016296</v>
      </c>
    </row>
    <row r="92" spans="1:30">
      <c r="A92" s="7">
        <v>43892</v>
      </c>
      <c r="B92" s="8">
        <v>0.915277777777778</v>
      </c>
      <c r="C92" s="6">
        <v>0.833</v>
      </c>
      <c r="D92" s="1">
        <v>18484731577</v>
      </c>
      <c r="E92" s="1">
        <v>17946342575</v>
      </c>
      <c r="F92" s="1">
        <v>1515639342</v>
      </c>
      <c r="G92" s="1">
        <v>-1051938635</v>
      </c>
      <c r="H92" s="1">
        <v>139949993</v>
      </c>
      <c r="I92" s="1">
        <v>750542996</v>
      </c>
      <c r="J92" s="1">
        <v>696317195</v>
      </c>
      <c r="K92" s="1">
        <v>538388907</v>
      </c>
      <c r="L92" s="1">
        <f ca="1" t="shared" si="1"/>
        <v>463700707</v>
      </c>
      <c r="AA92" s="7">
        <v>43891</v>
      </c>
      <c r="AB92">
        <v>-1155169271</v>
      </c>
      <c r="AC92">
        <v>-452024302</v>
      </c>
      <c r="AD92">
        <v>-250996498</v>
      </c>
    </row>
    <row r="93" spans="27:30">
      <c r="AA93" s="7">
        <v>43892</v>
      </c>
      <c r="AB93">
        <v>-1051938635</v>
      </c>
      <c r="AC93">
        <v>463700707</v>
      </c>
      <c r="AD93">
        <v>139949993</v>
      </c>
    </row>
    <row r="94" spans="27:30">
      <c r="AA94" t="s">
        <v>299</v>
      </c>
      <c r="AB94">
        <v>-87304148869</v>
      </c>
      <c r="AC94">
        <v>8613069957</v>
      </c>
      <c r="AD94">
        <v>23299416235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5"/>
  <sheetViews>
    <sheetView workbookViewId="0">
      <pane ySplit="3" topLeftCell="A68" activePane="bottomLeft" state="frozen"/>
      <selection/>
      <selection pane="bottomLeft" activeCell="I73" sqref="I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485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297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1:30">
      <c r="A63" s="7">
        <v>43882</v>
      </c>
      <c r="B63" s="8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7">
        <v>43881</v>
      </c>
      <c r="AB63">
        <v>-1049112024</v>
      </c>
      <c r="AC63">
        <v>163510283</v>
      </c>
      <c r="AD63">
        <v>747059238</v>
      </c>
    </row>
    <row r="64" spans="1:30">
      <c r="A64" s="7">
        <v>43883</v>
      </c>
      <c r="B64" s="8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7">
        <v>43882</v>
      </c>
      <c r="AB64">
        <v>-1697613720</v>
      </c>
      <c r="AC64">
        <v>181219808</v>
      </c>
      <c r="AD64">
        <v>697247861</v>
      </c>
    </row>
    <row r="65" spans="1:30">
      <c r="A65" s="7">
        <v>43884</v>
      </c>
      <c r="B65" s="8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7">
        <v>43883</v>
      </c>
      <c r="AB65">
        <v>-1240134082</v>
      </c>
      <c r="AC65">
        <v>13189805</v>
      </c>
      <c r="AD65">
        <v>674874043</v>
      </c>
    </row>
    <row r="66" spans="1:30">
      <c r="A66" s="7">
        <v>43885</v>
      </c>
      <c r="B66" s="8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7">
        <v>43884</v>
      </c>
      <c r="AB66">
        <v>-848327950</v>
      </c>
      <c r="AC66">
        <v>3027040</v>
      </c>
      <c r="AD66">
        <v>518201340</v>
      </c>
    </row>
    <row r="67" spans="1:30">
      <c r="A67" s="7">
        <v>43886</v>
      </c>
      <c r="B67" s="8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7">
        <v>43885</v>
      </c>
      <c r="AB67">
        <v>-832877067</v>
      </c>
      <c r="AC67">
        <v>-3314816</v>
      </c>
      <c r="AD67">
        <v>438070481</v>
      </c>
    </row>
    <row r="68" spans="1:30">
      <c r="A68" s="7">
        <v>43887</v>
      </c>
      <c r="B68" s="8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 t="shared" ref="L68:L73" si="1">F68+G68</f>
        <v>68579136</v>
      </c>
      <c r="AA68" s="7">
        <v>43886</v>
      </c>
      <c r="AB68">
        <v>-1050892213</v>
      </c>
      <c r="AC68">
        <v>168418708</v>
      </c>
      <c r="AD68">
        <v>483467391</v>
      </c>
    </row>
    <row r="69" spans="1:30">
      <c r="A69" s="7">
        <v>43888</v>
      </c>
      <c r="B69" s="8">
        <v>0.479861111111111</v>
      </c>
      <c r="C69" s="6">
        <v>1</v>
      </c>
      <c r="D69" s="1">
        <v>22190554000</v>
      </c>
      <c r="E69" s="1">
        <v>21544228782</v>
      </c>
      <c r="F69" s="1">
        <v>1502551061</v>
      </c>
      <c r="G69" s="1">
        <v>-1473696859</v>
      </c>
      <c r="H69" s="1">
        <v>373685222</v>
      </c>
      <c r="I69" s="1">
        <v>901012000</v>
      </c>
      <c r="J69" s="1">
        <v>835915000</v>
      </c>
      <c r="K69" s="1">
        <v>646325218</v>
      </c>
      <c r="L69" s="1">
        <f t="shared" si="1"/>
        <v>28854202</v>
      </c>
      <c r="AA69" s="7">
        <v>43887</v>
      </c>
      <c r="AB69">
        <v>-877178627</v>
      </c>
      <c r="AC69">
        <v>68579136</v>
      </c>
      <c r="AD69">
        <v>447874540</v>
      </c>
    </row>
    <row r="70" spans="1:30">
      <c r="A70" s="7">
        <v>43889</v>
      </c>
      <c r="B70" s="8">
        <v>0.7375</v>
      </c>
      <c r="C70" s="6">
        <v>1</v>
      </c>
      <c r="D70" s="1">
        <v>22190554000</v>
      </c>
      <c r="E70" s="1">
        <v>21544228782</v>
      </c>
      <c r="F70" s="1">
        <v>1055756369</v>
      </c>
      <c r="G70" s="1">
        <v>-1061360501</v>
      </c>
      <c r="H70" s="1">
        <v>204570807</v>
      </c>
      <c r="I70" s="1">
        <v>901012000</v>
      </c>
      <c r="J70" s="1">
        <v>835915000</v>
      </c>
      <c r="K70" s="1">
        <v>646325218</v>
      </c>
      <c r="L70" s="1">
        <f t="shared" si="1"/>
        <v>-5604132</v>
      </c>
      <c r="AA70" s="7">
        <v>43888</v>
      </c>
      <c r="AB70">
        <v>-1473696859</v>
      </c>
      <c r="AC70">
        <v>28854202</v>
      </c>
      <c r="AD70">
        <v>373685222</v>
      </c>
    </row>
    <row r="71" spans="1:30">
      <c r="A71" s="7">
        <v>43890</v>
      </c>
      <c r="B71" s="8">
        <v>0.75625</v>
      </c>
      <c r="C71" s="6">
        <v>1</v>
      </c>
      <c r="D71" s="1">
        <v>22190554000</v>
      </c>
      <c r="E71" s="1">
        <v>21544228782</v>
      </c>
      <c r="F71" s="1">
        <v>881500510</v>
      </c>
      <c r="G71" s="1">
        <v>-842174687</v>
      </c>
      <c r="H71" s="1">
        <v>226187105</v>
      </c>
      <c r="I71" s="1">
        <v>901012000</v>
      </c>
      <c r="J71" s="1">
        <v>835915000</v>
      </c>
      <c r="K71" s="1">
        <v>646325218</v>
      </c>
      <c r="L71" s="1">
        <f t="shared" si="1"/>
        <v>39325823</v>
      </c>
      <c r="AA71" s="7">
        <v>43889</v>
      </c>
      <c r="AB71">
        <v>-1061360501</v>
      </c>
      <c r="AC71">
        <v>-5604132</v>
      </c>
      <c r="AD71">
        <v>204570807</v>
      </c>
    </row>
    <row r="72" spans="1:30">
      <c r="A72" s="7">
        <v>43891</v>
      </c>
      <c r="B72" s="8">
        <v>0.552777777777778</v>
      </c>
      <c r="C72" s="6">
        <v>1</v>
      </c>
      <c r="D72" s="1">
        <v>22190554000</v>
      </c>
      <c r="E72" s="1">
        <v>21544228782</v>
      </c>
      <c r="F72" s="1">
        <v>881500510</v>
      </c>
      <c r="G72" s="1">
        <v>-1386767504</v>
      </c>
      <c r="H72" s="1">
        <v>-313885992</v>
      </c>
      <c r="I72" s="1">
        <v>901012000</v>
      </c>
      <c r="J72" s="1">
        <v>835915000</v>
      </c>
      <c r="K72" s="1">
        <v>646325218</v>
      </c>
      <c r="L72" s="1">
        <f t="shared" si="1"/>
        <v>-505266994</v>
      </c>
      <c r="AA72" s="7">
        <v>43890</v>
      </c>
      <c r="AB72">
        <v>-842174687</v>
      </c>
      <c r="AC72">
        <v>39325823</v>
      </c>
      <c r="AD72">
        <v>226187105</v>
      </c>
    </row>
    <row r="73" spans="1:30">
      <c r="A73" s="7">
        <v>43892</v>
      </c>
      <c r="B73" s="8">
        <v>0.915277777777778</v>
      </c>
      <c r="C73" s="6">
        <v>1</v>
      </c>
      <c r="D73" s="1">
        <v>22190554000</v>
      </c>
      <c r="E73" s="1">
        <v>21544228782</v>
      </c>
      <c r="F73" s="1">
        <v>2060120001</v>
      </c>
      <c r="G73" s="1">
        <v>-1262850844</v>
      </c>
      <c r="H73" s="1">
        <v>466505711</v>
      </c>
      <c r="I73" s="1">
        <v>901012000</v>
      </c>
      <c r="J73" s="1">
        <v>835915000</v>
      </c>
      <c r="K73" s="1">
        <v>646325218</v>
      </c>
      <c r="L73" s="1">
        <f t="shared" si="1"/>
        <v>797269157</v>
      </c>
      <c r="AA73" s="7">
        <v>43891</v>
      </c>
      <c r="AB73">
        <v>-1386767504</v>
      </c>
      <c r="AC73">
        <v>-505266994</v>
      </c>
      <c r="AD73">
        <v>-313885992</v>
      </c>
    </row>
    <row r="74" spans="27:30">
      <c r="AA74" s="7">
        <v>43892</v>
      </c>
      <c r="AB74">
        <v>-1262850844</v>
      </c>
      <c r="AC74">
        <v>797269157</v>
      </c>
      <c r="AD74">
        <v>466505711</v>
      </c>
    </row>
    <row r="75" spans="27:30">
      <c r="AA75" t="s">
        <v>299</v>
      </c>
      <c r="AB75">
        <v>-83304455632</v>
      </c>
      <c r="AC75">
        <v>8319894083</v>
      </c>
      <c r="AD75">
        <v>24306254414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5"/>
  <sheetViews>
    <sheetView workbookViewId="0">
      <pane ySplit="3" topLeftCell="A57" activePane="bottomLeft" state="frozen"/>
      <selection/>
      <selection pane="bottomLeft" activeCell="I63" sqref="I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486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3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297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1:31">
      <c r="A53" s="7">
        <v>43882</v>
      </c>
      <c r="B53" s="8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7">
        <v>43881</v>
      </c>
      <c r="AC53">
        <v>-1049121699</v>
      </c>
      <c r="AD53">
        <v>86767395</v>
      </c>
      <c r="AE53">
        <v>370729004</v>
      </c>
    </row>
    <row r="54" spans="1:31">
      <c r="A54" s="7">
        <v>43883</v>
      </c>
      <c r="B54" s="8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7">
        <v>43882</v>
      </c>
      <c r="AC54">
        <v>-1697623395</v>
      </c>
      <c r="AD54">
        <v>120071263</v>
      </c>
      <c r="AE54">
        <v>386058386</v>
      </c>
    </row>
    <row r="55" spans="1:31">
      <c r="A55" s="7">
        <v>43884</v>
      </c>
      <c r="B55" s="8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7">
        <v>43883</v>
      </c>
      <c r="AC55">
        <v>-1240134082</v>
      </c>
      <c r="AD55">
        <v>51977035</v>
      </c>
      <c r="AE55">
        <v>409569460</v>
      </c>
    </row>
    <row r="56" spans="1:31">
      <c r="A56" s="7">
        <v>43885</v>
      </c>
      <c r="B56" s="8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7">
        <v>43884</v>
      </c>
      <c r="AC56">
        <v>-848327950</v>
      </c>
      <c r="AD56">
        <v>-12452247</v>
      </c>
      <c r="AE56">
        <v>346785002</v>
      </c>
    </row>
    <row r="57" spans="1:31">
      <c r="A57" s="7">
        <v>43886</v>
      </c>
      <c r="B57" s="8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7">
        <v>43885</v>
      </c>
      <c r="AC57">
        <v>-832877067</v>
      </c>
      <c r="AD57">
        <v>40257385</v>
      </c>
      <c r="AE57">
        <v>244496770</v>
      </c>
    </row>
    <row r="58" spans="1:31">
      <c r="A58" s="7">
        <v>43887</v>
      </c>
      <c r="B58" s="8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7">
        <v>43886</v>
      </c>
      <c r="AC58">
        <v>-1050901888</v>
      </c>
      <c r="AD58">
        <v>107818622</v>
      </c>
      <c r="AE58">
        <v>356603831</v>
      </c>
    </row>
    <row r="59" spans="1:31">
      <c r="A59" s="7">
        <v>43888</v>
      </c>
      <c r="B59" s="8">
        <v>0.480555555555556</v>
      </c>
      <c r="C59" s="6">
        <v>1</v>
      </c>
      <c r="D59" s="1">
        <v>22190554000</v>
      </c>
      <c r="E59" s="1">
        <v>21544228782</v>
      </c>
      <c r="F59" s="1">
        <v>1532070637</v>
      </c>
      <c r="G59" s="1">
        <v>-1473677509</v>
      </c>
      <c r="H59" s="1">
        <v>332761318</v>
      </c>
      <c r="I59" s="1">
        <v>901012000</v>
      </c>
      <c r="J59" s="1">
        <v>835915000</v>
      </c>
      <c r="K59" s="1">
        <v>646325218</v>
      </c>
      <c r="L59" s="1">
        <f ca="1" t="shared" si="0"/>
        <v>58393128</v>
      </c>
      <c r="AB59" s="7">
        <v>43887</v>
      </c>
      <c r="AC59">
        <v>-877178627</v>
      </c>
      <c r="AD59">
        <v>-4763427</v>
      </c>
      <c r="AE59">
        <v>343206019</v>
      </c>
    </row>
    <row r="60" spans="1:31">
      <c r="A60" s="7">
        <v>43889</v>
      </c>
      <c r="B60" s="8">
        <v>0.738194444444444</v>
      </c>
      <c r="C60" s="6">
        <v>1</v>
      </c>
      <c r="D60" s="1">
        <v>22190554000</v>
      </c>
      <c r="E60" s="1">
        <v>21544228782</v>
      </c>
      <c r="F60" s="1">
        <v>1191710778</v>
      </c>
      <c r="G60" s="1">
        <v>-1061350826</v>
      </c>
      <c r="H60" s="1">
        <v>376353875</v>
      </c>
      <c r="I60" s="1">
        <v>901012000</v>
      </c>
      <c r="J60" s="1">
        <v>835915000</v>
      </c>
      <c r="K60" s="1">
        <v>646325218</v>
      </c>
      <c r="L60" s="1">
        <f ca="1" t="shared" si="0"/>
        <v>130359952</v>
      </c>
      <c r="AB60" s="7">
        <v>43888</v>
      </c>
      <c r="AC60">
        <v>-1473677509</v>
      </c>
      <c r="AD60">
        <v>58393128</v>
      </c>
      <c r="AE60">
        <v>332761318</v>
      </c>
    </row>
    <row r="61" spans="1:31">
      <c r="A61" s="7">
        <v>43890</v>
      </c>
      <c r="B61" s="8">
        <v>0.756944444444444</v>
      </c>
      <c r="C61" s="6">
        <v>1</v>
      </c>
      <c r="D61" s="1">
        <v>22190554000</v>
      </c>
      <c r="E61" s="1">
        <v>21544228782</v>
      </c>
      <c r="F61" s="1">
        <v>935817225</v>
      </c>
      <c r="G61" s="1">
        <v>-842174687</v>
      </c>
      <c r="H61" s="1">
        <v>436692545</v>
      </c>
      <c r="I61" s="1">
        <v>901012000</v>
      </c>
      <c r="J61" s="1">
        <v>835915000</v>
      </c>
      <c r="K61" s="1">
        <v>646325218</v>
      </c>
      <c r="L61" s="1">
        <f ca="1" t="shared" si="0"/>
        <v>93642538</v>
      </c>
      <c r="AB61" s="7">
        <v>43889</v>
      </c>
      <c r="AC61">
        <v>-1061350826</v>
      </c>
      <c r="AD61">
        <v>130359952</v>
      </c>
      <c r="AE61">
        <v>376353875</v>
      </c>
    </row>
    <row r="62" spans="1:31">
      <c r="A62" s="7">
        <v>43891</v>
      </c>
      <c r="B62" s="8">
        <v>0.553472222222222</v>
      </c>
      <c r="C62" s="6">
        <v>1</v>
      </c>
      <c r="D62" s="1">
        <v>22190554000</v>
      </c>
      <c r="E62" s="1">
        <v>21544228782</v>
      </c>
      <c r="F62" s="1">
        <v>935817225</v>
      </c>
      <c r="G62" s="1">
        <v>-1386757829</v>
      </c>
      <c r="H62" s="1">
        <v>-126563764</v>
      </c>
      <c r="I62" s="1">
        <v>901012000</v>
      </c>
      <c r="J62" s="1">
        <v>835915000</v>
      </c>
      <c r="K62" s="1">
        <v>646325218</v>
      </c>
      <c r="L62" s="1">
        <f ca="1" t="shared" si="0"/>
        <v>-450940604</v>
      </c>
      <c r="AB62" s="7">
        <v>43890</v>
      </c>
      <c r="AC62">
        <v>-842174687</v>
      </c>
      <c r="AD62">
        <v>93642538</v>
      </c>
      <c r="AE62">
        <v>436692545</v>
      </c>
    </row>
    <row r="63" spans="1:31">
      <c r="A63" s="7">
        <v>43892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1955240791</v>
      </c>
      <c r="G63" s="1">
        <v>-1262831494</v>
      </c>
      <c r="H63" s="1">
        <v>558544772</v>
      </c>
      <c r="I63" s="1">
        <v>901012000</v>
      </c>
      <c r="J63" s="1">
        <v>835915000</v>
      </c>
      <c r="K63" s="1">
        <v>646325218</v>
      </c>
      <c r="L63" s="1">
        <f ca="1" t="shared" si="0"/>
        <v>692409297</v>
      </c>
      <c r="AB63" s="7">
        <v>43891</v>
      </c>
      <c r="AC63">
        <v>-1386757829</v>
      </c>
      <c r="AD63">
        <v>-450940604</v>
      </c>
      <c r="AE63">
        <v>-126563764</v>
      </c>
    </row>
    <row r="64" spans="28:31">
      <c r="AB64" s="7">
        <v>43892</v>
      </c>
      <c r="AC64">
        <v>-1262831494</v>
      </c>
      <c r="AD64">
        <v>692409297</v>
      </c>
      <c r="AE64">
        <v>558544772</v>
      </c>
    </row>
    <row r="65" spans="28:31">
      <c r="AB65" t="s">
        <v>299</v>
      </c>
      <c r="AC65">
        <v>-69674377805</v>
      </c>
      <c r="AD65">
        <v>-594586360</v>
      </c>
      <c r="AE65">
        <v>222868437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3"/>
  <sheetViews>
    <sheetView workbookViewId="0">
      <pane ySplit="3" topLeftCell="A54" activePane="bottomLeft" state="frozen"/>
      <selection/>
      <selection pane="bottomLeft" activeCell="I61" sqref="I6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487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61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297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ca="1"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1:31">
      <c r="A51" s="7">
        <v>43882</v>
      </c>
      <c r="B51" s="8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7">
        <v>43881</v>
      </c>
      <c r="AC51">
        <v>-272223307</v>
      </c>
      <c r="AD51">
        <v>9008247</v>
      </c>
      <c r="AE51">
        <v>162402526</v>
      </c>
    </row>
    <row r="52" spans="1:31">
      <c r="A52" s="7">
        <v>43883</v>
      </c>
      <c r="B52" s="8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7">
        <v>43882</v>
      </c>
      <c r="AC52">
        <v>-440494801</v>
      </c>
      <c r="AD52">
        <v>14058468</v>
      </c>
      <c r="AE52">
        <v>159336071</v>
      </c>
    </row>
    <row r="53" spans="1:31">
      <c r="A53" s="7">
        <v>43884</v>
      </c>
      <c r="B53" s="8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7">
        <v>43883</v>
      </c>
      <c r="AC53">
        <v>-321786691</v>
      </c>
      <c r="AD53">
        <v>5833327</v>
      </c>
      <c r="AE53">
        <v>125045648</v>
      </c>
    </row>
    <row r="54" spans="1:31">
      <c r="A54" s="7">
        <v>43885</v>
      </c>
      <c r="B54" s="8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7">
        <v>43884</v>
      </c>
      <c r="AC54">
        <v>-220121879</v>
      </c>
      <c r="AD54">
        <v>40794308</v>
      </c>
      <c r="AE54">
        <v>146585762</v>
      </c>
    </row>
    <row r="55" spans="1:31">
      <c r="A55" s="7">
        <v>43886</v>
      </c>
      <c r="B55" s="8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7">
        <v>43885</v>
      </c>
      <c r="AC55">
        <v>-216112724</v>
      </c>
      <c r="AD55">
        <v>15350813</v>
      </c>
      <c r="AE55">
        <v>153410908</v>
      </c>
    </row>
    <row r="56" spans="1:31">
      <c r="A56" s="7">
        <v>43887</v>
      </c>
      <c r="B56" s="8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7">
        <v>43886</v>
      </c>
      <c r="AC56">
        <v>-272682225</v>
      </c>
      <c r="AD56">
        <v>22604823</v>
      </c>
      <c r="AE56">
        <v>146294020</v>
      </c>
    </row>
    <row r="57" spans="1:31">
      <c r="A57" s="7">
        <v>43888</v>
      </c>
      <c r="B57" s="8">
        <v>0.480555555555556</v>
      </c>
      <c r="C57" s="6">
        <v>1</v>
      </c>
      <c r="D57" s="1">
        <v>5757969000</v>
      </c>
      <c r="E57" s="1">
        <v>5590262552</v>
      </c>
      <c r="F57" s="1">
        <v>447495285</v>
      </c>
      <c r="G57" s="1">
        <v>-382385919</v>
      </c>
      <c r="H57" s="1">
        <v>158697884</v>
      </c>
      <c r="I57" s="1">
        <v>233792000</v>
      </c>
      <c r="J57" s="1">
        <v>216901000</v>
      </c>
      <c r="K57" s="1">
        <v>167706448</v>
      </c>
      <c r="L57" s="1">
        <f ca="1" t="shared" si="0"/>
        <v>65109366</v>
      </c>
      <c r="AB57" s="7">
        <v>43887</v>
      </c>
      <c r="AC57">
        <v>-227607976</v>
      </c>
      <c r="AD57">
        <v>24331203</v>
      </c>
      <c r="AE57">
        <v>129612995</v>
      </c>
    </row>
    <row r="58" spans="1:31">
      <c r="A58" s="7">
        <v>43889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283733251</v>
      </c>
      <c r="G58" s="1">
        <v>-275396488</v>
      </c>
      <c r="H58" s="1">
        <v>158026400</v>
      </c>
      <c r="I58" s="1">
        <v>233792000</v>
      </c>
      <c r="J58" s="1">
        <v>216901000</v>
      </c>
      <c r="K58" s="1">
        <v>167706448</v>
      </c>
      <c r="L58" s="1">
        <f ca="1" t="shared" si="0"/>
        <v>8336763</v>
      </c>
      <c r="AB58" s="7">
        <v>43888</v>
      </c>
      <c r="AC58">
        <v>-382385919</v>
      </c>
      <c r="AD58">
        <v>65109366</v>
      </c>
      <c r="AE58">
        <v>158697884</v>
      </c>
    </row>
    <row r="59" spans="1:31">
      <c r="A59" s="7">
        <v>43890</v>
      </c>
      <c r="B59" s="8">
        <v>0.756944444444444</v>
      </c>
      <c r="C59" s="6">
        <v>1</v>
      </c>
      <c r="D59" s="1">
        <v>5757969000</v>
      </c>
      <c r="E59" s="1">
        <v>5590262552</v>
      </c>
      <c r="F59" s="1">
        <v>224605988</v>
      </c>
      <c r="G59" s="1">
        <v>-218525247</v>
      </c>
      <c r="H59" s="1">
        <v>159056920</v>
      </c>
      <c r="I59" s="1">
        <v>233792000</v>
      </c>
      <c r="J59" s="1">
        <v>216901000</v>
      </c>
      <c r="K59" s="1">
        <v>167706448</v>
      </c>
      <c r="L59" s="1">
        <f ca="1" t="shared" si="0"/>
        <v>6080741</v>
      </c>
      <c r="AB59" s="7">
        <v>43889</v>
      </c>
      <c r="AC59">
        <v>-275396488</v>
      </c>
      <c r="AD59">
        <v>8336763</v>
      </c>
      <c r="AE59">
        <v>158026400</v>
      </c>
    </row>
    <row r="60" spans="1:31">
      <c r="A60" s="7">
        <v>43891</v>
      </c>
      <c r="B60" s="8">
        <v>0.553472222222222</v>
      </c>
      <c r="C60" s="6">
        <v>1</v>
      </c>
      <c r="D60" s="1">
        <v>5757969000</v>
      </c>
      <c r="E60" s="1">
        <v>5590262552</v>
      </c>
      <c r="F60" s="1">
        <v>224605988</v>
      </c>
      <c r="G60" s="1">
        <v>-359832231</v>
      </c>
      <c r="H60" s="1">
        <v>16966830</v>
      </c>
      <c r="I60" s="1">
        <v>233792000</v>
      </c>
      <c r="J60" s="1">
        <v>216901000</v>
      </c>
      <c r="K60" s="1">
        <v>167706448</v>
      </c>
      <c r="L60" s="1">
        <f ca="1" t="shared" si="0"/>
        <v>-135226243</v>
      </c>
      <c r="AB60" s="7">
        <v>43890</v>
      </c>
      <c r="AC60">
        <v>-218525247</v>
      </c>
      <c r="AD60">
        <v>6080741</v>
      </c>
      <c r="AE60">
        <v>159056920</v>
      </c>
    </row>
    <row r="61" spans="1:31">
      <c r="A61" s="7">
        <v>43892</v>
      </c>
      <c r="B61" s="8">
        <v>0.915972222222222</v>
      </c>
      <c r="C61" s="6">
        <v>1</v>
      </c>
      <c r="D61" s="1">
        <v>5757969000</v>
      </c>
      <c r="E61" s="1">
        <v>5590262552</v>
      </c>
      <c r="F61" s="1">
        <v>538122721</v>
      </c>
      <c r="G61" s="1">
        <v>-327676156</v>
      </c>
      <c r="H61" s="1">
        <v>183337055</v>
      </c>
      <c r="I61" s="1">
        <v>233792000</v>
      </c>
      <c r="J61" s="1">
        <v>216901000</v>
      </c>
      <c r="K61" s="1">
        <v>167706448</v>
      </c>
      <c r="L61" s="1">
        <f ca="1" t="shared" si="0"/>
        <v>210446565</v>
      </c>
      <c r="AB61" s="7">
        <v>43891</v>
      </c>
      <c r="AC61">
        <v>-359832231</v>
      </c>
      <c r="AD61">
        <v>-135226243</v>
      </c>
      <c r="AE61">
        <v>16966830</v>
      </c>
    </row>
    <row r="62" spans="28:31">
      <c r="AB62" s="7">
        <v>43892</v>
      </c>
      <c r="AC62">
        <v>-327676156</v>
      </c>
      <c r="AD62">
        <v>210446565</v>
      </c>
      <c r="AE62">
        <v>183337055</v>
      </c>
    </row>
    <row r="63" spans="28:31">
      <c r="AB63" t="s">
        <v>299</v>
      </c>
      <c r="AC63">
        <v>-17318522932</v>
      </c>
      <c r="AD63">
        <v>990992146</v>
      </c>
      <c r="AE63">
        <v>6903308208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47" activePane="bottomLeft" state="frozen"/>
      <selection/>
      <selection pane="bottomLeft" activeCell="I55" sqref="I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488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55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297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1:31">
      <c r="A45" s="7">
        <v>43882</v>
      </c>
      <c r="B45" s="8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7">
        <v>43881</v>
      </c>
      <c r="AC45">
        <v>-1049121699</v>
      </c>
      <c r="AD45">
        <v>174567183</v>
      </c>
      <c r="AE45">
        <v>735129172</v>
      </c>
    </row>
    <row r="46" spans="1:31">
      <c r="A46" s="7">
        <v>43883</v>
      </c>
      <c r="B46" s="8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7">
        <v>43882</v>
      </c>
      <c r="AC46">
        <v>-1697623395</v>
      </c>
      <c r="AD46">
        <v>291155092</v>
      </c>
      <c r="AE46">
        <v>854027566</v>
      </c>
    </row>
    <row r="47" spans="1:31">
      <c r="A47" s="7">
        <v>43884</v>
      </c>
      <c r="B47" s="8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7">
        <v>43883</v>
      </c>
      <c r="AC47">
        <v>-1240134082</v>
      </c>
      <c r="AD47">
        <v>137779256</v>
      </c>
      <c r="AE47">
        <v>733451355</v>
      </c>
    </row>
    <row r="48" spans="1:31">
      <c r="A48" s="7">
        <v>43885</v>
      </c>
      <c r="B48" s="8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7">
        <v>43884</v>
      </c>
      <c r="AC48">
        <v>-848327950</v>
      </c>
      <c r="AD48">
        <v>83290288</v>
      </c>
      <c r="AE48">
        <v>707746343</v>
      </c>
    </row>
    <row r="49" spans="1:31">
      <c r="A49" s="7">
        <v>43886</v>
      </c>
      <c r="B49" s="8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7">
        <v>43885</v>
      </c>
      <c r="AC49">
        <v>-832877067</v>
      </c>
      <c r="AD49">
        <v>128559223</v>
      </c>
      <c r="AE49">
        <v>807663703</v>
      </c>
    </row>
    <row r="50" spans="1:31">
      <c r="A50" s="7">
        <v>43887</v>
      </c>
      <c r="B50" s="8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7">
        <v>43886</v>
      </c>
      <c r="AC50">
        <v>-1050892213</v>
      </c>
      <c r="AD50">
        <v>78074644</v>
      </c>
      <c r="AE50">
        <v>781962816</v>
      </c>
    </row>
    <row r="51" spans="1:31">
      <c r="A51" s="7">
        <v>43888</v>
      </c>
      <c r="B51" s="8">
        <v>0.480555555555556</v>
      </c>
      <c r="C51" s="6">
        <v>1</v>
      </c>
      <c r="D51" s="1">
        <v>22190554000</v>
      </c>
      <c r="E51" s="1">
        <v>21544228782</v>
      </c>
      <c r="F51" s="1">
        <v>1526027614</v>
      </c>
      <c r="G51" s="1">
        <v>-1473677509</v>
      </c>
      <c r="H51" s="1">
        <v>654620810</v>
      </c>
      <c r="I51" s="1">
        <v>901012000</v>
      </c>
      <c r="J51" s="1">
        <v>835915000</v>
      </c>
      <c r="K51" s="1">
        <v>646325218</v>
      </c>
      <c r="L51" s="1">
        <f ca="1" t="shared" si="0"/>
        <v>52350105</v>
      </c>
      <c r="AB51" s="7">
        <v>43887</v>
      </c>
      <c r="AC51">
        <v>-877168952</v>
      </c>
      <c r="AD51">
        <v>100508735</v>
      </c>
      <c r="AE51">
        <v>719660985</v>
      </c>
    </row>
    <row r="52" spans="1:31">
      <c r="A52" s="7">
        <v>43889</v>
      </c>
      <c r="B52" s="8">
        <v>0.738194444444444</v>
      </c>
      <c r="C52" s="6">
        <v>1</v>
      </c>
      <c r="D52" s="1">
        <v>22190554000</v>
      </c>
      <c r="E52" s="1">
        <v>21544228782</v>
      </c>
      <c r="F52" s="1">
        <v>1201792557</v>
      </c>
      <c r="G52" s="1">
        <v>-1061350826</v>
      </c>
      <c r="H52" s="1">
        <v>620495247</v>
      </c>
      <c r="I52" s="1">
        <v>901012000</v>
      </c>
      <c r="J52" s="1">
        <v>835915000</v>
      </c>
      <c r="K52" s="1">
        <v>646325218</v>
      </c>
      <c r="L52" s="1">
        <f ca="1" t="shared" si="0"/>
        <v>140441731</v>
      </c>
      <c r="AB52" s="7">
        <v>43888</v>
      </c>
      <c r="AC52">
        <v>-1473677509</v>
      </c>
      <c r="AD52">
        <v>52350105</v>
      </c>
      <c r="AE52">
        <v>654620810</v>
      </c>
    </row>
    <row r="53" spans="1:31">
      <c r="A53" s="7">
        <v>43890</v>
      </c>
      <c r="B53" s="8">
        <v>0.756944444444444</v>
      </c>
      <c r="C53" s="6">
        <v>1</v>
      </c>
      <c r="D53" s="1">
        <v>22190554000</v>
      </c>
      <c r="E53" s="1">
        <v>21544228782</v>
      </c>
      <c r="F53" s="1">
        <v>906894392</v>
      </c>
      <c r="G53" s="1">
        <v>-842174687</v>
      </c>
      <c r="H53" s="1">
        <v>568627154</v>
      </c>
      <c r="I53" s="1">
        <v>901012000</v>
      </c>
      <c r="J53" s="1">
        <v>835915000</v>
      </c>
      <c r="K53" s="1">
        <v>646325218</v>
      </c>
      <c r="L53" s="1">
        <f ca="1" t="shared" si="0"/>
        <v>64719705</v>
      </c>
      <c r="AB53" s="7">
        <v>43889</v>
      </c>
      <c r="AC53">
        <v>-1061350826</v>
      </c>
      <c r="AD53">
        <v>140441731</v>
      </c>
      <c r="AE53">
        <v>620495247</v>
      </c>
    </row>
    <row r="54" spans="1:31">
      <c r="A54" s="7">
        <v>43891</v>
      </c>
      <c r="B54" s="8">
        <v>0.553472222222222</v>
      </c>
      <c r="C54" s="6">
        <v>1</v>
      </c>
      <c r="D54" s="1">
        <v>22190554000</v>
      </c>
      <c r="E54" s="1">
        <v>21544228782</v>
      </c>
      <c r="F54" s="1">
        <v>906894392</v>
      </c>
      <c r="G54" s="1">
        <v>-1386767504</v>
      </c>
      <c r="H54" s="1">
        <v>2842879</v>
      </c>
      <c r="I54" s="1">
        <v>901012000</v>
      </c>
      <c r="J54" s="1">
        <v>835915000</v>
      </c>
      <c r="K54" s="1">
        <v>646325218</v>
      </c>
      <c r="L54" s="1">
        <f ca="1" t="shared" si="0"/>
        <v>-479873112</v>
      </c>
      <c r="AB54" s="7">
        <v>43890</v>
      </c>
      <c r="AC54">
        <v>-842174687</v>
      </c>
      <c r="AD54">
        <v>64719705</v>
      </c>
      <c r="AE54">
        <v>568627154</v>
      </c>
    </row>
    <row r="55" spans="1:31">
      <c r="A55" s="7">
        <v>43892</v>
      </c>
      <c r="B55" s="8">
        <v>0.915972222222222</v>
      </c>
      <c r="C55" s="6">
        <v>1</v>
      </c>
      <c r="D55" s="1">
        <v>22190554000</v>
      </c>
      <c r="E55" s="1">
        <v>21544228782</v>
      </c>
      <c r="F55" s="1">
        <v>1972583932</v>
      </c>
      <c r="G55" s="1">
        <v>-1262831494</v>
      </c>
      <c r="H55" s="1">
        <v>593136705</v>
      </c>
      <c r="I55" s="1">
        <v>901012000</v>
      </c>
      <c r="J55" s="1">
        <v>835915000</v>
      </c>
      <c r="K55" s="1">
        <v>646325218</v>
      </c>
      <c r="L55" s="1">
        <f ca="1" t="shared" si="0"/>
        <v>709752438</v>
      </c>
      <c r="AB55" s="7">
        <v>43891</v>
      </c>
      <c r="AC55">
        <v>-1386767504</v>
      </c>
      <c r="AD55">
        <v>-479873112</v>
      </c>
      <c r="AE55">
        <v>2842879</v>
      </c>
    </row>
    <row r="56" spans="28:31">
      <c r="AB56" s="7">
        <v>43892</v>
      </c>
      <c r="AC56">
        <v>-1262831494</v>
      </c>
      <c r="AD56">
        <v>709752438</v>
      </c>
      <c r="AE56">
        <v>593136705</v>
      </c>
    </row>
    <row r="57" spans="28:31">
      <c r="AB57" t="s">
        <v>299</v>
      </c>
      <c r="AC57">
        <v>-59544112019</v>
      </c>
      <c r="AD57">
        <v>5612482707</v>
      </c>
      <c r="AE57">
        <v>6338609763</v>
      </c>
    </row>
    <row r="1048576" spans="9:10">
      <c r="I1048576" t="s">
        <v>489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3"/>
  <sheetViews>
    <sheetView workbookViewId="0">
      <pane ySplit="3" topLeftCell="A44" activePane="bottomLeft" state="frozen"/>
      <selection/>
      <selection pane="bottomLeft" activeCell="I51" sqref="I5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490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51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297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1:31">
      <c r="A41" s="7">
        <v>43882</v>
      </c>
      <c r="B41" s="8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7">
        <v>43881</v>
      </c>
      <c r="AC41">
        <v>-314733607</v>
      </c>
      <c r="AD41">
        <v>20359287</v>
      </c>
      <c r="AE41">
        <v>139226042</v>
      </c>
    </row>
    <row r="42" spans="1:31">
      <c r="A42" s="7">
        <v>43883</v>
      </c>
      <c r="B42" s="8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7">
        <v>43882</v>
      </c>
      <c r="AC42">
        <v>-509284115</v>
      </c>
      <c r="AD42">
        <v>45875653</v>
      </c>
      <c r="AE42">
        <v>127733385</v>
      </c>
    </row>
    <row r="43" spans="1:31">
      <c r="A43" s="7">
        <v>43884</v>
      </c>
      <c r="B43" s="8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7">
        <v>43883</v>
      </c>
      <c r="AC43">
        <v>-372040223</v>
      </c>
      <c r="AD43">
        <v>27114002</v>
      </c>
      <c r="AE43">
        <v>137624673</v>
      </c>
    </row>
    <row r="44" spans="1:31">
      <c r="A44" s="7">
        <v>43885</v>
      </c>
      <c r="B44" s="8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7">
        <v>43884</v>
      </c>
      <c r="AC44">
        <v>-254501287</v>
      </c>
      <c r="AD44">
        <v>-2548767</v>
      </c>
      <c r="AE44">
        <v>126192751</v>
      </c>
    </row>
    <row r="45" spans="1:31">
      <c r="A45" s="7">
        <v>43886</v>
      </c>
      <c r="B45" s="8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7">
        <v>43885</v>
      </c>
      <c r="AC45">
        <v>-249863119</v>
      </c>
      <c r="AD45">
        <v>-1995202</v>
      </c>
      <c r="AE45">
        <v>91436804</v>
      </c>
    </row>
    <row r="46" spans="1:31">
      <c r="A46" s="7">
        <v>43887</v>
      </c>
      <c r="B46" s="8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7">
        <v>43886</v>
      </c>
      <c r="AC46">
        <v>-315267663</v>
      </c>
      <c r="AD46">
        <v>40536812</v>
      </c>
      <c r="AE46">
        <v>136988277</v>
      </c>
    </row>
    <row r="47" spans="1:31">
      <c r="A47" s="7">
        <v>43888</v>
      </c>
      <c r="B47" s="8">
        <v>0.480555555555556</v>
      </c>
      <c r="C47" s="6">
        <v>0.3</v>
      </c>
      <c r="D47" s="1">
        <v>6657166464</v>
      </c>
      <c r="E47" s="1">
        <v>6463268634</v>
      </c>
      <c r="F47" s="1">
        <v>493104368</v>
      </c>
      <c r="G47" s="1">
        <v>-442106155</v>
      </c>
      <c r="H47" s="1">
        <v>134464345</v>
      </c>
      <c r="I47" s="1">
        <v>270303600</v>
      </c>
      <c r="J47" s="1">
        <v>250774500</v>
      </c>
      <c r="K47" s="1">
        <v>193897566</v>
      </c>
      <c r="L47" s="1">
        <f ca="1" t="shared" si="0"/>
        <v>50998213</v>
      </c>
      <c r="AB47" s="7">
        <v>43887</v>
      </c>
      <c r="AC47">
        <v>-263150685</v>
      </c>
      <c r="AD47">
        <v>9405445</v>
      </c>
      <c r="AE47">
        <v>103941637</v>
      </c>
    </row>
    <row r="48" spans="1:31">
      <c r="A48" s="7">
        <v>43889</v>
      </c>
      <c r="B48" s="8">
        <v>0.738888888888889</v>
      </c>
      <c r="C48" s="6">
        <v>0.3</v>
      </c>
      <c r="D48" s="1">
        <v>6657166464</v>
      </c>
      <c r="E48" s="1">
        <v>6463268634</v>
      </c>
      <c r="F48" s="1">
        <v>350559700</v>
      </c>
      <c r="G48" s="1">
        <v>-318408149</v>
      </c>
      <c r="H48" s="1">
        <v>146256609</v>
      </c>
      <c r="I48" s="1">
        <v>270303600</v>
      </c>
      <c r="J48" s="1">
        <v>250774500</v>
      </c>
      <c r="K48" s="1">
        <v>193897566</v>
      </c>
      <c r="L48" s="1">
        <f ca="1" t="shared" si="0"/>
        <v>32151551</v>
      </c>
      <c r="AB48" s="7">
        <v>43888</v>
      </c>
      <c r="AC48">
        <v>-442106155</v>
      </c>
      <c r="AD48">
        <v>50998213</v>
      </c>
      <c r="AE48">
        <v>134464345</v>
      </c>
    </row>
    <row r="49" spans="1:31">
      <c r="A49" s="7">
        <v>43890</v>
      </c>
      <c r="B49" s="8">
        <v>0.756944444444444</v>
      </c>
      <c r="C49" s="6">
        <v>0.3</v>
      </c>
      <c r="D49" s="1">
        <v>6657166464</v>
      </c>
      <c r="E49" s="1">
        <v>6463268634</v>
      </c>
      <c r="F49" s="1">
        <v>271665123</v>
      </c>
      <c r="G49" s="1">
        <v>-252652406</v>
      </c>
      <c r="H49" s="1">
        <v>139752960</v>
      </c>
      <c r="I49" s="1">
        <v>270303600</v>
      </c>
      <c r="J49" s="1">
        <v>250774500</v>
      </c>
      <c r="K49" s="1">
        <v>193897566</v>
      </c>
      <c r="L49" s="1">
        <f ca="1" t="shared" si="0"/>
        <v>19012717</v>
      </c>
      <c r="AB49" s="7">
        <v>43889</v>
      </c>
      <c r="AC49">
        <v>-318408149</v>
      </c>
      <c r="AD49">
        <v>32151551</v>
      </c>
      <c r="AE49">
        <v>146256609</v>
      </c>
    </row>
    <row r="50" spans="1:31">
      <c r="A50" s="7">
        <v>43891</v>
      </c>
      <c r="B50" s="8">
        <v>0.553472222222222</v>
      </c>
      <c r="C50" s="6">
        <v>0.3</v>
      </c>
      <c r="D50" s="1">
        <v>6657166464</v>
      </c>
      <c r="E50" s="1">
        <v>6463268634</v>
      </c>
      <c r="F50" s="1">
        <v>271665123</v>
      </c>
      <c r="G50" s="1">
        <v>-416030251</v>
      </c>
      <c r="H50" s="1">
        <v>-25222521</v>
      </c>
      <c r="I50" s="1">
        <v>270303600</v>
      </c>
      <c r="J50" s="1">
        <v>250774500</v>
      </c>
      <c r="K50" s="1">
        <v>193897566</v>
      </c>
      <c r="L50" s="1">
        <f ca="1" t="shared" si="0"/>
        <v>-144365128</v>
      </c>
      <c r="AB50" s="7">
        <v>43890</v>
      </c>
      <c r="AC50">
        <v>-252652406</v>
      </c>
      <c r="AD50">
        <v>19012717</v>
      </c>
      <c r="AE50">
        <v>139752960</v>
      </c>
    </row>
    <row r="51" spans="1:31">
      <c r="A51" s="7">
        <v>43892</v>
      </c>
      <c r="B51" s="8">
        <v>0.915972222222222</v>
      </c>
      <c r="C51" s="6">
        <v>0.3</v>
      </c>
      <c r="D51" s="1">
        <v>6657166464</v>
      </c>
      <c r="E51" s="1">
        <v>6463268634</v>
      </c>
      <c r="F51" s="1">
        <v>585069027</v>
      </c>
      <c r="G51" s="1">
        <v>-378855253</v>
      </c>
      <c r="H51" s="1">
        <v>182864771</v>
      </c>
      <c r="I51" s="1">
        <v>270303600</v>
      </c>
      <c r="J51" s="1">
        <v>250774500</v>
      </c>
      <c r="K51" s="1">
        <v>193897566</v>
      </c>
      <c r="L51" s="1">
        <f ca="1" t="shared" si="0"/>
        <v>206213774</v>
      </c>
      <c r="AB51" s="7">
        <v>43891</v>
      </c>
      <c r="AC51">
        <v>-416030251</v>
      </c>
      <c r="AD51">
        <v>-144365128</v>
      </c>
      <c r="AE51">
        <v>-25222521</v>
      </c>
    </row>
    <row r="52" spans="28:31">
      <c r="AB52" s="7">
        <v>43892</v>
      </c>
      <c r="AC52">
        <v>-378855253</v>
      </c>
      <c r="AD52">
        <v>206213774</v>
      </c>
      <c r="AE52">
        <v>182864771</v>
      </c>
    </row>
    <row r="53" spans="28:31">
      <c r="AB53" t="s">
        <v>299</v>
      </c>
      <c r="AC53">
        <v>-16920771341</v>
      </c>
      <c r="AD53">
        <v>2821148611</v>
      </c>
      <c r="AE53">
        <v>9120730532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2"/>
  <sheetViews>
    <sheetView workbookViewId="0">
      <pane ySplit="3" topLeftCell="A28" activePane="bottomLeft" state="frozen"/>
      <selection/>
      <selection pane="bottomLeft" activeCell="I40" sqref="I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267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0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297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1:31">
      <c r="A30" s="7">
        <v>43882</v>
      </c>
      <c r="B30" s="8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7">
        <v>43881</v>
      </c>
      <c r="AC30">
        <v>-365825561</v>
      </c>
      <c r="AD30">
        <v>10086209</v>
      </c>
      <c r="AE30">
        <v>164921937</v>
      </c>
    </row>
    <row r="31" spans="1:31">
      <c r="A31" s="7">
        <v>43883</v>
      </c>
      <c r="B31" s="8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7">
        <v>43882</v>
      </c>
      <c r="AC31">
        <v>-591958225</v>
      </c>
      <c r="AD31">
        <v>10150589</v>
      </c>
      <c r="AE31">
        <v>123685691</v>
      </c>
    </row>
    <row r="32" spans="1:31">
      <c r="A32" s="7">
        <v>43884</v>
      </c>
      <c r="B32" s="8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7">
        <v>43883</v>
      </c>
      <c r="AC32">
        <v>-432434989</v>
      </c>
      <c r="AD32">
        <v>27654684</v>
      </c>
      <c r="AE32">
        <v>154539708</v>
      </c>
    </row>
    <row r="33" spans="1:31">
      <c r="A33" s="7">
        <v>43885</v>
      </c>
      <c r="B33" s="8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7">
        <v>43884</v>
      </c>
      <c r="AC33">
        <v>-295812117</v>
      </c>
      <c r="AD33">
        <v>47370368</v>
      </c>
      <c r="AE33">
        <v>168504595</v>
      </c>
    </row>
    <row r="34" spans="1:31">
      <c r="A34" s="7">
        <v>43886</v>
      </c>
      <c r="B34" s="8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7">
        <v>43885</v>
      </c>
      <c r="AC34">
        <v>-290424391</v>
      </c>
      <c r="AD34">
        <v>19524140</v>
      </c>
      <c r="AE34">
        <v>192628961</v>
      </c>
    </row>
    <row r="35" spans="1:31">
      <c r="A35" s="7">
        <v>43887</v>
      </c>
      <c r="B35" s="8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7">
        <v>43886</v>
      </c>
      <c r="AC35">
        <v>-366446314</v>
      </c>
      <c r="AD35">
        <v>56165520</v>
      </c>
      <c r="AE35">
        <v>219331512</v>
      </c>
    </row>
    <row r="36" spans="1:31">
      <c r="A36" s="7">
        <v>43888</v>
      </c>
      <c r="B36" s="8">
        <v>0.48125</v>
      </c>
      <c r="C36" s="6">
        <v>0.317</v>
      </c>
      <c r="D36" s="1">
        <v>7737846410</v>
      </c>
      <c r="E36" s="1">
        <v>7512472576</v>
      </c>
      <c r="F36" s="1">
        <v>548819615</v>
      </c>
      <c r="G36" s="1">
        <v>-513871627</v>
      </c>
      <c r="H36" s="1">
        <v>195748909</v>
      </c>
      <c r="I36" s="1">
        <v>314182821</v>
      </c>
      <c r="J36" s="1">
        <v>291483719</v>
      </c>
      <c r="K36" s="1">
        <v>225373794</v>
      </c>
      <c r="L36" s="1">
        <f ca="1" t="shared" si="0"/>
        <v>34947988</v>
      </c>
      <c r="AB36" s="7">
        <v>43887</v>
      </c>
      <c r="AC36">
        <v>-305868980</v>
      </c>
      <c r="AD36">
        <v>16477879</v>
      </c>
      <c r="AE36">
        <v>179913585</v>
      </c>
    </row>
    <row r="37" spans="1:31">
      <c r="A37" s="7">
        <v>43889</v>
      </c>
      <c r="B37" s="8">
        <v>0.738888888888889</v>
      </c>
      <c r="C37" s="6">
        <v>0.317</v>
      </c>
      <c r="D37" s="1">
        <v>7737846410</v>
      </c>
      <c r="E37" s="1">
        <v>7512472576</v>
      </c>
      <c r="F37" s="1">
        <v>368907398</v>
      </c>
      <c r="G37" s="1">
        <v>-370093234</v>
      </c>
      <c r="H37" s="1">
        <v>184476864</v>
      </c>
      <c r="I37" s="1">
        <v>314182821</v>
      </c>
      <c r="J37" s="1">
        <v>291483719</v>
      </c>
      <c r="K37" s="1">
        <v>225373794</v>
      </c>
      <c r="L37" s="1">
        <f ca="1" t="shared" si="0"/>
        <v>-1185836</v>
      </c>
      <c r="AB37" s="7">
        <v>43888</v>
      </c>
      <c r="AC37">
        <v>-513871627</v>
      </c>
      <c r="AD37">
        <v>34947988</v>
      </c>
      <c r="AE37">
        <v>195748909</v>
      </c>
    </row>
    <row r="38" spans="1:31">
      <c r="A38" s="7">
        <v>43890</v>
      </c>
      <c r="B38" s="8">
        <v>0.757638888888889</v>
      </c>
      <c r="C38" s="6">
        <v>0.317</v>
      </c>
      <c r="D38" s="1">
        <v>7737846410</v>
      </c>
      <c r="E38" s="1">
        <v>7512472576</v>
      </c>
      <c r="F38" s="1">
        <v>344357641</v>
      </c>
      <c r="G38" s="1">
        <v>-293666473</v>
      </c>
      <c r="H38" s="1">
        <v>235103652</v>
      </c>
      <c r="I38" s="1">
        <v>314182821</v>
      </c>
      <c r="J38" s="1">
        <v>291483719</v>
      </c>
      <c r="K38" s="1">
        <v>225373794</v>
      </c>
      <c r="L38" s="1">
        <f ca="1" t="shared" si="0"/>
        <v>50691168</v>
      </c>
      <c r="AB38" s="7">
        <v>43889</v>
      </c>
      <c r="AC38">
        <v>-370093234</v>
      </c>
      <c r="AD38">
        <v>-1185836</v>
      </c>
      <c r="AE38">
        <v>184476864</v>
      </c>
    </row>
    <row r="39" spans="1:31">
      <c r="A39" s="7">
        <v>43891</v>
      </c>
      <c r="B39" s="8">
        <v>0.554166666666667</v>
      </c>
      <c r="C39" s="6">
        <v>0.317</v>
      </c>
      <c r="D39" s="1">
        <v>7737846410</v>
      </c>
      <c r="E39" s="1">
        <v>7512472576</v>
      </c>
      <c r="F39" s="1">
        <v>344357641</v>
      </c>
      <c r="G39" s="1">
        <v>-483566091</v>
      </c>
      <c r="H39" s="1">
        <v>17613730</v>
      </c>
      <c r="I39" s="1">
        <v>314182821</v>
      </c>
      <c r="J39" s="1">
        <v>291483719</v>
      </c>
      <c r="K39" s="1">
        <v>225373794</v>
      </c>
      <c r="L39" s="1">
        <f ca="1" t="shared" si="0"/>
        <v>-139208450</v>
      </c>
      <c r="AB39" s="7">
        <v>43890</v>
      </c>
      <c r="AC39">
        <v>-293666473</v>
      </c>
      <c r="AD39">
        <v>50691168</v>
      </c>
      <c r="AE39">
        <v>235103652</v>
      </c>
    </row>
    <row r="40" spans="1:31">
      <c r="A40" s="7">
        <v>43892</v>
      </c>
      <c r="B40" s="8">
        <v>0.915972222222222</v>
      </c>
      <c r="C40" s="6">
        <v>0.317</v>
      </c>
      <c r="D40" s="1">
        <v>7737846410</v>
      </c>
      <c r="E40" s="1">
        <v>7512472576</v>
      </c>
      <c r="F40" s="1">
        <v>703365054</v>
      </c>
      <c r="G40" s="1">
        <v>-440352955</v>
      </c>
      <c r="H40" s="1">
        <v>232042158</v>
      </c>
      <c r="I40" s="1">
        <v>314182821</v>
      </c>
      <c r="J40" s="1">
        <v>291483719</v>
      </c>
      <c r="K40" s="1">
        <v>225373794</v>
      </c>
      <c r="L40" s="1">
        <f ca="1" t="shared" si="0"/>
        <v>263012099</v>
      </c>
      <c r="AB40" s="7">
        <v>43891</v>
      </c>
      <c r="AC40">
        <v>-483566091</v>
      </c>
      <c r="AD40">
        <v>-139208450</v>
      </c>
      <c r="AE40">
        <v>17613730</v>
      </c>
    </row>
    <row r="41" spans="28:31">
      <c r="AB41" s="7">
        <v>43892</v>
      </c>
      <c r="AC41">
        <v>-440352955</v>
      </c>
      <c r="AD41">
        <v>263012099</v>
      </c>
      <c r="AE41">
        <v>232042158</v>
      </c>
    </row>
    <row r="42" spans="28:31">
      <c r="AB42" t="s">
        <v>299</v>
      </c>
      <c r="AC42">
        <v>-14967645085</v>
      </c>
      <c r="AD42">
        <v>2327649695</v>
      </c>
      <c r="AE42">
        <v>6602065867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4"/>
  <sheetViews>
    <sheetView workbookViewId="0">
      <pane ySplit="3" topLeftCell="A13" activePane="bottomLeft" state="frozen"/>
      <selection/>
      <selection pane="bottomLeft" activeCell="I22" sqref="I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268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2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297</v>
      </c>
    </row>
    <row r="5" spans="1:31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  <c r="AB5" s="7">
        <v>43874</v>
      </c>
      <c r="AC5">
        <v>0</v>
      </c>
      <c r="AD5">
        <v>0</v>
      </c>
      <c r="AE5">
        <v>0</v>
      </c>
    </row>
    <row r="6" spans="1:31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7">
        <v>43875</v>
      </c>
      <c r="AC6">
        <v>-749513896</v>
      </c>
      <c r="AD6">
        <v>-749513896</v>
      </c>
      <c r="AE6">
        <v>-749513896</v>
      </c>
    </row>
    <row r="7" spans="1:31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7">
        <v>43876</v>
      </c>
      <c r="AC7">
        <v>-1338787530</v>
      </c>
      <c r="AD7">
        <v>-1338787530</v>
      </c>
      <c r="AE7">
        <v>-1338787530</v>
      </c>
    </row>
    <row r="8" spans="1:31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7">
        <v>43877</v>
      </c>
      <c r="AC8">
        <v>-794181169</v>
      </c>
      <c r="AD8">
        <v>-794181169</v>
      </c>
      <c r="AE8">
        <v>-2132968699</v>
      </c>
    </row>
    <row r="9" spans="1:31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7">
        <v>43878</v>
      </c>
      <c r="AC9">
        <v>-1330660580</v>
      </c>
      <c r="AD9">
        <v>-1330660580</v>
      </c>
      <c r="AE9">
        <v>-2669448110</v>
      </c>
    </row>
    <row r="10" spans="1:31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7">
        <v>43879</v>
      </c>
      <c r="AC10">
        <v>-1035512926</v>
      </c>
      <c r="AD10">
        <v>-1035512926</v>
      </c>
      <c r="AE10">
        <v>-3168481625</v>
      </c>
    </row>
    <row r="11" spans="1:31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7">
        <v>43880</v>
      </c>
      <c r="AC11">
        <v>-834870105</v>
      </c>
      <c r="AD11">
        <v>-834870105</v>
      </c>
      <c r="AE11">
        <v>-4003351730</v>
      </c>
    </row>
    <row r="12" spans="1:31">
      <c r="A12" s="7">
        <v>43882</v>
      </c>
      <c r="B12" s="8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7">
        <v>43881</v>
      </c>
      <c r="AC12">
        <v>-839297359</v>
      </c>
      <c r="AD12">
        <v>-839297359</v>
      </c>
      <c r="AE12">
        <v>-4842649089</v>
      </c>
    </row>
    <row r="13" spans="1:31">
      <c r="A13" s="7">
        <v>43883</v>
      </c>
      <c r="B13" s="8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7">
        <v>43882</v>
      </c>
      <c r="AC13">
        <v>-1358098715</v>
      </c>
      <c r="AD13">
        <v>3335915720</v>
      </c>
      <c r="AE13">
        <v>-667436010</v>
      </c>
    </row>
    <row r="14" spans="1:31">
      <c r="A14" s="7">
        <v>43884</v>
      </c>
      <c r="B14" s="8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7">
        <v>43883</v>
      </c>
      <c r="AC14">
        <v>-992107264</v>
      </c>
      <c r="AD14">
        <v>4209360151</v>
      </c>
      <c r="AE14">
        <v>116224958</v>
      </c>
    </row>
    <row r="15" spans="1:31">
      <c r="A15" s="7">
        <v>43885</v>
      </c>
      <c r="B15" s="8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7">
        <v>43884</v>
      </c>
      <c r="AC15">
        <v>-678662360</v>
      </c>
      <c r="AD15">
        <v>26395371</v>
      </c>
      <c r="AE15">
        <v>731893963</v>
      </c>
    </row>
    <row r="16" spans="1:31">
      <c r="A16" s="7">
        <v>43886</v>
      </c>
      <c r="B16" s="8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7">
        <v>43885</v>
      </c>
      <c r="AC16">
        <v>-666301653</v>
      </c>
      <c r="AD16">
        <v>87736206</v>
      </c>
      <c r="AE16">
        <v>1613811338</v>
      </c>
    </row>
    <row r="17" spans="1:31">
      <c r="A17" s="7">
        <v>43887</v>
      </c>
      <c r="B17" s="8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7">
        <v>43886</v>
      </c>
      <c r="AC17">
        <v>-840713771</v>
      </c>
      <c r="AD17">
        <v>46513218</v>
      </c>
      <c r="AE17">
        <v>2196803967</v>
      </c>
    </row>
    <row r="18" spans="1:31">
      <c r="A18" s="7">
        <v>43888</v>
      </c>
      <c r="B18" s="8">
        <v>0.48125</v>
      </c>
      <c r="C18" s="6">
        <v>0.8</v>
      </c>
      <c r="D18" s="1">
        <v>17752443464</v>
      </c>
      <c r="E18" s="1">
        <v>17235383025</v>
      </c>
      <c r="F18" s="1">
        <v>1284570516</v>
      </c>
      <c r="G18" s="1">
        <v>-1178942007</v>
      </c>
      <c r="H18" s="1">
        <v>3636336096</v>
      </c>
      <c r="I18" s="1">
        <v>720809600</v>
      </c>
      <c r="J18" s="1">
        <v>668732000</v>
      </c>
      <c r="K18" s="1">
        <v>517060175</v>
      </c>
      <c r="L18" s="1">
        <f t="shared" si="0"/>
        <v>105628509</v>
      </c>
      <c r="AB18" s="7">
        <v>43887</v>
      </c>
      <c r="AC18">
        <v>-701735162</v>
      </c>
      <c r="AD18">
        <v>71373220</v>
      </c>
      <c r="AE18">
        <v>3123703806</v>
      </c>
    </row>
    <row r="19" spans="1:31">
      <c r="A19" s="7">
        <v>43889</v>
      </c>
      <c r="B19" s="8">
        <v>0.738888888888889</v>
      </c>
      <c r="C19" s="6">
        <v>0.8</v>
      </c>
      <c r="D19" s="1">
        <v>17752443464</v>
      </c>
      <c r="E19" s="1">
        <v>17235383025</v>
      </c>
      <c r="F19" s="1">
        <v>854388184</v>
      </c>
      <c r="G19" s="1">
        <v>-849080660</v>
      </c>
      <c r="H19" s="1">
        <v>4480940979</v>
      </c>
      <c r="I19" s="1">
        <v>720809600</v>
      </c>
      <c r="J19" s="1">
        <v>668732000</v>
      </c>
      <c r="K19" s="1">
        <v>517060175</v>
      </c>
      <c r="L19" s="1">
        <f t="shared" si="0"/>
        <v>5307524</v>
      </c>
      <c r="AB19" s="7">
        <v>43888</v>
      </c>
      <c r="AC19">
        <v>-1178942007</v>
      </c>
      <c r="AD19">
        <v>105628509</v>
      </c>
      <c r="AE19">
        <v>3636336096</v>
      </c>
    </row>
    <row r="20" spans="1:31">
      <c r="A20" s="7">
        <v>43890</v>
      </c>
      <c r="B20" s="8">
        <v>0.757638888888889</v>
      </c>
      <c r="C20" s="6">
        <v>0.8</v>
      </c>
      <c r="D20" s="1">
        <v>17752443464</v>
      </c>
      <c r="E20" s="1">
        <v>17235383025</v>
      </c>
      <c r="F20" s="1">
        <v>781948027</v>
      </c>
      <c r="G20" s="1">
        <v>-673739750</v>
      </c>
      <c r="H20" s="1">
        <v>413936177</v>
      </c>
      <c r="I20" s="1">
        <v>720809600</v>
      </c>
      <c r="J20" s="1">
        <v>668732000</v>
      </c>
      <c r="K20" s="1">
        <v>517060175</v>
      </c>
      <c r="L20" s="1">
        <f t="shared" si="0"/>
        <v>108208277</v>
      </c>
      <c r="AB20" s="7">
        <v>43889</v>
      </c>
      <c r="AC20">
        <v>-849080660</v>
      </c>
      <c r="AD20">
        <v>5307524</v>
      </c>
      <c r="AE20">
        <v>4480940979</v>
      </c>
    </row>
    <row r="21" spans="1:31">
      <c r="A21" s="7">
        <v>43891</v>
      </c>
      <c r="B21" s="8">
        <v>0.554166666666667</v>
      </c>
      <c r="C21" s="6">
        <v>0.8</v>
      </c>
      <c r="D21" s="1">
        <v>17752443464</v>
      </c>
      <c r="E21" s="1">
        <v>17235383025</v>
      </c>
      <c r="F21" s="1">
        <v>781948027</v>
      </c>
      <c r="G21" s="1">
        <v>-1109414004</v>
      </c>
      <c r="H21" s="1">
        <v>-55885149</v>
      </c>
      <c r="I21" s="1">
        <v>720809600</v>
      </c>
      <c r="J21" s="1">
        <v>668732000</v>
      </c>
      <c r="K21" s="1">
        <v>517060175</v>
      </c>
      <c r="L21" s="1">
        <f t="shared" si="0"/>
        <v>-327465977</v>
      </c>
      <c r="AB21" s="7">
        <v>43890</v>
      </c>
      <c r="AC21">
        <v>-673739750</v>
      </c>
      <c r="AD21">
        <v>108208277</v>
      </c>
      <c r="AE21">
        <v>413936177</v>
      </c>
    </row>
    <row r="22" spans="1:31">
      <c r="A22" s="7">
        <v>43892</v>
      </c>
      <c r="B22" s="8">
        <v>0.916666666666667</v>
      </c>
      <c r="C22" s="6">
        <v>0.8</v>
      </c>
      <c r="D22" s="1">
        <v>17752443464</v>
      </c>
      <c r="E22" s="1">
        <v>17235383025</v>
      </c>
      <c r="F22" s="1">
        <v>1447242940</v>
      </c>
      <c r="G22" s="1">
        <v>-1010265196</v>
      </c>
      <c r="H22" s="1">
        <v>324777207</v>
      </c>
      <c r="I22" s="1">
        <v>720809600</v>
      </c>
      <c r="J22" s="1">
        <v>668732000</v>
      </c>
      <c r="K22" s="1">
        <v>517060175</v>
      </c>
      <c r="L22" s="1">
        <f t="shared" si="0"/>
        <v>436977744</v>
      </c>
      <c r="AB22" s="7">
        <v>43891</v>
      </c>
      <c r="AC22">
        <v>-1109414004</v>
      </c>
      <c r="AD22">
        <v>-327465977</v>
      </c>
      <c r="AE22">
        <v>-55885149</v>
      </c>
    </row>
    <row r="23" spans="28:31">
      <c r="AB23" s="7">
        <v>43892</v>
      </c>
      <c r="AC23">
        <v>-1010265196</v>
      </c>
      <c r="AD23">
        <v>436977744</v>
      </c>
      <c r="AE23">
        <v>324777207</v>
      </c>
    </row>
    <row r="24" spans="28:31">
      <c r="AB24" t="s">
        <v>299</v>
      </c>
      <c r="AC24">
        <v>-16981884107</v>
      </c>
      <c r="AD24">
        <v>1183126398</v>
      </c>
      <c r="AE24">
        <v>-2990093347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8"/>
  <sheetViews>
    <sheetView workbookViewId="0">
      <pane ySplit="3" topLeftCell="A10" activePane="bottomLeft" state="frozen"/>
      <selection/>
      <selection pane="bottomLeft" activeCell="I16" sqref="I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269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16" si="0">F4+G4</f>
        <v>-260110490</v>
      </c>
      <c r="M4" s="10"/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297</v>
      </c>
    </row>
    <row r="5" spans="1:31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7">
        <v>43880</v>
      </c>
      <c r="AC5">
        <v>-260110490</v>
      </c>
      <c r="AD5">
        <v>-260110490</v>
      </c>
      <c r="AE5">
        <v>-260110490</v>
      </c>
    </row>
    <row r="6" spans="1:31">
      <c r="A6" s="7">
        <v>43882</v>
      </c>
      <c r="B6" s="8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7">
        <v>43881</v>
      </c>
      <c r="AC6">
        <v>-272220796</v>
      </c>
      <c r="AD6">
        <v>-272220796</v>
      </c>
      <c r="AE6">
        <v>-532331286</v>
      </c>
    </row>
    <row r="7" spans="1:31">
      <c r="A7" s="7">
        <v>43883</v>
      </c>
      <c r="B7" s="8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7">
        <v>43882</v>
      </c>
      <c r="AC7">
        <v>-440492290</v>
      </c>
      <c r="AD7">
        <v>-440492290</v>
      </c>
      <c r="AE7">
        <v>-700602780</v>
      </c>
    </row>
    <row r="8" spans="1:31">
      <c r="A8" s="7">
        <v>43884</v>
      </c>
      <c r="B8" s="8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7">
        <v>43883</v>
      </c>
      <c r="AC8">
        <v>-321786691</v>
      </c>
      <c r="AD8">
        <v>-321786691</v>
      </c>
      <c r="AE8">
        <v>-854117977</v>
      </c>
    </row>
    <row r="9" spans="1:31">
      <c r="A9" s="7">
        <v>43885</v>
      </c>
      <c r="B9" s="8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7">
        <v>43884</v>
      </c>
      <c r="AC9">
        <v>-220142839</v>
      </c>
      <c r="AD9">
        <v>-220142839</v>
      </c>
      <c r="AE9">
        <v>-1074242366</v>
      </c>
    </row>
    <row r="10" spans="1:31">
      <c r="A10" s="7">
        <v>43886</v>
      </c>
      <c r="B10" s="8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7">
        <v>43885</v>
      </c>
      <c r="AC10">
        <v>-216115235</v>
      </c>
      <c r="AD10">
        <v>1119052991</v>
      </c>
      <c r="AE10">
        <v>44810625</v>
      </c>
    </row>
    <row r="11" spans="1:31">
      <c r="A11" s="7">
        <v>43887</v>
      </c>
      <c r="B11" s="8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7">
        <v>43886</v>
      </c>
      <c r="AC11">
        <v>-272682715</v>
      </c>
      <c r="AD11">
        <v>18146521</v>
      </c>
      <c r="AE11">
        <v>62957146</v>
      </c>
    </row>
    <row r="12" spans="1:31">
      <c r="A12" s="7">
        <v>43888</v>
      </c>
      <c r="B12" s="8">
        <v>0.48125</v>
      </c>
      <c r="C12" s="6">
        <v>1</v>
      </c>
      <c r="D12" s="1">
        <v>5757969000</v>
      </c>
      <c r="E12" s="1">
        <v>5590262552</v>
      </c>
      <c r="F12" s="1">
        <v>391190962</v>
      </c>
      <c r="G12" s="1">
        <v>-382388429</v>
      </c>
      <c r="H12" s="1">
        <v>331870169</v>
      </c>
      <c r="I12" s="1">
        <v>233792000</v>
      </c>
      <c r="J12" s="1">
        <v>216901000</v>
      </c>
      <c r="K12" s="1">
        <v>167706448</v>
      </c>
      <c r="L12" s="1">
        <f t="shared" si="0"/>
        <v>8802533</v>
      </c>
      <c r="AB12" s="7">
        <v>43887</v>
      </c>
      <c r="AC12">
        <v>-227605466</v>
      </c>
      <c r="AD12">
        <v>22011090</v>
      </c>
      <c r="AE12">
        <v>183109874</v>
      </c>
    </row>
    <row r="13" spans="1:31">
      <c r="A13" s="7">
        <v>43889</v>
      </c>
      <c r="B13" s="8">
        <v>0.738888888888889</v>
      </c>
      <c r="C13" s="6">
        <v>1</v>
      </c>
      <c r="D13" s="1">
        <v>5757969000</v>
      </c>
      <c r="E13" s="1">
        <v>5590262552</v>
      </c>
      <c r="F13" s="1">
        <v>281560704</v>
      </c>
      <c r="G13" s="1">
        <v>-275398998</v>
      </c>
      <c r="H13" s="1">
        <v>610252671</v>
      </c>
      <c r="I13" s="1">
        <v>233792000</v>
      </c>
      <c r="J13" s="1">
        <v>216901000</v>
      </c>
      <c r="K13" s="1">
        <v>167706448</v>
      </c>
      <c r="L13" s="1">
        <f t="shared" si="0"/>
        <v>6161706</v>
      </c>
      <c r="AB13" s="7">
        <v>43888</v>
      </c>
      <c r="AC13">
        <v>-382388429</v>
      </c>
      <c r="AD13">
        <v>8802533</v>
      </c>
      <c r="AE13">
        <v>331870169</v>
      </c>
    </row>
    <row r="14" spans="1:31">
      <c r="A14" s="7">
        <v>43890</v>
      </c>
      <c r="B14" s="8">
        <v>0.757638888888889</v>
      </c>
      <c r="C14" s="6">
        <v>1</v>
      </c>
      <c r="D14" s="1">
        <v>5757969000</v>
      </c>
      <c r="E14" s="1">
        <v>5590262552</v>
      </c>
      <c r="F14" s="1">
        <v>221793819</v>
      </c>
      <c r="G14" s="1">
        <v>-218525247</v>
      </c>
      <c r="H14" s="1">
        <v>781792737</v>
      </c>
      <c r="I14" s="1">
        <v>233792000</v>
      </c>
      <c r="J14" s="1">
        <v>216901000</v>
      </c>
      <c r="K14" s="1">
        <v>167706448</v>
      </c>
      <c r="L14" s="1">
        <f t="shared" si="0"/>
        <v>3268572</v>
      </c>
      <c r="AB14" s="7">
        <v>43889</v>
      </c>
      <c r="AC14">
        <v>-275398998</v>
      </c>
      <c r="AD14">
        <v>6161706</v>
      </c>
      <c r="AE14">
        <v>610252671</v>
      </c>
    </row>
    <row r="15" spans="1:31">
      <c r="A15" s="7">
        <v>43891</v>
      </c>
      <c r="B15" s="8">
        <v>0.554166666666667</v>
      </c>
      <c r="C15" s="6">
        <v>1</v>
      </c>
      <c r="D15" s="1">
        <v>5757969000</v>
      </c>
      <c r="E15" s="1">
        <v>5590262552</v>
      </c>
      <c r="F15" s="1">
        <v>221793819</v>
      </c>
      <c r="G15" s="1">
        <v>-359834742</v>
      </c>
      <c r="H15" s="1">
        <v>793998439</v>
      </c>
      <c r="I15" s="1">
        <v>233792000</v>
      </c>
      <c r="J15" s="1">
        <v>216901000</v>
      </c>
      <c r="K15" s="1">
        <v>167706448</v>
      </c>
      <c r="L15" s="1">
        <f t="shared" si="0"/>
        <v>-138040923</v>
      </c>
      <c r="AB15" s="7">
        <v>43890</v>
      </c>
      <c r="AC15">
        <v>-218525247</v>
      </c>
      <c r="AD15">
        <v>3268572</v>
      </c>
      <c r="AE15">
        <v>781792737</v>
      </c>
    </row>
    <row r="16" spans="1:31">
      <c r="A16" s="7">
        <v>43892</v>
      </c>
      <c r="B16" s="8">
        <v>0.916666666666667</v>
      </c>
      <c r="C16" s="6">
        <v>1</v>
      </c>
      <c r="D16" s="1">
        <v>5757969000</v>
      </c>
      <c r="E16" s="1">
        <v>5590262552</v>
      </c>
      <c r="F16" s="1">
        <v>484406377</v>
      </c>
      <c r="G16" s="1">
        <v>-327681176</v>
      </c>
      <c r="H16" s="1">
        <v>74712196</v>
      </c>
      <c r="I16" s="1">
        <v>233792000</v>
      </c>
      <c r="J16" s="1">
        <v>216901000</v>
      </c>
      <c r="K16" s="1">
        <v>167706448</v>
      </c>
      <c r="L16" s="1">
        <f t="shared" si="0"/>
        <v>156725201</v>
      </c>
      <c r="AB16" s="7">
        <v>43891</v>
      </c>
      <c r="AC16">
        <v>-359834742</v>
      </c>
      <c r="AD16">
        <v>-138040923</v>
      </c>
      <c r="AE16">
        <v>793998439</v>
      </c>
    </row>
    <row r="17" spans="28:31">
      <c r="AB17" s="7">
        <v>43892</v>
      </c>
      <c r="AC17">
        <v>-327681176</v>
      </c>
      <c r="AD17">
        <v>156725201</v>
      </c>
      <c r="AE17">
        <v>74712196</v>
      </c>
    </row>
    <row r="18" spans="28:31">
      <c r="AB18" t="s">
        <v>299</v>
      </c>
      <c r="AC18">
        <v>-3794985114</v>
      </c>
      <c r="AD18">
        <v>-318625415</v>
      </c>
      <c r="AE18">
        <v>-537901042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4"/>
  <sheetViews>
    <sheetView workbookViewId="0">
      <selection activeCell="I12" sqref="I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270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12" si="0">F4+G4</f>
        <v>-209673477</v>
      </c>
      <c r="M4" s="10"/>
      <c r="N4" s="7">
        <v>43883</v>
      </c>
      <c r="O4" s="8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297</v>
      </c>
    </row>
    <row r="5" spans="1:31">
      <c r="A5" s="7">
        <v>43885</v>
      </c>
      <c r="B5" s="8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  <c r="AB5" s="7">
        <v>43884</v>
      </c>
      <c r="AC5">
        <v>-209673477</v>
      </c>
      <c r="AD5">
        <v>-209673477</v>
      </c>
      <c r="AE5">
        <v>-209673477</v>
      </c>
    </row>
    <row r="6" spans="1:31">
      <c r="A6" s="7">
        <v>43886</v>
      </c>
      <c r="B6" s="8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  <c r="AB6" s="7">
        <v>43885</v>
      </c>
      <c r="AC6">
        <v>-216115235</v>
      </c>
      <c r="AD6">
        <v>-216115235</v>
      </c>
      <c r="AE6">
        <v>-425788712</v>
      </c>
    </row>
    <row r="7" spans="1:31">
      <c r="A7" s="7">
        <v>43887</v>
      </c>
      <c r="B7" s="8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  <c r="AB7" s="7">
        <v>43886</v>
      </c>
      <c r="AC7">
        <v>-272682715</v>
      </c>
      <c r="AD7">
        <v>-272682715</v>
      </c>
      <c r="AE7">
        <v>-698471427</v>
      </c>
    </row>
    <row r="8" spans="1:31">
      <c r="A8" s="7">
        <v>43888</v>
      </c>
      <c r="B8" s="8">
        <v>0.481944444444444</v>
      </c>
      <c r="C8" s="6">
        <v>1</v>
      </c>
      <c r="D8" s="1">
        <v>5757969000</v>
      </c>
      <c r="F8" s="1">
        <v>0</v>
      </c>
      <c r="G8" s="1">
        <v>-382388429</v>
      </c>
      <c r="H8" s="1">
        <v>-1080859856</v>
      </c>
      <c r="I8" s="1"/>
      <c r="J8" s="1"/>
      <c r="K8" s="1"/>
      <c r="L8" s="1">
        <f t="shared" si="0"/>
        <v>-382388429</v>
      </c>
      <c r="AB8" s="7">
        <v>43887</v>
      </c>
      <c r="AC8">
        <v>-227605466</v>
      </c>
      <c r="AD8">
        <v>-227605466</v>
      </c>
      <c r="AE8">
        <v>-863245895</v>
      </c>
    </row>
    <row r="9" spans="1:31">
      <c r="A9" s="7">
        <v>43889</v>
      </c>
      <c r="B9" s="8">
        <v>0.739583333333333</v>
      </c>
      <c r="C9" s="6">
        <v>1</v>
      </c>
      <c r="D9" s="1">
        <v>5757969000</v>
      </c>
      <c r="E9" s="1">
        <v>5590262552</v>
      </c>
      <c r="F9" s="1">
        <v>1343158547</v>
      </c>
      <c r="G9" s="1">
        <v>-275398998</v>
      </c>
      <c r="H9" s="1">
        <v>-13100307</v>
      </c>
      <c r="I9" s="1">
        <v>233792000</v>
      </c>
      <c r="J9" s="1">
        <v>216901000</v>
      </c>
      <c r="K9" s="1">
        <v>167706448</v>
      </c>
      <c r="L9" s="1">
        <f t="shared" si="0"/>
        <v>1067759549</v>
      </c>
      <c r="AB9" s="7">
        <v>43888</v>
      </c>
      <c r="AC9">
        <v>-382388429</v>
      </c>
      <c r="AD9">
        <v>-382388429</v>
      </c>
      <c r="AE9">
        <v>-1080859856</v>
      </c>
    </row>
    <row r="10" spans="1:31">
      <c r="A10" s="7">
        <v>43890</v>
      </c>
      <c r="B10" s="8">
        <v>0.757638888888889</v>
      </c>
      <c r="C10" s="6">
        <v>1</v>
      </c>
      <c r="D10" s="1">
        <v>5757969000</v>
      </c>
      <c r="E10" s="1">
        <v>5590262552</v>
      </c>
      <c r="F10" s="1">
        <v>221056071</v>
      </c>
      <c r="G10" s="1">
        <v>-218525247</v>
      </c>
      <c r="H10" s="1">
        <v>-10569483</v>
      </c>
      <c r="I10" s="1">
        <v>233792000</v>
      </c>
      <c r="J10" s="1">
        <v>216901000</v>
      </c>
      <c r="K10" s="1">
        <v>167706448</v>
      </c>
      <c r="L10" s="1">
        <f t="shared" si="0"/>
        <v>2530824</v>
      </c>
      <c r="AB10" s="7">
        <v>43889</v>
      </c>
      <c r="AC10">
        <v>-275398998</v>
      </c>
      <c r="AD10">
        <v>1067759549</v>
      </c>
      <c r="AE10">
        <v>-13100307</v>
      </c>
    </row>
    <row r="11" spans="1:31">
      <c r="A11" s="7">
        <v>43891</v>
      </c>
      <c r="B11" s="8">
        <v>0.554861111111111</v>
      </c>
      <c r="C11" s="6">
        <v>1</v>
      </c>
      <c r="D11" s="1">
        <v>5757969000</v>
      </c>
      <c r="E11" s="1">
        <v>5590262552</v>
      </c>
      <c r="F11" s="1">
        <v>221056071</v>
      </c>
      <c r="G11" s="1">
        <v>-359834742</v>
      </c>
      <c r="H11" s="1">
        <v>-151878978</v>
      </c>
      <c r="I11" s="1">
        <v>233792000</v>
      </c>
      <c r="J11" s="1">
        <v>216901000</v>
      </c>
      <c r="K11" s="1">
        <v>167706448</v>
      </c>
      <c r="L11" s="1">
        <f t="shared" si="0"/>
        <v>-138778671</v>
      </c>
      <c r="AB11" s="7">
        <v>43890</v>
      </c>
      <c r="AC11">
        <v>-218525247</v>
      </c>
      <c r="AD11">
        <v>2530824</v>
      </c>
      <c r="AE11">
        <v>-10569483</v>
      </c>
    </row>
    <row r="12" spans="1:31">
      <c r="A12" s="7">
        <v>43892</v>
      </c>
      <c r="B12" s="8">
        <v>0.916666666666667</v>
      </c>
      <c r="C12" s="6">
        <v>1</v>
      </c>
      <c r="D12" s="1">
        <v>5757969000</v>
      </c>
      <c r="E12" s="1">
        <v>5590262552</v>
      </c>
      <c r="F12" s="1">
        <v>503078318</v>
      </c>
      <c r="G12" s="1">
        <v>-327678666</v>
      </c>
      <c r="H12" s="1">
        <v>286304770</v>
      </c>
      <c r="I12" s="1">
        <v>233792000</v>
      </c>
      <c r="J12" s="1">
        <v>216901000</v>
      </c>
      <c r="K12" s="1">
        <v>167706448</v>
      </c>
      <c r="L12" s="1">
        <f t="shared" si="0"/>
        <v>175399652</v>
      </c>
      <c r="AB12" s="7">
        <v>43891</v>
      </c>
      <c r="AC12">
        <v>-359834742</v>
      </c>
      <c r="AD12">
        <v>-138778671</v>
      </c>
      <c r="AE12">
        <v>-151878978</v>
      </c>
    </row>
    <row r="13" spans="28:31">
      <c r="AB13" s="7">
        <v>43892</v>
      </c>
      <c r="AC13">
        <v>-327678666</v>
      </c>
      <c r="AD13">
        <v>175399652</v>
      </c>
      <c r="AE13">
        <v>286304770</v>
      </c>
    </row>
    <row r="14" spans="28:31">
      <c r="AB14" t="s">
        <v>299</v>
      </c>
      <c r="AC14">
        <v>-2489902975</v>
      </c>
      <c r="AD14">
        <v>-201553968</v>
      </c>
      <c r="AE14">
        <v>-3167283365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2"/>
  <sheetViews>
    <sheetView workbookViewId="0">
      <pane ySplit="3" topLeftCell="A5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491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 t="shared" ref="L4:L10" si="0">F4+G4</f>
        <v>-257379144</v>
      </c>
      <c r="M4" s="10"/>
      <c r="N4" s="7">
        <v>43885</v>
      </c>
      <c r="O4" s="8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297</v>
      </c>
    </row>
    <row r="5" spans="1:31">
      <c r="A5" s="7">
        <v>43887</v>
      </c>
      <c r="B5" s="8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 t="shared" si="0"/>
        <v>-277607976</v>
      </c>
      <c r="AB5" s="7">
        <v>43886</v>
      </c>
      <c r="AC5">
        <v>-257379144</v>
      </c>
      <c r="AD5">
        <v>-257379144</v>
      </c>
      <c r="AE5">
        <v>-257379144</v>
      </c>
    </row>
    <row r="6" spans="1:31">
      <c r="A6" s="7">
        <v>43888</v>
      </c>
      <c r="B6" s="8">
        <v>0.481944444444444</v>
      </c>
      <c r="C6" s="6">
        <v>1</v>
      </c>
      <c r="D6" s="1">
        <v>5757969000</v>
      </c>
      <c r="F6" s="1">
        <v>0</v>
      </c>
      <c r="G6" s="1">
        <v>-382390939</v>
      </c>
      <c r="H6" s="1">
        <v>-639770083</v>
      </c>
      <c r="I6" s="1"/>
      <c r="J6" s="1"/>
      <c r="K6" s="1"/>
      <c r="L6" s="1">
        <f t="shared" si="0"/>
        <v>-382390939</v>
      </c>
      <c r="AB6" s="7">
        <v>43887</v>
      </c>
      <c r="AC6">
        <v>-277607976</v>
      </c>
      <c r="AD6">
        <v>-277607976</v>
      </c>
      <c r="AE6">
        <v>-422156122</v>
      </c>
    </row>
    <row r="7" spans="1:31">
      <c r="A7" s="7">
        <v>43889</v>
      </c>
      <c r="B7" s="8">
        <v>0.743055555555556</v>
      </c>
      <c r="C7" s="6">
        <v>1</v>
      </c>
      <c r="D7" s="1">
        <v>5757969000</v>
      </c>
      <c r="F7" s="1">
        <v>0</v>
      </c>
      <c r="G7" s="1">
        <v>-275398998</v>
      </c>
      <c r="H7" s="1">
        <v>-915169081</v>
      </c>
      <c r="I7" s="1"/>
      <c r="J7" s="1"/>
      <c r="K7" s="1"/>
      <c r="L7" s="1">
        <f t="shared" si="0"/>
        <v>-275398998</v>
      </c>
      <c r="AB7" s="7">
        <v>43888</v>
      </c>
      <c r="AC7">
        <v>-382390939</v>
      </c>
      <c r="AD7">
        <v>-382390939</v>
      </c>
      <c r="AE7">
        <v>-639770083</v>
      </c>
    </row>
    <row r="8" spans="1:31">
      <c r="A8" s="7">
        <v>43890</v>
      </c>
      <c r="B8" s="8">
        <v>0.758333333333333</v>
      </c>
      <c r="C8" s="6">
        <v>1</v>
      </c>
      <c r="D8" s="1">
        <v>5757969000</v>
      </c>
      <c r="F8" s="1">
        <v>0</v>
      </c>
      <c r="G8" s="1">
        <v>-218525247</v>
      </c>
      <c r="H8" s="1">
        <v>-1133694328</v>
      </c>
      <c r="I8" s="1"/>
      <c r="J8" s="1"/>
      <c r="K8" s="1"/>
      <c r="L8" s="1">
        <f t="shared" si="0"/>
        <v>-218525247</v>
      </c>
      <c r="AB8" s="7">
        <v>43889</v>
      </c>
      <c r="AC8">
        <v>-275398998</v>
      </c>
      <c r="AD8">
        <v>-275398998</v>
      </c>
      <c r="AE8">
        <v>-915169081</v>
      </c>
    </row>
    <row r="9" spans="1:31">
      <c r="A9" s="7">
        <v>43891</v>
      </c>
      <c r="B9" s="8">
        <v>0.554861111111111</v>
      </c>
      <c r="C9" s="6">
        <v>1</v>
      </c>
      <c r="D9" s="1">
        <v>5757969000</v>
      </c>
      <c r="E9" s="1">
        <v>5590262552</v>
      </c>
      <c r="F9" s="1">
        <v>0</v>
      </c>
      <c r="G9" s="1">
        <v>-359834742</v>
      </c>
      <c r="H9" s="1">
        <v>-1275003823</v>
      </c>
      <c r="I9" s="1">
        <v>233792000</v>
      </c>
      <c r="J9" s="1">
        <v>216901000</v>
      </c>
      <c r="K9" s="1">
        <v>167706448</v>
      </c>
      <c r="L9" s="1">
        <f t="shared" si="0"/>
        <v>-359834742</v>
      </c>
      <c r="AB9" s="7">
        <v>43890</v>
      </c>
      <c r="AC9">
        <v>-218525247</v>
      </c>
      <c r="AD9">
        <v>-218525247</v>
      </c>
      <c r="AE9">
        <v>-1133694328</v>
      </c>
    </row>
    <row r="10" spans="1:31">
      <c r="A10" s="7">
        <v>43892</v>
      </c>
      <c r="B10" s="8">
        <v>0.917361111111111</v>
      </c>
      <c r="C10" s="6">
        <v>1</v>
      </c>
      <c r="D10" s="1">
        <v>5757969000</v>
      </c>
      <c r="E10" s="1">
        <v>5590262552</v>
      </c>
      <c r="F10" s="1">
        <v>1619867188</v>
      </c>
      <c r="G10" s="1">
        <v>-327681176</v>
      </c>
      <c r="H10" s="1">
        <v>17182189</v>
      </c>
      <c r="I10" s="1">
        <v>233792000</v>
      </c>
      <c r="J10" s="1">
        <v>216901000</v>
      </c>
      <c r="K10" s="1">
        <v>167706448</v>
      </c>
      <c r="L10" s="1">
        <f t="shared" si="0"/>
        <v>1292186012</v>
      </c>
      <c r="AB10" s="7">
        <v>43891</v>
      </c>
      <c r="AC10">
        <v>-359834742</v>
      </c>
      <c r="AD10">
        <v>-359834742</v>
      </c>
      <c r="AE10">
        <v>-1275003823</v>
      </c>
    </row>
    <row r="11" spans="28:31">
      <c r="AB11" s="7">
        <v>43892</v>
      </c>
      <c r="AC11">
        <v>-327681176</v>
      </c>
      <c r="AD11">
        <v>1292186012</v>
      </c>
      <c r="AE11">
        <v>17182189</v>
      </c>
    </row>
    <row r="12" spans="28:31">
      <c r="AB12" t="s">
        <v>299</v>
      </c>
      <c r="AC12">
        <v>-2098818222</v>
      </c>
      <c r="AD12">
        <v>-478951034</v>
      </c>
      <c r="AE12">
        <v>-4625990392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112</vt:i4>
      </vt:variant>
    </vt:vector>
  </HeadingPairs>
  <TitlesOfParts>
    <vt:vector size="112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希望不要心情不高兴</vt:lpstr>
      <vt:lpstr>Lambertisland</vt:lpstr>
      <vt:lpstr>Nakhiloo岛</vt:lpstr>
      <vt:lpstr>高岛</vt:lpstr>
      <vt:lpstr>斯壮结</vt:lpstr>
      <vt:lpstr>小槌岛</vt:lpstr>
      <vt:lpstr>岛田岛</vt:lpstr>
      <vt:lpstr>果州群岛</vt:lpstr>
      <vt:lpstr>向岛</vt:lpstr>
      <vt:lpstr>ISLASANTAY</vt:lpstr>
      <vt:lpstr>甘尼森岛</vt:lpstr>
      <vt:lpstr>Kugluktuk</vt:lpstr>
      <vt:lpstr>螺洲岛</vt:lpstr>
      <vt:lpstr>庙湾岛</vt:lpstr>
      <vt:lpstr>平郡岛</vt:lpstr>
      <vt:lpstr>狗骨岛</vt:lpstr>
      <vt:lpstr>普拉兰岛</vt:lpstr>
      <vt:lpstr>法伊拉卡岛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鹿谷乡</vt:lpstr>
      <vt:lpstr>假伊斯坦布尔机场</vt:lpstr>
      <vt:lpstr>九十九里町</vt:lpstr>
      <vt:lpstr>基苏木Ndogo</vt:lpstr>
      <vt:lpstr>PuertoQuito</vt:lpstr>
      <vt:lpstr>Glumovo</vt:lpstr>
      <vt:lpstr>HookerCreek机场</vt:lpstr>
      <vt:lpstr>米灵吉姆彼机场</vt:lpstr>
      <vt:lpstr>基特曼斯胡普机场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2020-03-02T14:10:29Z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