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70.xml" ContentType="application/vnd.openxmlformats-officedocument.spreadsheetml.pivotCacheDefinition+xml"/>
  <Override PartName="/xl/pivotCache/pivotCacheDefinition71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70.xml" ContentType="application/vnd.openxmlformats-officedocument.spreadsheetml.pivotCacheRecords+xml"/>
  <Override PartName="/xl/pivotCache/pivotCacheRecords71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110" windowHeight="13140" tabRatio="808" firstSheet="1" activeTab="3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中路镇" sheetId="92" r:id="rId70"/>
    <sheet name="Moosonee" sheetId="54" r:id="rId71"/>
    <sheet name="Ukerewe" sheetId="82" r:id="rId72"/>
    <sheet name="Lambertisland" sheetId="40" r:id="rId73"/>
    <sheet name="ISLASANTAY" sheetId="44" r:id="rId74"/>
    <sheet name="甘尼森岛" sheetId="47" r:id="rId75"/>
    <sheet name="斯壮结" sheetId="48" r:id="rId76"/>
    <sheet name="Kugluktuk" sheetId="53" r:id="rId77"/>
    <sheet name="螺洲岛" sheetId="55" r:id="rId78"/>
    <sheet name="果州群岛" sheetId="56" r:id="rId79"/>
    <sheet name="庙湾岛" sheetId="58" r:id="rId80"/>
    <sheet name="向岛" sheetId="62" r:id="rId81"/>
    <sheet name="岛田岛" sheetId="63" r:id="rId82"/>
    <sheet name="小槌岛" sheetId="64" r:id="rId83"/>
    <sheet name="高岛" sheetId="66" r:id="rId84"/>
    <sheet name="平郡岛" sheetId="67" r:id="rId85"/>
    <sheet name="狗骨岛" sheetId="69" r:id="rId86"/>
    <sheet name="普拉兰岛" sheetId="70" r:id="rId87"/>
    <sheet name="法伊拉卡岛" sheetId="71" r:id="rId88"/>
    <sheet name="Nakhiloo岛" sheetId="72" r:id="rId89"/>
    <sheet name="巴赫达尔机场" sheetId="73" r:id="rId90"/>
    <sheet name="丹戎乌班市" sheetId="86" r:id="rId91"/>
    <sheet name="霍马利格岛" sheetId="91" r:id="rId92"/>
    <sheet name="卡尔尼科巴机场" sheetId="93" r:id="rId93"/>
    <sheet name="锡纳邦机场" sheetId="94" r:id="rId94"/>
    <sheet name="五结乡" sheetId="95" r:id="rId95"/>
    <sheet name="阿勒格尼县机场" sheetId="96" r:id="rId96"/>
    <sheet name="伊维桑" sheetId="97" r:id="rId97"/>
    <sheet name="菲利宾BCCM" sheetId="98" r:id="rId98"/>
    <sheet name="池田町" sheetId="99" r:id="rId99"/>
    <sheet name="切列波维茨机场" sheetId="100" r:id="rId100"/>
    <sheet name="麦迪逊市" sheetId="101" r:id="rId101"/>
    <sheet name="佩里哈圣何塞" sheetId="102" r:id="rId102"/>
    <sheet name="希望不要心情不高兴" sheetId="103" r:id="rId103"/>
    <sheet name="鹿谷乡" sheetId="104" r:id="rId104"/>
    <sheet name="假伊斯坦布尔机场" sheetId="105" r:id="rId105"/>
    <sheet name="九十九里町" sheetId="106" r:id="rId106"/>
    <sheet name="基苏木Ndogo" sheetId="107" r:id="rId107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13"/>
    <pivotCache cacheId="1" r:id="rId114"/>
    <pivotCache cacheId="2" r:id="rId115"/>
    <pivotCache cacheId="3" r:id="rId116"/>
    <pivotCache cacheId="4" r:id="rId117"/>
    <pivotCache cacheId="5" r:id="rId118"/>
    <pivotCache cacheId="6" r:id="rId119"/>
    <pivotCache cacheId="7" r:id="rId120"/>
    <pivotCache cacheId="8" r:id="rId121"/>
    <pivotCache cacheId="9" r:id="rId122"/>
    <pivotCache cacheId="10" r:id="rId123"/>
    <pivotCache cacheId="11" r:id="rId124"/>
    <pivotCache cacheId="12" r:id="rId125"/>
    <pivotCache cacheId="13" r:id="rId126"/>
    <pivotCache cacheId="14" r:id="rId127"/>
    <pivotCache cacheId="15" r:id="rId128"/>
    <pivotCache cacheId="16" r:id="rId129"/>
    <pivotCache cacheId="17" r:id="rId130"/>
    <pivotCache cacheId="18" r:id="rId131"/>
    <pivotCache cacheId="19" r:id="rId132"/>
    <pivotCache cacheId="20" r:id="rId133"/>
    <pivotCache cacheId="21" r:id="rId134"/>
    <pivotCache cacheId="22" r:id="rId135"/>
    <pivotCache cacheId="23" r:id="rId136"/>
    <pivotCache cacheId="24" r:id="rId137"/>
    <pivotCache cacheId="25" r:id="rId138"/>
    <pivotCache cacheId="26" r:id="rId139"/>
    <pivotCache cacheId="27" r:id="rId140"/>
    <pivotCache cacheId="28" r:id="rId141"/>
    <pivotCache cacheId="29" r:id="rId142"/>
    <pivotCache cacheId="30" r:id="rId143"/>
    <pivotCache cacheId="31" r:id="rId144"/>
    <pivotCache cacheId="32" r:id="rId145"/>
    <pivotCache cacheId="33" r:id="rId146"/>
    <pivotCache cacheId="34" r:id="rId147"/>
    <pivotCache cacheId="35" r:id="rId148"/>
    <pivotCache cacheId="36" r:id="rId149"/>
    <pivotCache cacheId="37" r:id="rId150"/>
    <pivotCache cacheId="38" r:id="rId151"/>
    <pivotCache cacheId="39" r:id="rId152"/>
    <pivotCache cacheId="40" r:id="rId153"/>
    <pivotCache cacheId="41" r:id="rId154"/>
    <pivotCache cacheId="42" r:id="rId155"/>
    <pivotCache cacheId="43" r:id="rId156"/>
    <pivotCache cacheId="44" r:id="rId157"/>
    <pivotCache cacheId="45" r:id="rId158"/>
    <pivotCache cacheId="46" r:id="rId159"/>
    <pivotCache cacheId="47" r:id="rId160"/>
    <pivotCache cacheId="48" r:id="rId161"/>
    <pivotCache cacheId="49" r:id="rId162"/>
    <pivotCache cacheId="50" r:id="rId163"/>
    <pivotCache cacheId="51" r:id="rId164"/>
    <pivotCache cacheId="52" r:id="rId165"/>
    <pivotCache cacheId="53" r:id="rId166"/>
    <pivotCache cacheId="54" r:id="rId167"/>
    <pivotCache cacheId="55" r:id="rId168"/>
    <pivotCache cacheId="56" r:id="rId169"/>
    <pivotCache cacheId="57" r:id="rId170"/>
    <pivotCache cacheId="58" r:id="rId171"/>
    <pivotCache cacheId="59" r:id="rId172"/>
    <pivotCache cacheId="60" r:id="rId173"/>
    <pivotCache cacheId="61" r:id="rId174"/>
    <pivotCache cacheId="62" r:id="rId175"/>
    <pivotCache cacheId="63" r:id="rId176"/>
    <pivotCache cacheId="64" r:id="rId177"/>
    <pivotCache cacheId="65" r:id="rId178"/>
    <pivotCache cacheId="66" r:id="rId179"/>
    <pivotCache cacheId="67" r:id="rId180"/>
    <pivotCache cacheId="68" r:id="rId181"/>
    <pivotCache cacheId="69" r:id="rId182"/>
    <pivotCache cacheId="70" r:id="rId183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<sst xmlns="http://schemas.openxmlformats.org/spreadsheetml/2006/main" count="7051" uniqueCount="479">
  <si>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</si>
  <si>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</si>
  <si>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</si>
  <si>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</si>
  <si>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</si>
  <si>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</si>
  <si>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</si>
  <si>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</si>
  <si>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</si>
  <si>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</si>
  <si>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</si>
  <si>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</si>
  <si>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</si>
  <si>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</si>
  <si>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</si>
  <si>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</si>
  <si>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</si>
  <si>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</si>
  <si>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</si>
  <si>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</si>
  <si>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</si>
  <si>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</si>
  <si>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</si>
  <si>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</si>
  <si>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</si>
  <si>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</si>
  <si>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</si>
  <si>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</si>
  <si>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</si>
  <si>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</si>
  <si>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</si>
  <si>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</si>
  <si>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</si>
  <si>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</si>
  <si>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</si>
  <si>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</si>
  <si>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</si>
  <si>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</si>
  <si>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</si>
  <si>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</si>
  <si>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</si>
  <si>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</si>
  <si>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</si>
  <si>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</si>
  <si>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</si>
  <si>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</si>
  <si>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</si>
  <si>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</si>
  <si>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</si>
  <si>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</si>
  <si>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</si>
  <si>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</si>
  <si>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</si>
  <si>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</si>
  <si>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</si>
  <si>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</si>
  <si>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</si>
  <si>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</si>
  <si>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</si>
  <si>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</si>
  <si>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</si>
  <si>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</si>
  <si>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</si>
  <si>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</si>
  <si>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</si>
  <si>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</si>
  <si>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</si>
  <si>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</si>
  <si>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</si>
  <si>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</si>
  <si>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</si>
  <si>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</si>
  <si>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</si>
  <si>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</si>
  <si>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</si>
  <si>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</si>
  <si>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</si>
  <si>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</si>
  <si>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</si>
  <si>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</si>
  <si>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</si>
  <si>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</si>
  <si>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</si>
  <si>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</si>
  <si>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</si>
  <si>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</si>
  <si>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</si>
  <si>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</si>
  <si>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</si>
  <si>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</si>
  <si>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</si>
  <si>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</si>
  <si>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</si>
  <si>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</si>
  <si>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</si>
  <si>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</si>
  <si>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</si>
  <si>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</si>
  <si>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</si>
  <si>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</si>
  <si>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</si>
  <si>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</si>
  <si>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</si>
  <si>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</si>
  <si>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</si>
  <si>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</si>
  <si>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</si>
  <si>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</si>
  <si>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</si>
  <si>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</si>
  <si>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</si>
  <si>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</si>
  <si>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</si>
  <si>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</si>
  <si>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</si>
  <si>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</si>
  <si>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</si>
  <si>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</si>
  <si>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</si>
  <si>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</si>
  <si>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</si>
  <si>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</si>
  <si>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</si>
  <si>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</si>
  <si>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</si>
  <si>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</si>
  <si>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</si>
  <si>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</si>
  <si>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</si>
  <si>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</si>
  <si>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</si>
  <si>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</si>
  <si>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</si>
  <si>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</si>
  <si>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</si>
  <si>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</si>
  <si>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</si>
  <si>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</si>
  <si>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</si>
  <si>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</si>
  <si>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</si>
  <si>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</si>
  <si>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</si>
  <si>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</si>
  <si>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</si>
  <si>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</si>
  <si>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</si>
  <si>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</si>
  <si>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</si>
  <si>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</si>
  <si>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</si>
  <si>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</si>
  <si>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</si>
  <si>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</si>
  <si>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</si>
  <si>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</si>
  <si>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</si>
  <si>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</si>
  <si>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</si>
  <si>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</si>
  <si>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</si>
  <si>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</si>
  <si>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</si>
  <si>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</si>
  <si>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</si>
  <si>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</si>
  <si>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</si>
  <si>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</si>
  <si>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</si>
  <si>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</si>
  <si>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</si>
  <si>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</si>
  <si>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</si>
  <si>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</si>
  <si>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</si>
  <si>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</si>
  <si>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</si>
  <si>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</si>
  <si>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</si>
  <si>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</si>
  <si>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</si>
  <si>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</si>
  <si>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</si>
  <si>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</si>
  <si>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</si>
  <si>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</si>
  <si>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</si>
  <si>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</si>
  <si>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</si>
  <si>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</si>
  <si>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</si>
  <si>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</si>
  <si>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</si>
  <si>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</si>
  <si>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</si>
  <si>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</si>
  <si>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</si>
  <si>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</si>
  <si>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</si>
  <si>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</si>
  <si>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</si>
  <si>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</si>
  <si>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</si>
  <si>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</si>
  <si>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</si>
  <si>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</si>
  <si>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</si>
  <si>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</si>
  <si>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</si>
  <si>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</si>
  <si>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</si>
  <si>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</si>
  <si>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</si>
  <si>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</si>
  <si>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</si>
  <si>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</si>
  <si>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</si>
  <si>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</si>
  <si>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</si>
  <si>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</si>
  <si>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</si>
  <si>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</si>
  <si>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</si>
  <si>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</si>
  <si>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</si>
  <si>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</si>
  <si>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</si>
  <si>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</si>
  <si>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</si>
  <si>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</si>
  <si>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</si>
  <si>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</si>
  <si>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</si>
  <si>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</si>
  <si>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</si>
  <si>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</si>
  <si>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</si>
  <si>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</si>
  <si>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</si>
  <si>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</si>
  <si>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</si>
  <si>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</si>
  <si>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</si>
  <si>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</si>
  <si>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</si>
  <si>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</si>
  <si>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</si>
  <si>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</si>
  <si>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</si>
  <si>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</si>
  <si>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</si>
  <si>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</si>
  <si>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</si>
  <si>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</si>
  <si>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</si>
  <si>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</si>
  <si>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</si>
  <si>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</si>
  <si>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</si>
  <si>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</si>
  <si>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</si>
  <si>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</si>
  <si>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肯尼亚Kisumu Ndogo</t>
  </si>
  <si>
    <t>中路镇</t>
  </si>
  <si>
    <t>穆索尼机场</t>
  </si>
  <si>
    <t>Ukerewe</t>
  </si>
  <si>
    <t>闲鱼上卖美元一万亿挣取人民币25元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</si>
  <si>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</si>
  <si>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</si>
  <si>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</si>
  <si>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</si>
  <si>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</si>
  <si>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</si>
  <si>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</si>
  <si>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</si>
  <si>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</si>
  <si>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</si>
  <si>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</si>
  <si>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</si>
  <si>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</si>
  <si>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</si>
  <si>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</si>
  <si>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</si>
  <si>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</si>
  <si>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</si>
  <si>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</si>
  <si>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</si>
  <si>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</si>
  <si>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</si>
  <si>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</si>
  <si>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</si>
  <si>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</si>
  <si>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</si>
  <si>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</si>
  <si>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求和项:7天赢利能力</t>
  </si>
  <si>
    <t>升序排列，从低价的开始卖出</t>
  </si>
  <si>
    <t>北京超图软件</t>
  </si>
  <si>
    <t>麦迪逊市</t>
  </si>
  <si>
    <t>IslaSantay</t>
  </si>
  <si>
    <t>五结乡</t>
  </si>
  <si>
    <t>甘尼森岛</t>
  </si>
  <si>
    <t>斯壮结</t>
  </si>
  <si>
    <t>卡尔尼科巴机场</t>
  </si>
  <si>
    <t>Kugluktuk机场</t>
  </si>
  <si>
    <t>菲利宾BCCM</t>
  </si>
  <si>
    <t>螺洲岛</t>
  </si>
  <si>
    <t>阿勒格尼县机场</t>
  </si>
  <si>
    <t>果州群岛</t>
  </si>
  <si>
    <t>锡纳邦机场</t>
  </si>
  <si>
    <t>巴赫达尔机场</t>
  </si>
  <si>
    <t>hasbahce</t>
  </si>
  <si>
    <t>切列波维茨机场</t>
  </si>
  <si>
    <t>普拉兰岛</t>
  </si>
  <si>
    <t>Melodica</t>
  </si>
  <si>
    <t>狗骨岛</t>
  </si>
  <si>
    <t>MUGHALGARDENS</t>
  </si>
  <si>
    <t>法伊拉卡岛</t>
  </si>
  <si>
    <t>丹戎乌班市</t>
  </si>
  <si>
    <t>秦山核电站方家山堆场</t>
  </si>
  <si>
    <t>Nakhiloo岛</t>
  </si>
  <si>
    <t>霍马利格岛</t>
  </si>
  <si>
    <t>伊维桑</t>
  </si>
  <si>
    <t>CrocodileIsland</t>
  </si>
  <si>
    <t>Ghana</t>
  </si>
  <si>
    <t>佩里哈圣何塞</t>
  </si>
  <si>
    <t>希望不要心情不高兴</t>
  </si>
  <si>
    <t>Elephantineisland</t>
  </si>
  <si>
    <t>鹿谷乡</t>
  </si>
  <si>
    <t>假伊斯坦布尔机场</t>
  </si>
  <si>
    <t>九十九里町</t>
  </si>
  <si>
    <t>基苏木Ndogo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</si>
  <si>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</si>
  <si>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</si>
  <si>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</si>
  <si>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</si>
  <si>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</si>
  <si>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</si>
  <si>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</si>
  <si>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</si>
  <si>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</si>
  <si>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</si>
  <si>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</si>
  <si>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</si>
  <si>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</si>
  <si>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</si>
  <si>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</si>
  <si>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</si>
  <si>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</si>
  <si>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</si>
  <si>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</si>
  <si>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</si>
  <si>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</si>
  <si>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</si>
  <si>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</si>
  <si>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</si>
  <si>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</si>
  <si>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</si>
  <si>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</si>
  <si>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</si>
  <si>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</si>
  <si>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</si>
  <si>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</si>
  <si>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</si>
  <si>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</si>
  <si>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</si>
  <si>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</si>
  <si>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</si>
  <si>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</si>
  <si>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</si>
  <si>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</si>
  <si>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</si>
  <si>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</si>
  <si>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</si>
  <si>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</si>
  <si>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</si>
  <si>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</si>
  <si>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</si>
  <si>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</si>
  <si>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</si>
  <si>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</si>
  <si>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</si>
  <si>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</si>
  <si>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</si>
  <si>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</si>
  <si>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</si>
  <si>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</si>
  <si>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</si>
  <si>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</si>
  <si>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</si>
  <si>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</si>
  <si>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</si>
  <si>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</si>
  <si>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</si>
  <si>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</si>
  <si>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</si>
  <si>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</si>
  <si>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</si>
  <si>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</si>
  <si>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</si>
  <si>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</si>
  <si>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</si>
  <si>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</si>
  <si>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</si>
  <si>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</si>
  <si>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</si>
  <si>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</si>
  <si>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</si>
  <si>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</si>
  <si>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</si>
  <si>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</si>
  <si>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</si>
  <si>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</si>
  <si>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</si>
  <si>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</si>
  <si>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</si>
  <si>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</si>
  <si>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</si>
  <si>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</si>
  <si>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</si>
  <si>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Moosonee穆索尼机场，加拿大的一个很小的机场</t>
  </si>
  <si>
    <t>Airport type</t>
  </si>
  <si>
    <t>Public</t>
  </si>
  <si>
    <t>Operator</t>
  </si>
  <si>
    <t>The Corporation of the Town of Moosonee</t>
  </si>
  <si>
    <t>Location</t>
  </si>
  <si>
    <t>Moosonee, Ontario</t>
  </si>
  <si>
    <t>IATA: YMO</t>
  </si>
  <si>
    <t>Time zone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</si>
  <si>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</si>
  <si>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</si>
  <si>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 • Summer (DST)</t>
  </si>
  <si>
    <t>EDT (UTC−04:00)</t>
  </si>
  <si>
    <t>WMO: 71398</t>
  </si>
  <si>
    <t>Elevation AMSL</t>
  </si>
  <si>
    <t>30 ft / 9 m</t>
  </si>
  <si>
    <t>Coordinates</t>
  </si>
  <si>
    <t>51°17′31″N 080°36′30″W</t>
  </si>
  <si>
    <t>Ukerewe坦桑尼亚在维多利亚大湖畔的乌凯雷韦岛</t>
  </si>
  <si>
    <t>位于北美忽必利尔湖北侧加拿大境内的一个小小的岛</t>
  </si>
  <si>
    <t>ISLA SANTAY</t>
  </si>
  <si>
    <t>厄瓜多尔的瓜亚基尔Guayas省桑泰岛ISLA SANTAY</t>
  </si>
  <si>
    <t>甘尼森岛Gunnison Island</t>
  </si>
  <si>
    <t>美国犹他州大盐湖中的一个小岛</t>
  </si>
  <si>
    <t>是就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</si>
  <si>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</si>
  <si>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</si>
  <si>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</si>
  <si>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Government of Nunavut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</si>
  <si>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</si>
  <si>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</si>
  <si>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</si>
  <si>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MDT (UTC−06:00)</t>
  </si>
  <si>
    <t>ICAO: CYCO</t>
  </si>
  <si>
    <t>74 ft / 23 m</t>
  </si>
  <si>
    <t>WMO: 71938</t>
  </si>
  <si>
    <t>67°49′00″N 115°08′38″W</t>
  </si>
  <si>
    <t>香港外海</t>
  </si>
  <si>
    <t>日本濑户内海里的一个小岛，隔着尾道水道与尾道相望。</t>
  </si>
  <si>
    <t>http://murakami-kaizoku.com/zh-cn/islands/mukaishima/</t>
  </si>
  <si>
    <t>日本濑户内海里的两个岛，一个大槌岛一个小槌岛，可惜大槌岛被别人买了去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</si>
  <si>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</si>
  <si>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</si>
  <si>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</si>
  <si>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</si>
  <si>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</si>
  <si>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</si>
  <si>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</si>
  <si>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</si>
  <si>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</si>
  <si>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</si>
  <si>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</si>
  <si>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</si>
  <si>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</si>
  <si>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</si>
  <si>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希望不要心情不高兴，北京的一个地方</t>
  </si>
  <si>
    <t>台湾中部山上的一个乡</t>
  </si>
  <si>
    <t>叙利亚与黎巴嫩边境的黎巴嫩一侧的一个小破机场</t>
  </si>
  <si>
    <t>日本东海岸的一个町</t>
  </si>
  <si>
    <t>东非肯尼亚首都内罗毕的贫民窟里的部落之一，基苏木Ndogo</t>
  </si>
</sst>
</file>

<file path=xl/styles.xml><?xml version="1.0" encoding="utf-8"?>
<styleSheet xmlns="http://schemas.openxmlformats.org/spreadsheetml/2006/main">
  <numFmts count="6">
    <numFmt numFmtId="41" formatCode="_ * #,##0_ ;_ * \-#,##0_ ;_ * &quot;-&quot;_ ;_ @_ "/>
    <numFmt numFmtId="42" formatCode="_ &quot;￥&quot;* #,##0_ ;_ &quot;￥&quot;* \-#,##0_ ;_ &quot;￥&quot;* &quot;-&quot;_ ;_ @_ "/>
    <numFmt numFmtId="26" formatCode="\$#,##0.00_);[Red]\(\$#,##0.00\)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11" fillId="0" borderId="0" applyFont="0" applyFill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4" fillId="13" borderId="10" applyNumberFormat="0" applyAlignment="0" applyProtection="0">
      <alignment vertical="center"/>
    </xf>
    <xf numFmtId="44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43" fontId="11" fillId="0" borderId="0" applyFont="0" applyFill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16" fillId="0" borderId="0" applyNumberFormat="0" applyFill="0" applyBorder="0" applyAlignment="0" applyProtection="0">
      <alignment vertical="center"/>
    </xf>
    <xf numFmtId="0" fontId="11" fillId="7" borderId="9" applyNumberFormat="0" applyFont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6" fillId="0" borderId="13" applyNumberFormat="0" applyFill="0" applyAlignment="0" applyProtection="0">
      <alignment vertical="center"/>
    </xf>
    <xf numFmtId="0" fontId="25" fillId="0" borderId="13" applyNumberFormat="0" applyFill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18" fillId="6" borderId="11" applyNumberFormat="0" applyAlignment="0" applyProtection="0">
      <alignment vertical="center"/>
    </xf>
    <xf numFmtId="0" fontId="17" fillId="6" borderId="10" applyNumberFormat="0" applyAlignment="0" applyProtection="0">
      <alignment vertical="center"/>
    </xf>
    <xf numFmtId="0" fontId="24" fillId="21" borderId="12" applyNumberFormat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27" fillId="0" borderId="14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15" fillId="34" borderId="0" applyNumberFormat="0" applyBorder="0" applyAlignment="0" applyProtection="0">
      <alignment vertical="center"/>
    </xf>
    <xf numFmtId="0" fontId="15" fillId="35" borderId="0" applyNumberFormat="0" applyBorder="0" applyAlignment="0" applyProtection="0">
      <alignment vertical="center"/>
    </xf>
    <xf numFmtId="0" fontId="12" fillId="36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</cellStyleXfs>
  <cellXfs count="69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76" fontId="1" fillId="0" borderId="0" xfId="0" applyNumberFormat="1" applyFont="1">
      <alignment vertical="center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ont>
        <name val="宋体"/>
        <scheme val="none"/>
        <charset val="134"/>
        <family val="0"/>
        <b val="0"/>
        <i val="0"/>
        <strike val="0"/>
        <u val="none"/>
        <sz val="11"/>
        <color rgb="FF000000"/>
      </font>
      <numFmt numFmtId="176" formatCode="&quot;$&quot;#,##0.00_);[Red]\(&quot;$&quot;#,##0.00\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6" Type="http://schemas.openxmlformats.org/officeDocument/2006/relationships/sharedStrings" Target="sharedStrings.xml"/><Relationship Id="rId185" Type="http://schemas.openxmlformats.org/officeDocument/2006/relationships/styles" Target="styles.xml"/><Relationship Id="rId184" Type="http://schemas.openxmlformats.org/officeDocument/2006/relationships/theme" Target="theme/theme1.xml"/><Relationship Id="rId183" Type="http://schemas.openxmlformats.org/officeDocument/2006/relationships/pivotCacheDefinition" Target="pivotCache/pivotCacheDefinition71.xml"/><Relationship Id="rId182" Type="http://schemas.openxmlformats.org/officeDocument/2006/relationships/pivotCacheDefinition" Target="pivotCache/pivotCacheDefinition70.xml"/><Relationship Id="rId181" Type="http://schemas.openxmlformats.org/officeDocument/2006/relationships/pivotCacheDefinition" Target="pivotCache/pivotCacheDefinition69.xml"/><Relationship Id="rId180" Type="http://schemas.openxmlformats.org/officeDocument/2006/relationships/pivotCacheDefinition" Target="pivotCache/pivotCacheDefinition68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67.xml"/><Relationship Id="rId178" Type="http://schemas.openxmlformats.org/officeDocument/2006/relationships/pivotCacheDefinition" Target="pivotCache/pivotCacheDefinition66.xml"/><Relationship Id="rId177" Type="http://schemas.openxmlformats.org/officeDocument/2006/relationships/pivotCacheDefinition" Target="pivotCache/pivotCacheDefinition65.xml"/><Relationship Id="rId176" Type="http://schemas.openxmlformats.org/officeDocument/2006/relationships/pivotCacheDefinition" Target="pivotCache/pivotCacheDefinition64.xml"/><Relationship Id="rId175" Type="http://schemas.openxmlformats.org/officeDocument/2006/relationships/pivotCacheDefinition" Target="pivotCache/pivotCacheDefinition63.xml"/><Relationship Id="rId174" Type="http://schemas.openxmlformats.org/officeDocument/2006/relationships/pivotCacheDefinition" Target="pivotCache/pivotCacheDefinition62.xml"/><Relationship Id="rId173" Type="http://schemas.openxmlformats.org/officeDocument/2006/relationships/pivotCacheDefinition" Target="pivotCache/pivotCacheDefinition61.xml"/><Relationship Id="rId172" Type="http://schemas.openxmlformats.org/officeDocument/2006/relationships/pivotCacheDefinition" Target="pivotCache/pivotCacheDefinition60.xml"/><Relationship Id="rId171" Type="http://schemas.openxmlformats.org/officeDocument/2006/relationships/pivotCacheDefinition" Target="pivotCache/pivotCacheDefinition59.xml"/><Relationship Id="rId170" Type="http://schemas.openxmlformats.org/officeDocument/2006/relationships/pivotCacheDefinition" Target="pivotCache/pivotCacheDefinition58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57.xml"/><Relationship Id="rId168" Type="http://schemas.openxmlformats.org/officeDocument/2006/relationships/pivotCacheDefinition" Target="pivotCache/pivotCacheDefinition56.xml"/><Relationship Id="rId167" Type="http://schemas.openxmlformats.org/officeDocument/2006/relationships/pivotCacheDefinition" Target="pivotCache/pivotCacheDefinition55.xml"/><Relationship Id="rId166" Type="http://schemas.openxmlformats.org/officeDocument/2006/relationships/pivotCacheDefinition" Target="pivotCache/pivotCacheDefinition54.xml"/><Relationship Id="rId165" Type="http://schemas.openxmlformats.org/officeDocument/2006/relationships/pivotCacheDefinition" Target="pivotCache/pivotCacheDefinition53.xml"/><Relationship Id="rId164" Type="http://schemas.openxmlformats.org/officeDocument/2006/relationships/pivotCacheDefinition" Target="pivotCache/pivotCacheDefinition52.xml"/><Relationship Id="rId163" Type="http://schemas.openxmlformats.org/officeDocument/2006/relationships/pivotCacheDefinition" Target="pivotCache/pivotCacheDefinition51.xml"/><Relationship Id="rId162" Type="http://schemas.openxmlformats.org/officeDocument/2006/relationships/pivotCacheDefinition" Target="pivotCache/pivotCacheDefinition50.xml"/><Relationship Id="rId161" Type="http://schemas.openxmlformats.org/officeDocument/2006/relationships/pivotCacheDefinition" Target="pivotCache/pivotCacheDefinition49.xml"/><Relationship Id="rId160" Type="http://schemas.openxmlformats.org/officeDocument/2006/relationships/pivotCacheDefinition" Target="pivotCache/pivotCacheDefinition48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47.xml"/><Relationship Id="rId158" Type="http://schemas.openxmlformats.org/officeDocument/2006/relationships/pivotCacheDefinition" Target="pivotCache/pivotCacheDefinition46.xml"/><Relationship Id="rId157" Type="http://schemas.openxmlformats.org/officeDocument/2006/relationships/pivotCacheDefinition" Target="pivotCache/pivotCacheDefinition45.xml"/><Relationship Id="rId156" Type="http://schemas.openxmlformats.org/officeDocument/2006/relationships/pivotCacheDefinition" Target="pivotCache/pivotCacheDefinition44.xml"/><Relationship Id="rId155" Type="http://schemas.openxmlformats.org/officeDocument/2006/relationships/pivotCacheDefinition" Target="pivotCache/pivotCacheDefinition43.xml"/><Relationship Id="rId154" Type="http://schemas.openxmlformats.org/officeDocument/2006/relationships/pivotCacheDefinition" Target="pivotCache/pivotCacheDefinition42.xml"/><Relationship Id="rId153" Type="http://schemas.openxmlformats.org/officeDocument/2006/relationships/pivotCacheDefinition" Target="pivotCache/pivotCacheDefinition41.xml"/><Relationship Id="rId152" Type="http://schemas.openxmlformats.org/officeDocument/2006/relationships/pivotCacheDefinition" Target="pivotCache/pivotCacheDefinition40.xml"/><Relationship Id="rId151" Type="http://schemas.openxmlformats.org/officeDocument/2006/relationships/pivotCacheDefinition" Target="pivotCache/pivotCacheDefinition39.xml"/><Relationship Id="rId150" Type="http://schemas.openxmlformats.org/officeDocument/2006/relationships/pivotCacheDefinition" Target="pivotCache/pivotCacheDefinition38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37.xml"/><Relationship Id="rId148" Type="http://schemas.openxmlformats.org/officeDocument/2006/relationships/pivotCacheDefinition" Target="pivotCache/pivotCacheDefinition36.xml"/><Relationship Id="rId147" Type="http://schemas.openxmlformats.org/officeDocument/2006/relationships/pivotCacheDefinition" Target="pivotCache/pivotCacheDefinition35.xml"/><Relationship Id="rId146" Type="http://schemas.openxmlformats.org/officeDocument/2006/relationships/pivotCacheDefinition" Target="pivotCache/pivotCacheDefinition34.xml"/><Relationship Id="rId145" Type="http://schemas.openxmlformats.org/officeDocument/2006/relationships/pivotCacheDefinition" Target="pivotCache/pivotCacheDefinition33.xml"/><Relationship Id="rId144" Type="http://schemas.openxmlformats.org/officeDocument/2006/relationships/pivotCacheDefinition" Target="pivotCache/pivotCacheDefinition32.xml"/><Relationship Id="rId143" Type="http://schemas.openxmlformats.org/officeDocument/2006/relationships/pivotCacheDefinition" Target="pivotCache/pivotCacheDefinition31.xml"/><Relationship Id="rId142" Type="http://schemas.openxmlformats.org/officeDocument/2006/relationships/pivotCacheDefinition" Target="pivotCache/pivotCacheDefinition30.xml"/><Relationship Id="rId141" Type="http://schemas.openxmlformats.org/officeDocument/2006/relationships/pivotCacheDefinition" Target="pivotCache/pivotCacheDefinition29.xml"/><Relationship Id="rId140" Type="http://schemas.openxmlformats.org/officeDocument/2006/relationships/pivotCacheDefinition" Target="pivotCache/pivotCacheDefinition28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27.xml"/><Relationship Id="rId138" Type="http://schemas.openxmlformats.org/officeDocument/2006/relationships/pivotCacheDefinition" Target="pivotCache/pivotCacheDefinition26.xml"/><Relationship Id="rId137" Type="http://schemas.openxmlformats.org/officeDocument/2006/relationships/pivotCacheDefinition" Target="pivotCache/pivotCacheDefinition25.xml"/><Relationship Id="rId136" Type="http://schemas.openxmlformats.org/officeDocument/2006/relationships/pivotCacheDefinition" Target="pivotCache/pivotCacheDefinition24.xml"/><Relationship Id="rId135" Type="http://schemas.openxmlformats.org/officeDocument/2006/relationships/pivotCacheDefinition" Target="pivotCache/pivotCacheDefinition23.xml"/><Relationship Id="rId134" Type="http://schemas.openxmlformats.org/officeDocument/2006/relationships/pivotCacheDefinition" Target="pivotCache/pivotCacheDefinition22.xml"/><Relationship Id="rId133" Type="http://schemas.openxmlformats.org/officeDocument/2006/relationships/pivotCacheDefinition" Target="pivotCache/pivotCacheDefinition21.xml"/><Relationship Id="rId132" Type="http://schemas.openxmlformats.org/officeDocument/2006/relationships/pivotCacheDefinition" Target="pivotCache/pivotCacheDefinition20.xml"/><Relationship Id="rId131" Type="http://schemas.openxmlformats.org/officeDocument/2006/relationships/pivotCacheDefinition" Target="pivotCache/pivotCacheDefinition19.xml"/><Relationship Id="rId130" Type="http://schemas.openxmlformats.org/officeDocument/2006/relationships/pivotCacheDefinition" Target="pivotCache/pivotCacheDefinition18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17.xml"/><Relationship Id="rId128" Type="http://schemas.openxmlformats.org/officeDocument/2006/relationships/pivotCacheDefinition" Target="pivotCache/pivotCacheDefinition16.xml"/><Relationship Id="rId127" Type="http://schemas.openxmlformats.org/officeDocument/2006/relationships/pivotCacheDefinition" Target="pivotCache/pivotCacheDefinition15.xml"/><Relationship Id="rId126" Type="http://schemas.openxmlformats.org/officeDocument/2006/relationships/pivotCacheDefinition" Target="pivotCache/pivotCacheDefinition14.xml"/><Relationship Id="rId125" Type="http://schemas.openxmlformats.org/officeDocument/2006/relationships/pivotCacheDefinition" Target="pivotCache/pivotCacheDefinition13.xml"/><Relationship Id="rId124" Type="http://schemas.openxmlformats.org/officeDocument/2006/relationships/pivotCacheDefinition" Target="pivotCache/pivotCacheDefinition12.xml"/><Relationship Id="rId123" Type="http://schemas.openxmlformats.org/officeDocument/2006/relationships/pivotCacheDefinition" Target="pivotCache/pivotCacheDefinition11.xml"/><Relationship Id="rId122" Type="http://schemas.openxmlformats.org/officeDocument/2006/relationships/pivotCacheDefinition" Target="pivotCache/pivotCacheDefinition10.xml"/><Relationship Id="rId121" Type="http://schemas.openxmlformats.org/officeDocument/2006/relationships/pivotCacheDefinition" Target="pivotCache/pivotCacheDefinition9.xml"/><Relationship Id="rId120" Type="http://schemas.openxmlformats.org/officeDocument/2006/relationships/pivotCacheDefinition" Target="pivotCache/pivotCacheDefinition8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7.xml"/><Relationship Id="rId118" Type="http://schemas.openxmlformats.org/officeDocument/2006/relationships/pivotCacheDefinition" Target="pivotCache/pivotCacheDefinition6.xml"/><Relationship Id="rId117" Type="http://schemas.openxmlformats.org/officeDocument/2006/relationships/pivotCacheDefinition" Target="pivotCache/pivotCacheDefinition5.xml"/><Relationship Id="rId116" Type="http://schemas.openxmlformats.org/officeDocument/2006/relationships/pivotCacheDefinition" Target="pivotCache/pivotCacheDefinition4.xml"/><Relationship Id="rId115" Type="http://schemas.openxmlformats.org/officeDocument/2006/relationships/pivotCacheDefinition" Target="pivotCache/pivotCacheDefinition3.xml"/><Relationship Id="rId114" Type="http://schemas.openxmlformats.org/officeDocument/2006/relationships/pivotCacheDefinition" Target="pivotCache/pivotCacheDefinition2.xml"/><Relationship Id="rId113" Type="http://schemas.openxmlformats.org/officeDocument/2006/relationships/pivotCacheDefinition" Target="pivotCache/pivotCacheDefinition1.xml"/><Relationship Id="rId112" Type="http://schemas.openxmlformats.org/officeDocument/2006/relationships/customXml" Target="../customXml/item5.xml"/><Relationship Id="rId111" Type="http://schemas.openxmlformats.org/officeDocument/2006/relationships/customXml" Target="../customXml/item4.xml"/><Relationship Id="rId110" Type="http://schemas.openxmlformats.org/officeDocument/2006/relationships/customXml" Target="../customXml/item3.xml"/><Relationship Id="rId11" Type="http://schemas.openxmlformats.org/officeDocument/2006/relationships/worksheet" Target="worksheets/sheet11.xml"/><Relationship Id="rId109" Type="http://schemas.openxmlformats.org/officeDocument/2006/relationships/customXml" Target="../customXml/item2.xml"/><Relationship Id="rId108" Type="http://schemas.openxmlformats.org/officeDocument/2006/relationships/customXml" Target="../customXml/item1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5492315250193"/>
          <c:y val="0.073605197816319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控制面板!$O$13:$O$259</c:f>
              <c:strCache>
                <c:ptCount val="24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</c:strCache>
            </c:strRef>
          </c:cat>
          <c:val>
            <c:numRef>
              <c:f>控制面板!$P$13:$P$259</c:f>
              <c:numCache>
                <c:formatCode>General</c:formatCode>
                <c:ptCount val="246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控制面板!$O$13:$O$259</c:f>
              <c:strCache>
                <c:ptCount val="24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</c:strCache>
            </c:strRef>
          </c:cat>
          <c:val>
            <c:numRef>
              <c:f>控制面板!$Q$13:$Q$259</c:f>
              <c:numCache>
                <c:formatCode>General</c:formatCode>
                <c:ptCount val="246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控制面板!$O$13:$O$259</c:f>
              <c:strCache>
                <c:ptCount val="24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</c:strCache>
            </c:strRef>
          </c:cat>
          <c:val>
            <c:numRef>
              <c:f>控制面板!$R$13:$R$259</c:f>
              <c:numCache>
                <c:formatCode>General</c:formatCode>
                <c:ptCount val="246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控制面板!$O$13:$O$259</c:f>
              <c:strCache>
                <c:ptCount val="24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</c:strCache>
            </c:strRef>
          </c:cat>
          <c:val>
            <c:numRef>
              <c:f>控制面板!$S$13:$S$259</c:f>
              <c:numCache>
                <c:formatCode>General</c:formatCode>
                <c:ptCount val="246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控制面板!$O$13:$O$259</c:f>
              <c:strCache>
                <c:ptCount val="24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</c:strCache>
            </c:strRef>
          </c:cat>
          <c:val>
            <c:numRef>
              <c:f>控制面板!$T$13:$T$259</c:f>
              <c:numCache>
                <c:formatCode>General</c:formatCode>
                <c:ptCount val="246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控制面板!$O$13:$O$259</c:f>
              <c:strCache>
                <c:ptCount val="24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</c:strCache>
            </c:strRef>
          </c:cat>
          <c:val>
            <c:numRef>
              <c:f>控制面板!$P$13:$P$259</c:f>
              <c:numCache>
                <c:formatCode>General</c:formatCode>
                <c:ptCount val="246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控制面板!$O$13:$O$259</c:f>
              <c:strCache>
                <c:ptCount val="24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</c:strCache>
            </c:strRef>
          </c:cat>
          <c:val>
            <c:numRef>
              <c:f>控制面板!$Q$13:$Q$259</c:f>
              <c:numCache>
                <c:formatCode>General</c:formatCode>
                <c:ptCount val="246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控制面板!$O$13:$O$259</c:f>
              <c:strCache>
                <c:ptCount val="24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</c:strCache>
            </c:strRef>
          </c:cat>
          <c:val>
            <c:numRef>
              <c:f>控制面板!$R$13:$R$259</c:f>
              <c:numCache>
                <c:formatCode>General</c:formatCode>
                <c:ptCount val="246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控制面板!$O$13:$O$259</c:f>
              <c:strCache>
                <c:ptCount val="24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</c:strCache>
            </c:strRef>
          </c:cat>
          <c:val>
            <c:numRef>
              <c:f>控制面板!$S$13:$S$259</c:f>
              <c:numCache>
                <c:formatCode>General</c:formatCode>
                <c:ptCount val="246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控制面板!$O$13:$O$259</c:f>
              <c:strCache>
                <c:ptCount val="24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</c:strCache>
            </c:strRef>
          </c:cat>
          <c:val>
            <c:numRef>
              <c:f>控制面板!$T$13:$T$259</c:f>
              <c:numCache>
                <c:formatCode>General</c:formatCode>
                <c:ptCount val="246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小计!$A$8:$A$36</c:f>
              <c:strCache>
                <c:ptCount val="29"/>
                <c:pt idx="0">
                  <c:v>Lambertisland</c:v>
                </c:pt>
                <c:pt idx="1">
                  <c:v>IslaSantay</c:v>
                </c:pt>
                <c:pt idx="2">
                  <c:v>甘尼森岛</c:v>
                </c:pt>
                <c:pt idx="3">
                  <c:v>斯壮结</c:v>
                </c:pt>
                <c:pt idx="4">
                  <c:v>Kugluktuk机场</c:v>
                </c:pt>
                <c:pt idx="5" c:formatCode="0%">
                  <c:v>螺洲岛</c:v>
                </c:pt>
                <c:pt idx="6" c:formatCode="0%">
                  <c:v>果州群岛</c:v>
                </c:pt>
                <c:pt idx="7" c:formatCode="0%">
                  <c:v>庙湾岛</c:v>
                </c:pt>
                <c:pt idx="8" c:formatCode="0%">
                  <c:v>向岛</c:v>
                </c:pt>
                <c:pt idx="9" c:formatCode="0%">
                  <c:v>岛田岛</c:v>
                </c:pt>
                <c:pt idx="10" c:formatCode="0%">
                  <c:v>小槌岛</c:v>
                </c:pt>
                <c:pt idx="11" c:formatCode="0%">
                  <c:v>高岛</c:v>
                </c:pt>
                <c:pt idx="12" c:formatCode="0%">
                  <c:v>平郡岛</c:v>
                </c:pt>
                <c:pt idx="13" c:formatCode="0%">
                  <c:v>狗骨岛</c:v>
                </c:pt>
                <c:pt idx="14" c:formatCode="0%">
                  <c:v>普拉兰岛</c:v>
                </c:pt>
                <c:pt idx="15" c:formatCode="0%">
                  <c:v>法伊拉卡岛</c:v>
                </c:pt>
                <c:pt idx="16" c:formatCode="0%">
                  <c:v>Nakhiloo岛</c:v>
                </c:pt>
                <c:pt idx="17" c:formatCode="0%">
                  <c:v>巴赫达尔机场</c:v>
                </c:pt>
                <c:pt idx="18" c:formatCode="0%">
                  <c:v>丹戎乌班市</c:v>
                </c:pt>
                <c:pt idx="19" c:formatCode="0%">
                  <c:v>霍马利格岛</c:v>
                </c:pt>
                <c:pt idx="20" c:formatCode="0%">
                  <c:v>卡尔尼科巴机场</c:v>
                </c:pt>
                <c:pt idx="21" c:formatCode="0%">
                  <c:v>锡纳邦机场</c:v>
                </c:pt>
                <c:pt idx="22" c:formatCode="0%">
                  <c:v>五结乡</c:v>
                </c:pt>
                <c:pt idx="23" c:formatCode="0%">
                  <c:v>阿勒格尼县机场</c:v>
                </c:pt>
                <c:pt idx="24" c:formatCode="0%">
                  <c:v>伊维桑</c:v>
                </c:pt>
                <c:pt idx="25" c:formatCode="0%">
                  <c:v>菲利宾BCCM</c:v>
                </c:pt>
                <c:pt idx="26" c:formatCode="0%">
                  <c:v>池田町</c:v>
                </c:pt>
                <c:pt idx="27" c:formatCode="0%">
                  <c:v>切列波维茨机场</c:v>
                </c:pt>
                <c:pt idx="28" c:formatCode="0%">
                  <c:v>麦迪逊市</c:v>
                </c:pt>
              </c:strCache>
            </c:strRef>
          </c:cat>
          <c:val>
            <c:numRef>
              <c:f>小计!$C$8:$C$36</c:f>
              <c:numCache>
                <c:formatCode>"$"#,##0.00_);[Red]\("$"#,##0.00\)</c:formatCode>
                <c:ptCount val="29"/>
                <c:pt idx="0">
                  <c:v>14756377</c:v>
                </c:pt>
                <c:pt idx="1">
                  <c:v>3861121</c:v>
                </c:pt>
                <c:pt idx="2">
                  <c:v>12274073</c:v>
                </c:pt>
                <c:pt idx="3">
                  <c:v>23383592</c:v>
                </c:pt>
                <c:pt idx="4">
                  <c:v>-26329894</c:v>
                </c:pt>
                <c:pt idx="5">
                  <c:v>-2196540</c:v>
                </c:pt>
                <c:pt idx="6">
                  <c:v>-9245761</c:v>
                </c:pt>
                <c:pt idx="7">
                  <c:v>-32560450</c:v>
                </c:pt>
                <c:pt idx="8">
                  <c:v>1200157</c:v>
                </c:pt>
                <c:pt idx="9">
                  <c:v>-20797090</c:v>
                </c:pt>
                <c:pt idx="10">
                  <c:v>-6094872</c:v>
                </c:pt>
                <c:pt idx="11">
                  <c:v>4903364</c:v>
                </c:pt>
                <c:pt idx="12">
                  <c:v>-3990453</c:v>
                </c:pt>
                <c:pt idx="13">
                  <c:v>15821140</c:v>
                </c:pt>
                <c:pt idx="14">
                  <c:v>-24807169</c:v>
                </c:pt>
                <c:pt idx="15">
                  <c:v>-14255161</c:v>
                </c:pt>
                <c:pt idx="16">
                  <c:v>-344476</c:v>
                </c:pt>
                <c:pt idx="17">
                  <c:v>-29333254</c:v>
                </c:pt>
                <c:pt idx="18">
                  <c:v>-12271287</c:v>
                </c:pt>
                <c:pt idx="19">
                  <c:v>153099662</c:v>
                </c:pt>
                <c:pt idx="20">
                  <c:v>-62372891</c:v>
                </c:pt>
                <c:pt idx="21">
                  <c:v>-30147426</c:v>
                </c:pt>
                <c:pt idx="22">
                  <c:v>-124213381</c:v>
                </c:pt>
                <c:pt idx="23">
                  <c:v>-33790329</c:v>
                </c:pt>
                <c:pt idx="24">
                  <c:v>97284582</c:v>
                </c:pt>
                <c:pt idx="25">
                  <c:v>-58337355</c:v>
                </c:pt>
                <c:pt idx="26">
                  <c:v>-74347137</c:v>
                </c:pt>
                <c:pt idx="27">
                  <c:v>-26150834</c:v>
                </c:pt>
                <c:pt idx="28">
                  <c:v>-193829319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中路镇!$AB$4:$AB$76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  <c:pt idx="66">
                  <c:v>-1711103471</c:v>
                </c:pt>
                <c:pt idx="67">
                  <c:v>-1084768765</c:v>
                </c:pt>
                <c:pt idx="68">
                  <c:v>-1165903891</c:v>
                </c:pt>
                <c:pt idx="69">
                  <c:v>-2026979905</c:v>
                </c:pt>
                <c:pt idx="70">
                  <c:v>-1157551929</c:v>
                </c:pt>
                <c:pt idx="7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中路镇!$AC$4:$AC$76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  <c:pt idx="66">
                  <c:v>154382625</c:v>
                </c:pt>
                <c:pt idx="67">
                  <c:v>104926637</c:v>
                </c:pt>
                <c:pt idx="68">
                  <c:v>194836891</c:v>
                </c:pt>
                <c:pt idx="69">
                  <c:v>259293281</c:v>
                </c:pt>
                <c:pt idx="70">
                  <c:v>133897617</c:v>
                </c:pt>
                <c:pt idx="71">
                  <c:v>850000000000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中路镇!$AD$4:$AD$76</c:f>
              <c:numCache>
                <c:formatCode>General</c:formatCode>
                <c:ptCount val="7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  <c:pt idx="66">
                  <c:v>530075283</c:v>
                </c:pt>
                <c:pt idx="67">
                  <c:v>607672861</c:v>
                </c:pt>
                <c:pt idx="68">
                  <c:v>724356321</c:v>
                </c:pt>
                <c:pt idx="69">
                  <c:v>795498042</c:v>
                </c:pt>
                <c:pt idx="70">
                  <c:v>879849639</c:v>
                </c:pt>
                <c:pt idx="7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Moosonee!$AB$4:$AB$189</c:f>
              <c:numCache>
                <c:formatCode>General</c:formatCode>
                <c:ptCount val="1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  <c:pt idx="179">
                  <c:v>4420714</c:v>
                </c:pt>
                <c:pt idx="180">
                  <c:v>5419706</c:v>
                </c:pt>
                <c:pt idx="181">
                  <c:v>21147143</c:v>
                </c:pt>
                <c:pt idx="182">
                  <c:v>40426175</c:v>
                </c:pt>
                <c:pt idx="183">
                  <c:v>13556064</c:v>
                </c:pt>
                <c:pt idx="184">
                  <c:v>120000000000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Moosonee!$AC$4:$AC$189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-297761892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-407598148</c:v>
                </c:pt>
                <c:pt idx="183">
                  <c:v>-232769416</c:v>
                </c:pt>
                <c:pt idx="18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Moosonee!$AD$4:$AD$189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  <c:pt idx="179">
                  <c:v>51362370</c:v>
                </c:pt>
                <c:pt idx="180">
                  <c:v>48225900</c:v>
                </c:pt>
                <c:pt idx="181">
                  <c:v>62945624</c:v>
                </c:pt>
                <c:pt idx="182">
                  <c:v>50635710</c:v>
                </c:pt>
                <c:pt idx="183">
                  <c:v>64648066</c:v>
                </c:pt>
                <c:pt idx="18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Ukerewe!$AB$4:$AB$113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  <c:pt idx="103">
                  <c:v>-167655425</c:v>
                </c:pt>
                <c:pt idx="104">
                  <c:v>-106286599</c:v>
                </c:pt>
                <c:pt idx="105">
                  <c:v>-114236290</c:v>
                </c:pt>
                <c:pt idx="106">
                  <c:v>-198605276</c:v>
                </c:pt>
                <c:pt idx="107">
                  <c:v>-113417957</c:v>
                </c:pt>
                <c:pt idx="10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Ukerewe!$AC$4:$AC$113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  <c:pt idx="103">
                  <c:v>17526487</c:v>
                </c:pt>
                <c:pt idx="104">
                  <c:v>17510308</c:v>
                </c:pt>
                <c:pt idx="105">
                  <c:v>6411335</c:v>
                </c:pt>
                <c:pt idx="106">
                  <c:v>21252638</c:v>
                </c:pt>
                <c:pt idx="107">
                  <c:v>1740580</c:v>
                </c:pt>
                <c:pt idx="108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Ukerewe!$AD$4:$AD$113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  <c:pt idx="103">
                  <c:v>59966977</c:v>
                </c:pt>
                <c:pt idx="104">
                  <c:v>67908980</c:v>
                </c:pt>
                <c:pt idx="105">
                  <c:v>70248680</c:v>
                </c:pt>
                <c:pt idx="106">
                  <c:v>73874121</c:v>
                </c:pt>
                <c:pt idx="107">
                  <c:v>78525654</c:v>
                </c:pt>
                <c:pt idx="10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Lambertisland!$W$4:$W$218</c:f>
              <c:strCache>
                <c:ptCount val="214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</c:strCache>
            </c:strRef>
          </c:cat>
          <c:val>
            <c:numRef>
              <c:f>Lambertisland!$X$4:$X$218</c:f>
              <c:numCache>
                <c:formatCode>General</c:formatCode>
                <c:ptCount val="214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  <c:pt idx="208">
                  <c:v>-145084614</c:v>
                </c:pt>
                <c:pt idx="209">
                  <c:v>-128857410</c:v>
                </c:pt>
                <c:pt idx="210">
                  <c:v>-114236290</c:v>
                </c:pt>
                <c:pt idx="211">
                  <c:v>-198605276</c:v>
                </c:pt>
                <c:pt idx="212">
                  <c:v>-113417957</c:v>
                </c:pt>
                <c:pt idx="213">
                  <c:v>-108153228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Lambertisland!$W$4:$W$218</c:f>
              <c:strCache>
                <c:ptCount val="214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</c:strCache>
            </c:strRef>
          </c:cat>
          <c:val>
            <c:numRef>
              <c:f>Lambertisland!$Y$4:$Y$218</c:f>
              <c:numCache>
                <c:formatCode>General</c:formatCode>
                <c:ptCount val="214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  <c:pt idx="208">
                  <c:v>18561947</c:v>
                </c:pt>
                <c:pt idx="209">
                  <c:v>18612366</c:v>
                </c:pt>
                <c:pt idx="210">
                  <c:v>14920173</c:v>
                </c:pt>
                <c:pt idx="211">
                  <c:v>24510121</c:v>
                </c:pt>
                <c:pt idx="212">
                  <c:v>14691968</c:v>
                </c:pt>
                <c:pt idx="213">
                  <c:v>-70505187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Lambertisland!$W$4:$W$218</c:f>
              <c:strCache>
                <c:ptCount val="214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</c:strCache>
            </c:strRef>
          </c:cat>
          <c:val>
            <c:numRef>
              <c:f>Lambertisland!$Z$4:$Z$218</c:f>
              <c:numCache>
                <c:formatCode>General</c:formatCode>
                <c:ptCount val="214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  <c:pt idx="208">
                  <c:v>56597449</c:v>
                </c:pt>
                <c:pt idx="209">
                  <c:v>76933636</c:v>
                </c:pt>
                <c:pt idx="210">
                  <c:v>78565259</c:v>
                </c:pt>
                <c:pt idx="211">
                  <c:v>88393086</c:v>
                </c:pt>
                <c:pt idx="212">
                  <c:v>102946237</c:v>
                </c:pt>
                <c:pt idx="213">
                  <c:v>14756377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ISLASANTAY!$Z$4:$Z$212</c:f>
              <c:strCache>
                <c:ptCount val="208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</c:strCache>
            </c:strRef>
          </c:cat>
          <c:val>
            <c:numRef>
              <c:f>ISLASANTAY!$AA$4:$AA$212</c:f>
              <c:numCache>
                <c:formatCode>General</c:formatCode>
                <c:ptCount val="208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  <c:pt idx="202">
                  <c:v>-170179204</c:v>
                </c:pt>
                <c:pt idx="203">
                  <c:v>-151145257</c:v>
                </c:pt>
                <c:pt idx="204">
                  <c:v>-133995193</c:v>
                </c:pt>
                <c:pt idx="205">
                  <c:v>-232958512</c:v>
                </c:pt>
                <c:pt idx="206">
                  <c:v>-133036752</c:v>
                </c:pt>
                <c:pt idx="207">
                  <c:v>-126859973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ISLASANTAY!$Z$4:$Z$212</c:f>
              <c:strCache>
                <c:ptCount val="208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</c:strCache>
            </c:strRef>
          </c:cat>
          <c:val>
            <c:numRef>
              <c:f>ISLASANTAY!$AB$4:$AB$212</c:f>
              <c:numCache>
                <c:formatCode>General</c:formatCode>
                <c:ptCount val="208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  <c:pt idx="202">
                  <c:v>4945378</c:v>
                </c:pt>
                <c:pt idx="203">
                  <c:v>23680667</c:v>
                </c:pt>
                <c:pt idx="204">
                  <c:v>16812165</c:v>
                </c:pt>
                <c:pt idx="205">
                  <c:v>20833207</c:v>
                </c:pt>
                <c:pt idx="206">
                  <c:v>16968061</c:v>
                </c:pt>
                <c:pt idx="207">
                  <c:v>-84580914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ISLASANTAY!$Z$4:$Z$212</c:f>
              <c:strCache>
                <c:ptCount val="208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</c:strCache>
            </c:strRef>
          </c:cat>
          <c:val>
            <c:numRef>
              <c:f>ISLASANTAY!$AC$4:$AC$212</c:f>
              <c:numCache>
                <c:formatCode>General</c:formatCode>
                <c:ptCount val="208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  <c:pt idx="202">
                  <c:v>46566608</c:v>
                </c:pt>
                <c:pt idx="203">
                  <c:v>58691419</c:v>
                </c:pt>
                <c:pt idx="204">
                  <c:v>67516646</c:v>
                </c:pt>
                <c:pt idx="205">
                  <c:v>73611443</c:v>
                </c:pt>
                <c:pt idx="206">
                  <c:v>85766094</c:v>
                </c:pt>
                <c:pt idx="207">
                  <c:v>3861121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甘尼森岛!$AA$4:$AA$192</c:f>
              <c:strCache>
                <c:ptCount val="18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</c:strCache>
            </c:strRef>
          </c:cat>
          <c:val>
            <c:numRef>
              <c:f>甘尼森岛!$AB$4:$AB$192</c:f>
              <c:numCache>
                <c:formatCode>General</c:formatCode>
                <c:ptCount val="188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  <c:pt idx="182">
                  <c:v>-152338434</c:v>
                </c:pt>
                <c:pt idx="183">
                  <c:v>-135299915</c:v>
                </c:pt>
                <c:pt idx="184">
                  <c:v>-119947781</c:v>
                </c:pt>
                <c:pt idx="185">
                  <c:v>-208534977</c:v>
                </c:pt>
                <c:pt idx="186">
                  <c:v>-119088533</c:v>
                </c:pt>
                <c:pt idx="187">
                  <c:v>-113560582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甘尼森岛!$AA$4:$AA$192</c:f>
              <c:strCache>
                <c:ptCount val="18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</c:strCache>
            </c:strRef>
          </c:cat>
          <c:val>
            <c:numRef>
              <c:f>甘尼森岛!$AC$4:$AC$192</c:f>
              <c:numCache>
                <c:formatCode>General</c:formatCode>
                <c:ptCount val="18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  <c:pt idx="182">
                  <c:v>18567122</c:v>
                </c:pt>
                <c:pt idx="183">
                  <c:v>19713039</c:v>
                </c:pt>
                <c:pt idx="184">
                  <c:v>12968763</c:v>
                </c:pt>
                <c:pt idx="185">
                  <c:v>13965884</c:v>
                </c:pt>
                <c:pt idx="186">
                  <c:v>18892632</c:v>
                </c:pt>
                <c:pt idx="187">
                  <c:v>-77592429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甘尼森岛!$AA$4:$AA$192</c:f>
              <c:strCache>
                <c:ptCount val="18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</c:strCache>
            </c:strRef>
          </c:cat>
          <c:val>
            <c:numRef>
              <c:f>甘尼森岛!$AD$4:$AD$192</c:f>
              <c:numCache>
                <c:formatCode>General</c:formatCode>
                <c:ptCount val="188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  <c:pt idx="182">
                  <c:v>74616889</c:v>
                </c:pt>
                <c:pt idx="183">
                  <c:v>81385848</c:v>
                </c:pt>
                <c:pt idx="184">
                  <c:v>93694266</c:v>
                </c:pt>
                <c:pt idx="185">
                  <c:v>91401887</c:v>
                </c:pt>
                <c:pt idx="186">
                  <c:v>105575642</c:v>
                </c:pt>
                <c:pt idx="187">
                  <c:v>12274073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斯壮结!$AA$4:$AA$192</c:f>
              <c:strCache>
                <c:ptCount val="18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</c:strCache>
            </c:strRef>
          </c:cat>
          <c:val>
            <c:numRef>
              <c:f>斯壮结!$AB$4:$AB$192</c:f>
              <c:numCache>
                <c:formatCode>General</c:formatCode>
                <c:ptCount val="188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  <c:pt idx="182">
                  <c:v>-145085837</c:v>
                </c:pt>
                <c:pt idx="183">
                  <c:v>-128857410</c:v>
                </c:pt>
                <c:pt idx="184">
                  <c:v>-114235067</c:v>
                </c:pt>
                <c:pt idx="185">
                  <c:v>-198605276</c:v>
                </c:pt>
                <c:pt idx="186">
                  <c:v>-113417957</c:v>
                </c:pt>
                <c:pt idx="187">
                  <c:v>-108154451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斯壮结!$AA$4:$AA$192</c:f>
              <c:strCache>
                <c:ptCount val="18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</c:strCache>
            </c:strRef>
          </c:cat>
          <c:val>
            <c:numRef>
              <c:f>斯壮结!$AC$4:$AC$192</c:f>
              <c:numCache>
                <c:formatCode>General</c:formatCode>
                <c:ptCount val="18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  <c:pt idx="182">
                  <c:v>13228403</c:v>
                </c:pt>
                <c:pt idx="183">
                  <c:v>19565403</c:v>
                </c:pt>
                <c:pt idx="184">
                  <c:v>19839255</c:v>
                </c:pt>
                <c:pt idx="185">
                  <c:v>29132702</c:v>
                </c:pt>
                <c:pt idx="186">
                  <c:v>7334806</c:v>
                </c:pt>
                <c:pt idx="187">
                  <c:v>-70771040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斯壮结!$AA$4:$AA$192</c:f>
              <c:strCache>
                <c:ptCount val="18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</c:strCache>
            </c:strRef>
          </c:cat>
          <c:val>
            <c:numRef>
              <c:f>斯壮结!$AD$4:$AD$192</c:f>
              <c:numCache>
                <c:formatCode>General</c:formatCode>
                <c:ptCount val="188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  <c:pt idx="182">
                  <c:v>58752078</c:v>
                </c:pt>
                <c:pt idx="183">
                  <c:v>77351266</c:v>
                </c:pt>
                <c:pt idx="184">
                  <c:v>95715828</c:v>
                </c:pt>
                <c:pt idx="185">
                  <c:v>100295929</c:v>
                </c:pt>
                <c:pt idx="186">
                  <c:v>103436351</c:v>
                </c:pt>
                <c:pt idx="187">
                  <c:v>23383592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Kugluktuk!$AB$4:$AB$189</c:f>
              <c:numCache>
                <c:formatCode>General</c:formatCode>
                <c:ptCount val="185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-297759382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-407600659</c:v>
                </c:pt>
                <c:pt idx="183">
                  <c:v>-232769416</c:v>
                </c:pt>
                <c:pt idx="184">
                  <c:v>-221964532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Kugluktuk!$AC$4:$AC$189</c:f>
              <c:numCache>
                <c:formatCode>General</c:formatCode>
                <c:ptCount val="1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  <c:pt idx="179">
                  <c:v>48526012</c:v>
                </c:pt>
                <c:pt idx="180">
                  <c:v>21292566</c:v>
                </c:pt>
                <c:pt idx="181">
                  <c:v>31144475</c:v>
                </c:pt>
                <c:pt idx="182">
                  <c:v>47417829</c:v>
                </c:pt>
                <c:pt idx="183">
                  <c:v>4709701</c:v>
                </c:pt>
                <c:pt idx="184">
                  <c:v>-142513052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Kugluktuk!$AD$4:$AD$189</c:f>
              <c:numCache>
                <c:formatCode>General</c:formatCode>
                <c:ptCount val="185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  <c:pt idx="179">
                  <c:v>117065793</c:v>
                </c:pt>
                <c:pt idx="180">
                  <c:v>142116644</c:v>
                </c:pt>
                <c:pt idx="181">
                  <c:v>149234477</c:v>
                </c:pt>
                <c:pt idx="182">
                  <c:v>152773493</c:v>
                </c:pt>
                <c:pt idx="183">
                  <c:v>138227085</c:v>
                </c:pt>
                <c:pt idx="184">
                  <c:v>-26329894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螺洲岛!$AA$4:$AA$164</c:f>
              <c:strCache>
                <c:ptCount val="16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</c:strCache>
            </c:strRef>
          </c:cat>
          <c:val>
            <c:numRef>
              <c:f>螺洲岛!$AB$4:$AB$164</c:f>
              <c:numCache>
                <c:formatCode>General</c:formatCode>
                <c:ptCount val="16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  <c:pt idx="154">
                  <c:v>-152338434</c:v>
                </c:pt>
                <c:pt idx="155">
                  <c:v>-135299915</c:v>
                </c:pt>
                <c:pt idx="156">
                  <c:v>-119947781</c:v>
                </c:pt>
                <c:pt idx="157">
                  <c:v>-208534977</c:v>
                </c:pt>
                <c:pt idx="158">
                  <c:v>-119088533</c:v>
                </c:pt>
                <c:pt idx="159">
                  <c:v>-113560582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螺洲岛!$AA$4:$AA$164</c:f>
              <c:strCache>
                <c:ptCount val="16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</c:strCache>
            </c:strRef>
          </c:cat>
          <c:val>
            <c:numRef>
              <c:f>螺洲岛!$AC$4:$AC$164</c:f>
              <c:numCache>
                <c:formatCode>General</c:formatCode>
                <c:ptCount val="16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  <c:pt idx="154">
                  <c:v>17988248</c:v>
                </c:pt>
                <c:pt idx="155">
                  <c:v>4523833</c:v>
                </c:pt>
                <c:pt idx="156">
                  <c:v>20929813</c:v>
                </c:pt>
                <c:pt idx="157">
                  <c:v>21890502</c:v>
                </c:pt>
                <c:pt idx="158">
                  <c:v>14350625</c:v>
                </c:pt>
                <c:pt idx="159">
                  <c:v>-78913478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螺洲岛!$AA$4:$AA$164</c:f>
              <c:strCache>
                <c:ptCount val="16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</c:strCache>
            </c:strRef>
          </c:cat>
          <c:val>
            <c:numRef>
              <c:f>螺洲岛!$AD$4:$AD$164</c:f>
              <c:numCache>
                <c:formatCode>General</c:formatCode>
                <c:ptCount val="160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  <c:pt idx="154">
                  <c:v>74598600</c:v>
                </c:pt>
                <c:pt idx="155">
                  <c:v>69439985</c:v>
                </c:pt>
                <c:pt idx="156">
                  <c:v>79135696</c:v>
                </c:pt>
                <c:pt idx="157">
                  <c:v>76789446</c:v>
                </c:pt>
                <c:pt idx="158">
                  <c:v>89559517</c:v>
                </c:pt>
                <c:pt idx="159">
                  <c:v>-2196540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果州群岛!$AA$4:$AA$164</c:f>
              <c:strCache>
                <c:ptCount val="16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</c:strCache>
            </c:strRef>
          </c:cat>
          <c:val>
            <c:numRef>
              <c:f>果州群岛!$AB$4:$AB$164</c:f>
              <c:numCache>
                <c:formatCode>General</c:formatCode>
                <c:ptCount val="160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  <c:pt idx="154">
                  <c:v>-145085837</c:v>
                </c:pt>
                <c:pt idx="155">
                  <c:v>-128857410</c:v>
                </c:pt>
                <c:pt idx="156">
                  <c:v>-114235067</c:v>
                </c:pt>
                <c:pt idx="157">
                  <c:v>-198605276</c:v>
                </c:pt>
                <c:pt idx="158">
                  <c:v>-113417957</c:v>
                </c:pt>
                <c:pt idx="159">
                  <c:v>-108154451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果州群岛!$AA$4:$AA$164</c:f>
              <c:strCache>
                <c:ptCount val="16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</c:strCache>
            </c:strRef>
          </c:cat>
          <c:val>
            <c:numRef>
              <c:f>果州群岛!$AC$4:$AC$164</c:f>
              <c:numCache>
                <c:formatCode>General</c:formatCode>
                <c:ptCount val="160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  <c:pt idx="154">
                  <c:v>4523773</c:v>
                </c:pt>
                <c:pt idx="155">
                  <c:v>18550189</c:v>
                </c:pt>
                <c:pt idx="156">
                  <c:v>16955849</c:v>
                </c:pt>
                <c:pt idx="157">
                  <c:v>27423505</c:v>
                </c:pt>
                <c:pt idx="158">
                  <c:v>2149920</c:v>
                </c:pt>
                <c:pt idx="159">
                  <c:v>-75224649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果州群岛!$AA$4:$AA$164</c:f>
              <c:strCache>
                <c:ptCount val="16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</c:strCache>
            </c:strRef>
          </c:cat>
          <c:val>
            <c:numRef>
              <c:f>果州群岛!$AD$4:$AD$164</c:f>
              <c:numCache>
                <c:formatCode>General</c:formatCode>
                <c:ptCount val="160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  <c:pt idx="154">
                  <c:v>62414340</c:v>
                </c:pt>
                <c:pt idx="155">
                  <c:v>67986698</c:v>
                </c:pt>
                <c:pt idx="156">
                  <c:v>86779627</c:v>
                </c:pt>
                <c:pt idx="157">
                  <c:v>83321420</c:v>
                </c:pt>
                <c:pt idx="158">
                  <c:v>75329011</c:v>
                </c:pt>
                <c:pt idx="159">
                  <c:v>-9245761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庙湾岛!$AA$4:$AA$163</c:f>
              <c:strCache>
                <c:ptCount val="159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</c:strCache>
            </c:strRef>
          </c:cat>
          <c:val>
            <c:numRef>
              <c:f>庙湾岛!$AB$4:$AB$163</c:f>
              <c:numCache>
                <c:formatCode>General</c:formatCode>
                <c:ptCount val="159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  <c:pt idx="153">
                  <c:v>-152338434</c:v>
                </c:pt>
                <c:pt idx="154">
                  <c:v>-135299915</c:v>
                </c:pt>
                <c:pt idx="155">
                  <c:v>-119946496</c:v>
                </c:pt>
                <c:pt idx="156">
                  <c:v>-208534977</c:v>
                </c:pt>
                <c:pt idx="157">
                  <c:v>-119088533</c:v>
                </c:pt>
                <c:pt idx="158">
                  <c:v>-113560582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庙湾岛!$AA$4:$AA$163</c:f>
              <c:strCache>
                <c:ptCount val="159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</c:strCache>
            </c:strRef>
          </c:cat>
          <c:val>
            <c:numRef>
              <c:f>庙湾岛!$AC$4:$AC$163</c:f>
              <c:numCache>
                <c:formatCode>General</c:formatCode>
                <c:ptCount val="159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  <c:pt idx="153">
                  <c:v>16512609</c:v>
                </c:pt>
                <c:pt idx="154">
                  <c:v>6259003</c:v>
                </c:pt>
                <c:pt idx="155">
                  <c:v>7026110</c:v>
                </c:pt>
                <c:pt idx="156">
                  <c:v>10986947</c:v>
                </c:pt>
                <c:pt idx="157">
                  <c:v>4625185</c:v>
                </c:pt>
                <c:pt idx="158">
                  <c:v>-73992931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庙湾岛!$AA$4:$AA$163</c:f>
              <c:strCache>
                <c:ptCount val="159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</c:strCache>
            </c:strRef>
          </c:cat>
          <c:val>
            <c:numRef>
              <c:f>庙湾岛!$AD$4:$AD$163</c:f>
              <c:numCache>
                <c:formatCode>General</c:formatCode>
                <c:ptCount val="159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  <c:pt idx="153">
                  <c:v>91702239</c:v>
                </c:pt>
                <c:pt idx="154">
                  <c:v>81509965</c:v>
                </c:pt>
                <c:pt idx="155">
                  <c:v>72888135</c:v>
                </c:pt>
                <c:pt idx="156">
                  <c:v>64757121</c:v>
                </c:pt>
                <c:pt idx="157">
                  <c:v>56041037</c:v>
                </c:pt>
                <c:pt idx="158">
                  <c:v>-32560450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向岛!$AA$4:$AA$154</c:f>
              <c:strCache>
                <c:ptCount val="15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</c:strCache>
            </c:strRef>
          </c:cat>
          <c:val>
            <c:numRef>
              <c:f>向岛!$AB$4:$AB$154</c:f>
              <c:numCache>
                <c:formatCode>General</c:formatCode>
                <c:ptCount val="150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-113419181</c:v>
                </c:pt>
                <c:pt idx="149">
                  <c:v>-108154451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向岛!$AA$4:$AA$154</c:f>
              <c:strCache>
                <c:ptCount val="15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</c:strCache>
            </c:strRef>
          </c:cat>
          <c:val>
            <c:numRef>
              <c:f>向岛!$AC$4:$AC$154</c:f>
              <c:numCache>
                <c:formatCode>General</c:formatCode>
                <c:ptCount val="150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  <c:pt idx="144">
                  <c:v>9101859</c:v>
                </c:pt>
                <c:pt idx="145">
                  <c:v>16541172</c:v>
                </c:pt>
                <c:pt idx="146">
                  <c:v>3964710</c:v>
                </c:pt>
                <c:pt idx="147">
                  <c:v>14929479</c:v>
                </c:pt>
                <c:pt idx="148">
                  <c:v>17832044</c:v>
                </c:pt>
                <c:pt idx="149">
                  <c:v>-71396613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向岛!$AA$4:$AA$154</c:f>
              <c:strCache>
                <c:ptCount val="15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</c:strCache>
            </c:strRef>
          </c:cat>
          <c:val>
            <c:numRef>
              <c:f>向岛!$AD$4:$AD$154</c:f>
              <c:numCache>
                <c:formatCode>General</c:formatCode>
                <c:ptCount val="150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  <c:pt idx="144">
                  <c:v>46398985</c:v>
                </c:pt>
                <c:pt idx="145">
                  <c:v>64131841</c:v>
                </c:pt>
                <c:pt idx="146">
                  <c:v>57213802</c:v>
                </c:pt>
                <c:pt idx="147">
                  <c:v>64501785</c:v>
                </c:pt>
                <c:pt idx="148">
                  <c:v>83816430</c:v>
                </c:pt>
                <c:pt idx="149">
                  <c:v>1200157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岛田岛!$AA$4:$AA$154</c:f>
              <c:strCache>
                <c:ptCount val="15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</c:strCache>
            </c:strRef>
          </c:cat>
          <c:val>
            <c:numRef>
              <c:f>岛田岛!$AB$4:$AB$154</c:f>
              <c:numCache>
                <c:formatCode>General</c:formatCode>
                <c:ptCount val="150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岛田岛!$AA$4:$AA$154</c:f>
              <c:strCache>
                <c:ptCount val="15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</c:strCache>
            </c:strRef>
          </c:cat>
          <c:val>
            <c:numRef>
              <c:f>岛田岛!$AC$4:$AC$154</c:f>
              <c:numCache>
                <c:formatCode>General</c:formatCode>
                <c:ptCount val="150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  <c:pt idx="144">
                  <c:v>-1892460</c:v>
                </c:pt>
                <c:pt idx="145">
                  <c:v>10258901</c:v>
                </c:pt>
                <c:pt idx="146">
                  <c:v>3136778</c:v>
                </c:pt>
                <c:pt idx="147">
                  <c:v>10312561</c:v>
                </c:pt>
                <c:pt idx="148">
                  <c:v>2903886</c:v>
                </c:pt>
                <c:pt idx="149">
                  <c:v>-71780086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岛田岛!$AA$4:$AA$154</c:f>
              <c:strCache>
                <c:ptCount val="15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</c:strCache>
            </c:strRef>
          </c:cat>
          <c:val>
            <c:numRef>
              <c:f>岛田岛!$AD$4:$AD$154</c:f>
              <c:numCache>
                <c:formatCode>General</c:formatCode>
                <c:ptCount val="150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  <c:pt idx="144">
                  <c:v>64081229</c:v>
                </c:pt>
                <c:pt idx="145">
                  <c:v>74530494</c:v>
                </c:pt>
                <c:pt idx="146">
                  <c:v>74646011</c:v>
                </c:pt>
                <c:pt idx="147">
                  <c:v>73697978</c:v>
                </c:pt>
                <c:pt idx="148">
                  <c:v>69668290</c:v>
                </c:pt>
                <c:pt idx="149">
                  <c:v>-20797090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小槌岛!$AA$4:$AA$154</c:f>
              <c:strCache>
                <c:ptCount val="15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</c:strCache>
            </c:strRef>
          </c:cat>
          <c:val>
            <c:numRef>
              <c:f>小槌岛!$AB$4:$AB$154</c:f>
              <c:numCache>
                <c:formatCode>General</c:formatCode>
                <c:ptCount val="150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-114235067</c:v>
                </c:pt>
                <c:pt idx="147">
                  <c:v>-198504276</c:v>
                </c:pt>
                <c:pt idx="148">
                  <c:v>-113417957</c:v>
                </c:pt>
                <c:pt idx="149">
                  <c:v>-108153228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小槌岛!$AA$4:$AA$154</c:f>
              <c:strCache>
                <c:ptCount val="15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</c:strCache>
            </c:strRef>
          </c:cat>
          <c:val>
            <c:numRef>
              <c:f>小槌岛!$AC$4:$AC$154</c:f>
              <c:numCache>
                <c:formatCode>General</c:formatCode>
                <c:ptCount val="150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  <c:pt idx="144">
                  <c:v>11702427</c:v>
                </c:pt>
                <c:pt idx="145">
                  <c:v>8666335</c:v>
                </c:pt>
                <c:pt idx="146">
                  <c:v>1353692</c:v>
                </c:pt>
                <c:pt idx="147">
                  <c:v>2591591</c:v>
                </c:pt>
                <c:pt idx="148">
                  <c:v>19788254</c:v>
                </c:pt>
                <c:pt idx="149">
                  <c:v>-72350065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小槌岛!$AA$4:$AA$154</c:f>
              <c:strCache>
                <c:ptCount val="15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</c:strCache>
            </c:strRef>
          </c:cat>
          <c:val>
            <c:numRef>
              <c:f>小槌岛!$AD$4:$AD$154</c:f>
              <c:numCache>
                <c:formatCode>General</c:formatCode>
                <c:ptCount val="150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  <c:pt idx="144">
                  <c:v>50535463</c:v>
                </c:pt>
                <c:pt idx="145">
                  <c:v>54441955</c:v>
                </c:pt>
                <c:pt idx="146">
                  <c:v>48721801</c:v>
                </c:pt>
                <c:pt idx="147">
                  <c:v>43532918</c:v>
                </c:pt>
                <c:pt idx="148">
                  <c:v>64328878</c:v>
                </c:pt>
                <c:pt idx="149">
                  <c:v>-6094872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高岛!$AA$4:$AA$154</c:f>
              <c:strCache>
                <c:ptCount val="15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</c:strCache>
            </c:strRef>
          </c:cat>
          <c:val>
            <c:numRef>
              <c:f>高岛!$AB$4:$AB$154</c:f>
              <c:numCache>
                <c:formatCode>General</c:formatCode>
                <c:ptCount val="150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高岛!$AA$4:$AA$154</c:f>
              <c:strCache>
                <c:ptCount val="15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</c:strCache>
            </c:strRef>
          </c:cat>
          <c:val>
            <c:numRef>
              <c:f>高岛!$AC$4:$AC$154</c:f>
              <c:numCache>
                <c:formatCode>General</c:formatCode>
                <c:ptCount val="150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  <c:pt idx="144">
                  <c:v>19380367</c:v>
                </c:pt>
                <c:pt idx="145">
                  <c:v>14720768</c:v>
                </c:pt>
                <c:pt idx="146">
                  <c:v>4919229</c:v>
                </c:pt>
                <c:pt idx="147">
                  <c:v>14179697</c:v>
                </c:pt>
                <c:pt idx="148">
                  <c:v>1931354</c:v>
                </c:pt>
                <c:pt idx="149">
                  <c:v>-69605761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高岛!$AA$4:$AA$154</c:f>
              <c:strCache>
                <c:ptCount val="15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</c:strCache>
            </c:strRef>
          </c:cat>
          <c:val>
            <c:numRef>
              <c:f>高岛!$AD$4:$AD$154</c:f>
              <c:numCache>
                <c:formatCode>General</c:formatCode>
                <c:ptCount val="150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  <c:pt idx="144">
                  <c:v>103649797</c:v>
                </c:pt>
                <c:pt idx="145">
                  <c:v>116231269</c:v>
                </c:pt>
                <c:pt idx="146">
                  <c:v>103719144</c:v>
                </c:pt>
                <c:pt idx="147">
                  <c:v>105812937</c:v>
                </c:pt>
                <c:pt idx="148">
                  <c:v>92431503</c:v>
                </c:pt>
                <c:pt idx="149">
                  <c:v>4903364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平郡岛!$AA$4:$AA$145</c:f>
              <c:strCache>
                <c:ptCount val="141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</c:strCache>
            </c:strRef>
          </c:cat>
          <c:val>
            <c:numRef>
              <c:f>平郡岛!$AB$4:$AB$145</c:f>
              <c:numCache>
                <c:formatCode>General</c:formatCode>
                <c:ptCount val="141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  <c:pt idx="135">
                  <c:v>-152338434</c:v>
                </c:pt>
                <c:pt idx="136">
                  <c:v>-135299915</c:v>
                </c:pt>
                <c:pt idx="137">
                  <c:v>-119947781</c:v>
                </c:pt>
                <c:pt idx="138">
                  <c:v>-208534977</c:v>
                </c:pt>
                <c:pt idx="139">
                  <c:v>-119088533</c:v>
                </c:pt>
                <c:pt idx="140">
                  <c:v>-113560582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平郡岛!$AA$4:$AA$145</c:f>
              <c:strCache>
                <c:ptCount val="141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</c:strCache>
            </c:strRef>
          </c:cat>
          <c:val>
            <c:numRef>
              <c:f>平郡岛!$AC$4:$AC$145</c:f>
              <c:numCache>
                <c:formatCode>General</c:formatCode>
                <c:ptCount val="141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  <c:pt idx="135">
                  <c:v>13925648</c:v>
                </c:pt>
                <c:pt idx="136">
                  <c:v>14088527</c:v>
                </c:pt>
                <c:pt idx="137">
                  <c:v>7487399</c:v>
                </c:pt>
                <c:pt idx="138">
                  <c:v>14360704</c:v>
                </c:pt>
                <c:pt idx="139">
                  <c:v>17004870</c:v>
                </c:pt>
                <c:pt idx="140">
                  <c:v>-74956079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平郡岛!$AA$4:$AA$145</c:f>
              <c:strCache>
                <c:ptCount val="141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</c:strCache>
            </c:strRef>
          </c:cat>
          <c:val>
            <c:numRef>
              <c:f>平郡岛!$AD$4:$AD$145</c:f>
              <c:numCache>
                <c:formatCode>General</c:formatCode>
                <c:ptCount val="141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  <c:pt idx="135">
                  <c:v>59960726</c:v>
                </c:pt>
                <c:pt idx="136">
                  <c:v>66020975</c:v>
                </c:pt>
                <c:pt idx="137">
                  <c:v>65418214</c:v>
                </c:pt>
                <c:pt idx="138">
                  <c:v>68996673</c:v>
                </c:pt>
                <c:pt idx="139">
                  <c:v>76455364</c:v>
                </c:pt>
                <c:pt idx="140">
                  <c:v>-3990453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狗骨岛!$AA$4:$AA$135</c:f>
              <c:strCache>
                <c:ptCount val="13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</c:strCache>
            </c:strRef>
          </c:cat>
          <c:val>
            <c:numRef>
              <c:f>狗骨岛!$AB$4:$AB$135</c:f>
              <c:numCache>
                <c:formatCode>General</c:formatCode>
                <c:ptCount val="13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  <c:pt idx="125">
                  <c:v>-174735492</c:v>
                </c:pt>
                <c:pt idx="126">
                  <c:v>-155191941</c:v>
                </c:pt>
                <c:pt idx="127">
                  <c:v>-137582710</c:v>
                </c:pt>
                <c:pt idx="128">
                  <c:v>-239195621</c:v>
                </c:pt>
                <c:pt idx="129">
                  <c:v>-136597134</c:v>
                </c:pt>
                <c:pt idx="130">
                  <c:v>-130257929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狗骨岛!$AA$4:$AA$135</c:f>
              <c:strCache>
                <c:ptCount val="13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</c:strCache>
            </c:strRef>
          </c:cat>
          <c:val>
            <c:numRef>
              <c:f>狗骨岛!$AC$4:$AC$135</c:f>
              <c:numCache>
                <c:formatCode>General</c:formatCode>
                <c:ptCount val="13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  <c:pt idx="125">
                  <c:v>19793294</c:v>
                </c:pt>
                <c:pt idx="126">
                  <c:v>16988291</c:v>
                </c:pt>
                <c:pt idx="127">
                  <c:v>12797654</c:v>
                </c:pt>
                <c:pt idx="128">
                  <c:v>27566088</c:v>
                </c:pt>
                <c:pt idx="129">
                  <c:v>21681140</c:v>
                </c:pt>
                <c:pt idx="130">
                  <c:v>-84253851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狗骨岛!$AA$4:$AA$135</c:f>
              <c:strCache>
                <c:ptCount val="13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</c:strCache>
            </c:strRef>
          </c:cat>
          <c:val>
            <c:numRef>
              <c:f>狗骨岛!$AD$4:$AD$135</c:f>
              <c:numCache>
                <c:formatCode>General</c:formatCode>
                <c:ptCount val="131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  <c:pt idx="125">
                  <c:v>53076022</c:v>
                </c:pt>
                <c:pt idx="126">
                  <c:v>61804301</c:v>
                </c:pt>
                <c:pt idx="127">
                  <c:v>72919806</c:v>
                </c:pt>
                <c:pt idx="128">
                  <c:v>88555023</c:v>
                </c:pt>
                <c:pt idx="129">
                  <c:v>104806622</c:v>
                </c:pt>
                <c:pt idx="130">
                  <c:v>15821140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普拉兰岛!$AA$4:$AA$134</c:f>
              <c:strCache>
                <c:ptCount val="13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</c:strCache>
            </c:strRef>
          </c:cat>
          <c:val>
            <c:numRef>
              <c:f>普拉兰岛!$AB$4:$AB$134</c:f>
              <c:numCache>
                <c:formatCode>General</c:formatCode>
                <c:ptCount val="13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  <c:pt idx="124">
                  <c:v>-152338434</c:v>
                </c:pt>
                <c:pt idx="125">
                  <c:v>-135299915</c:v>
                </c:pt>
                <c:pt idx="126">
                  <c:v>-119946496</c:v>
                </c:pt>
                <c:pt idx="127">
                  <c:v>-208534977</c:v>
                </c:pt>
                <c:pt idx="128">
                  <c:v>-119088533</c:v>
                </c:pt>
                <c:pt idx="129">
                  <c:v>-113561867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普拉兰岛!$AA$4:$AA$134</c:f>
              <c:strCache>
                <c:ptCount val="13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</c:strCache>
            </c:strRef>
          </c:cat>
          <c:val>
            <c:numRef>
              <c:f>普拉兰岛!$AC$4:$AC$134</c:f>
              <c:numCache>
                <c:formatCode>General</c:formatCode>
                <c:ptCount val="13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  <c:pt idx="124">
                  <c:v>12771459</c:v>
                </c:pt>
                <c:pt idx="125">
                  <c:v>14829061</c:v>
                </c:pt>
                <c:pt idx="126">
                  <c:v>16063757</c:v>
                </c:pt>
                <c:pt idx="127">
                  <c:v>16268888</c:v>
                </c:pt>
                <c:pt idx="128">
                  <c:v>58120189</c:v>
                </c:pt>
                <c:pt idx="129">
                  <c:v>-78744035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普拉兰岛!$AA$4:$AA$134</c:f>
              <c:strCache>
                <c:ptCount val="13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</c:strCache>
            </c:strRef>
          </c:cat>
          <c:val>
            <c:numRef>
              <c:f>普拉兰岛!$AD$4:$AD$134</c:f>
              <c:numCache>
                <c:formatCode>General</c:formatCode>
                <c:ptCount val="130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  <c:pt idx="124">
                  <c:v>59128860</c:v>
                </c:pt>
                <c:pt idx="125">
                  <c:v>59484269</c:v>
                </c:pt>
                <c:pt idx="126">
                  <c:v>73915519</c:v>
                </c:pt>
                <c:pt idx="127">
                  <c:v>68219060</c:v>
                </c:pt>
                <c:pt idx="128">
                  <c:v>66970128</c:v>
                </c:pt>
                <c:pt idx="129">
                  <c:v>-24807169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法伊拉卡岛!$AA$4:$AA$128</c:f>
              <c:strCache>
                <c:ptCount val="12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</c:strCache>
            </c:strRef>
          </c:cat>
          <c:val>
            <c:numRef>
              <c:f>法伊拉卡岛!$AB$4:$AB$128</c:f>
              <c:numCache>
                <c:formatCode>General</c:formatCode>
                <c:ptCount val="12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  <c:pt idx="118">
                  <c:v>-176037721</c:v>
                </c:pt>
                <c:pt idx="119">
                  <c:v>-111600628</c:v>
                </c:pt>
                <c:pt idx="120">
                  <c:v>-119946496</c:v>
                </c:pt>
                <c:pt idx="121">
                  <c:v>-208534977</c:v>
                </c:pt>
                <c:pt idx="122">
                  <c:v>-119088533</c:v>
                </c:pt>
                <c:pt idx="123">
                  <c:v>-113560582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法伊拉卡岛!$AA$4:$AA$128</c:f>
              <c:strCache>
                <c:ptCount val="12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</c:strCache>
            </c:strRef>
          </c:cat>
          <c:val>
            <c:numRef>
              <c:f>法伊拉卡岛!$AC$4:$AC$128</c:f>
              <c:numCache>
                <c:formatCode>General</c:formatCode>
                <c:ptCount val="12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  <c:pt idx="118">
                  <c:v>12240496</c:v>
                </c:pt>
                <c:pt idx="119">
                  <c:v>7239788</c:v>
                </c:pt>
                <c:pt idx="120">
                  <c:v>8406776</c:v>
                </c:pt>
                <c:pt idx="121">
                  <c:v>6581348</c:v>
                </c:pt>
                <c:pt idx="122">
                  <c:v>8533861</c:v>
                </c:pt>
                <c:pt idx="123">
                  <c:v>-73554754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法伊拉卡岛!$AA$4:$AA$128</c:f>
              <c:strCache>
                <c:ptCount val="12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</c:strCache>
            </c:strRef>
          </c:cat>
          <c:val>
            <c:numRef>
              <c:f>法伊拉卡岛!$AD$4:$AD$128</c:f>
              <c:numCache>
                <c:formatCode>General</c:formatCode>
                <c:ptCount val="124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  <c:pt idx="118">
                  <c:v>71510719</c:v>
                </c:pt>
                <c:pt idx="119">
                  <c:v>77159729</c:v>
                </c:pt>
                <c:pt idx="120">
                  <c:v>77499979</c:v>
                </c:pt>
                <c:pt idx="121">
                  <c:v>76733233</c:v>
                </c:pt>
                <c:pt idx="122">
                  <c:v>66833084</c:v>
                </c:pt>
                <c:pt idx="123">
                  <c:v>-14255161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Nakhiloo岛!$AA$4:$AA$128</c:f>
              <c:strCache>
                <c:ptCount val="12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</c:strCache>
            </c:strRef>
          </c:cat>
          <c:val>
            <c:numRef>
              <c:f>Nakhiloo岛!$AB$4:$AB$128</c:f>
              <c:numCache>
                <c:formatCode>General</c:formatCode>
                <c:ptCount val="124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  <c:pt idx="118">
                  <c:v>-167655425</c:v>
                </c:pt>
                <c:pt idx="119">
                  <c:v>-106286599</c:v>
                </c:pt>
                <c:pt idx="120">
                  <c:v>-114236290</c:v>
                </c:pt>
                <c:pt idx="121">
                  <c:v>-198605276</c:v>
                </c:pt>
                <c:pt idx="122">
                  <c:v>-113417957</c:v>
                </c:pt>
                <c:pt idx="123">
                  <c:v>-108154451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Nakhiloo岛!$AA$4:$AA$128</c:f>
              <c:strCache>
                <c:ptCount val="12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</c:strCache>
            </c:strRef>
          </c:cat>
          <c:val>
            <c:numRef>
              <c:f>Nakhiloo岛!$AC$4:$AC$128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-5345710</c:v>
                </c:pt>
                <c:pt idx="111">
                  <c:v>89653191</c:v>
                </c:pt>
                <c:pt idx="112">
                  <c:v>8449403</c:v>
                </c:pt>
                <c:pt idx="113">
                  <c:v>11631831</c:v>
                </c:pt>
                <c:pt idx="114">
                  <c:v>13440616</c:v>
                </c:pt>
                <c:pt idx="115">
                  <c:v>26983586</c:v>
                </c:pt>
                <c:pt idx="116">
                  <c:v>19960656</c:v>
                </c:pt>
                <c:pt idx="117">
                  <c:v>11722291</c:v>
                </c:pt>
                <c:pt idx="118">
                  <c:v>16930498</c:v>
                </c:pt>
                <c:pt idx="119">
                  <c:v>2385728</c:v>
                </c:pt>
                <c:pt idx="120">
                  <c:v>12684390</c:v>
                </c:pt>
                <c:pt idx="121">
                  <c:v>18442694</c:v>
                </c:pt>
                <c:pt idx="122">
                  <c:v>16395345</c:v>
                </c:pt>
                <c:pt idx="123">
                  <c:v>-74730962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Nakhiloo岛!$AA$4:$AA$128</c:f>
              <c:strCache>
                <c:ptCount val="12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</c:strCache>
            </c:strRef>
          </c:cat>
          <c:val>
            <c:numRef>
              <c:f>Nakhiloo岛!$AD$4:$AD$128</c:f>
              <c:numCache>
                <c:formatCode>General</c:formatCode>
                <c:ptCount val="124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  <c:pt idx="118">
                  <c:v>81956295</c:v>
                </c:pt>
                <c:pt idx="119">
                  <c:v>86840703</c:v>
                </c:pt>
                <c:pt idx="120">
                  <c:v>91075690</c:v>
                </c:pt>
                <c:pt idx="121">
                  <c:v>84974727</c:v>
                </c:pt>
                <c:pt idx="122">
                  <c:v>87929456</c:v>
                </c:pt>
                <c:pt idx="123">
                  <c:v>-344476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巴赫达尔机场!$AA$4:$AA$125</c:f>
              <c:strCache>
                <c:ptCount val="121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</c:strCache>
            </c:strRef>
          </c:cat>
          <c:val>
            <c:numRef>
              <c:f>巴赫达尔机场!$AB$4:$AB$125</c:f>
              <c:numCache>
                <c:formatCode>General</c:formatCode>
                <c:ptCount val="121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  <c:pt idx="115">
                  <c:v>-344081803</c:v>
                </c:pt>
                <c:pt idx="116">
                  <c:v>-218133620</c:v>
                </c:pt>
                <c:pt idx="117">
                  <c:v>-234448893</c:v>
                </c:pt>
                <c:pt idx="118">
                  <c:v>-407603170</c:v>
                </c:pt>
                <c:pt idx="119">
                  <c:v>-232769416</c:v>
                </c:pt>
                <c:pt idx="120">
                  <c:v>-221964532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巴赫达尔机场!$AA$4:$AA$125</c:f>
              <c:strCache>
                <c:ptCount val="121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</c:strCache>
            </c:strRef>
          </c:cat>
          <c:val>
            <c:numRef>
              <c:f>巴赫达尔机场!$AC$4:$AC$125</c:f>
              <c:numCache>
                <c:formatCode>General</c:formatCode>
                <c:ptCount val="121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  <c:pt idx="115">
                  <c:v>20855877</c:v>
                </c:pt>
                <c:pt idx="116">
                  <c:v>89723</c:v>
                </c:pt>
                <c:pt idx="117">
                  <c:v>12746402</c:v>
                </c:pt>
                <c:pt idx="118">
                  <c:v>27190289</c:v>
                </c:pt>
                <c:pt idx="119">
                  <c:v>38577190</c:v>
                </c:pt>
                <c:pt idx="120">
                  <c:v>-147721884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巴赫达尔机场!$AA$4:$AA$125</c:f>
              <c:strCache>
                <c:ptCount val="121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</c:strCache>
            </c:strRef>
          </c:cat>
          <c:val>
            <c:numRef>
              <c:f>巴赫达尔机场!$AD$4:$AD$125</c:f>
              <c:numCache>
                <c:formatCode>General</c:formatCode>
                <c:ptCount val="121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  <c:pt idx="115">
                  <c:v>125884134</c:v>
                </c:pt>
                <c:pt idx="116">
                  <c:v>110986422</c:v>
                </c:pt>
                <c:pt idx="117">
                  <c:v>105949574</c:v>
                </c:pt>
                <c:pt idx="118">
                  <c:v>113855927</c:v>
                </c:pt>
                <c:pt idx="119">
                  <c:v>145869968</c:v>
                </c:pt>
                <c:pt idx="120">
                  <c:v>-29333254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丹戎乌班市!$AA$4:$AA$103</c:f>
              <c:strCache>
                <c:ptCount val="99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</c:strCache>
            </c:strRef>
          </c:cat>
          <c:val>
            <c:numRef>
              <c:f>丹戎乌班市!$AB$4:$AB$103</c:f>
              <c:numCache>
                <c:formatCode>General</c:formatCode>
                <c:ptCount val="99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  <c:pt idx="93">
                  <c:v>-1140409228</c:v>
                </c:pt>
                <c:pt idx="94">
                  <c:v>-722972241</c:v>
                </c:pt>
                <c:pt idx="95">
                  <c:v>-777046847</c:v>
                </c:pt>
                <c:pt idx="96">
                  <c:v>-1350933260</c:v>
                </c:pt>
                <c:pt idx="97">
                  <c:v>-771480465</c:v>
                </c:pt>
                <c:pt idx="98">
                  <c:v>-735669246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丹戎乌班市!$AA$4:$AA$103</c:f>
              <c:strCache>
                <c:ptCount val="99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</c:strCache>
            </c:strRef>
          </c:cat>
          <c:val>
            <c:numRef>
              <c:f>丹戎乌班市!$AC$4:$AC$103</c:f>
              <c:numCache>
                <c:formatCode>General</c:formatCode>
                <c:ptCount val="99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  <c:pt idx="93">
                  <c:v>138953622</c:v>
                </c:pt>
                <c:pt idx="94">
                  <c:v>69933413</c:v>
                </c:pt>
                <c:pt idx="95">
                  <c:v>112582141</c:v>
                </c:pt>
                <c:pt idx="96">
                  <c:v>159820093</c:v>
                </c:pt>
                <c:pt idx="97">
                  <c:v>21900863</c:v>
                </c:pt>
                <c:pt idx="98">
                  <c:v>-495976906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丹戎乌班市!$AA$4:$AA$103</c:f>
              <c:strCache>
                <c:ptCount val="99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</c:strCache>
            </c:strRef>
          </c:cat>
          <c:val>
            <c:numRef>
              <c:f>丹戎乌班市!$AD$4:$AD$103</c:f>
              <c:numCache>
                <c:formatCode>General</c:formatCode>
                <c:ptCount val="99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  <c:pt idx="93">
                  <c:v>518109242</c:v>
                </c:pt>
                <c:pt idx="94">
                  <c:v>517867597</c:v>
                </c:pt>
                <c:pt idx="95">
                  <c:v>581781624</c:v>
                </c:pt>
                <c:pt idx="96">
                  <c:v>526801341</c:v>
                </c:pt>
                <c:pt idx="97">
                  <c:v>506996020</c:v>
                </c:pt>
                <c:pt idx="98">
                  <c:v>-12271287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霍马利格岛!$AA$4:$AA$81</c:f>
              <c:strCache>
                <c:ptCount val="77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</c:strCache>
            </c:strRef>
          </c:cat>
          <c:val>
            <c:numRef>
              <c:f>霍马利格岛!$AB$4:$AB$81</c:f>
              <c:numCache>
                <c:formatCode>General</c:formatCode>
                <c:ptCount val="77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  <c:pt idx="71">
                  <c:v>-1326057242</c:v>
                </c:pt>
                <c:pt idx="72">
                  <c:v>-840665396</c:v>
                </c:pt>
                <c:pt idx="73">
                  <c:v>-903542845</c:v>
                </c:pt>
                <c:pt idx="74">
                  <c:v>-1570852627</c:v>
                </c:pt>
                <c:pt idx="75">
                  <c:v>-897070309</c:v>
                </c:pt>
                <c:pt idx="76">
                  <c:v>-855429356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霍马利格岛!$AA$4:$AA$81</c:f>
              <c:strCache>
                <c:ptCount val="77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</c:strCache>
            </c:strRef>
          </c:cat>
          <c:val>
            <c:numRef>
              <c:f>霍马利格岛!$AC$4:$AC$81</c:f>
              <c:numCache>
                <c:formatCode>General</c:formatCode>
                <c:ptCount val="77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  <c:pt idx="71">
                  <c:v>230900508</c:v>
                </c:pt>
                <c:pt idx="72">
                  <c:v>121868328</c:v>
                </c:pt>
                <c:pt idx="73">
                  <c:v>133320935</c:v>
                </c:pt>
                <c:pt idx="74">
                  <c:v>145497530</c:v>
                </c:pt>
                <c:pt idx="75">
                  <c:v>120900313</c:v>
                </c:pt>
                <c:pt idx="76">
                  <c:v>-603307927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霍马利格岛!$AA$4:$AA$81</c:f>
              <c:strCache>
                <c:ptCount val="77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</c:strCache>
            </c:strRef>
          </c:cat>
          <c:val>
            <c:numRef>
              <c:f>霍马利格岛!$AD$4:$AD$81</c:f>
              <c:numCache>
                <c:formatCode>General</c:formatCode>
                <c:ptCount val="77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  <c:pt idx="71">
                  <c:v>700541301</c:v>
                </c:pt>
                <c:pt idx="72">
                  <c:v>792794731</c:v>
                </c:pt>
                <c:pt idx="73">
                  <c:v>936939180</c:v>
                </c:pt>
                <c:pt idx="74">
                  <c:v>879622490</c:v>
                </c:pt>
                <c:pt idx="75">
                  <c:v>854736735</c:v>
                </c:pt>
                <c:pt idx="76">
                  <c:v>153099662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卡尔尼科巴机场!$AA$4:$AA$74</c:f>
              <c:strCache>
                <c:ptCount val="70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</c:strCache>
            </c:strRef>
          </c:cat>
          <c:val>
            <c:numRef>
              <c:f>卡尔尼科巴机场!$AB$4:$AB$74</c:f>
              <c:numCache>
                <c:formatCode>General</c:formatCode>
                <c:ptCount val="70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  <c:pt idx="64">
                  <c:v>-344081803</c:v>
                </c:pt>
                <c:pt idx="65">
                  <c:v>-218133620</c:v>
                </c:pt>
                <c:pt idx="66">
                  <c:v>-234448893</c:v>
                </c:pt>
                <c:pt idx="67">
                  <c:v>-407603169</c:v>
                </c:pt>
                <c:pt idx="68">
                  <c:v>-232771926</c:v>
                </c:pt>
                <c:pt idx="69">
                  <c:v>-221964532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卡尔尼科巴机场!$AA$4:$AA$74</c:f>
              <c:strCache>
                <c:ptCount val="70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</c:strCache>
            </c:strRef>
          </c:cat>
          <c:val>
            <c:numRef>
              <c:f>卡尔尼科巴机场!$AC$4:$AC$74</c:f>
              <c:numCache>
                <c:formatCode>General</c:formatCode>
                <c:ptCount val="70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  <c:pt idx="64">
                  <c:v>20631758</c:v>
                </c:pt>
                <c:pt idx="65">
                  <c:v>10743341</c:v>
                </c:pt>
                <c:pt idx="66">
                  <c:v>15299530</c:v>
                </c:pt>
                <c:pt idx="67">
                  <c:v>11568551</c:v>
                </c:pt>
                <c:pt idx="68">
                  <c:v>10030190</c:v>
                </c:pt>
                <c:pt idx="69">
                  <c:v>-147941641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卡尔尼科巴机场!$AA$4:$AA$74</c:f>
              <c:strCache>
                <c:ptCount val="70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</c:strCache>
            </c:strRef>
          </c:cat>
          <c:val>
            <c:numRef>
              <c:f>卡尔尼科巴机场!$AD$4:$AD$74</c:f>
              <c:numCache>
                <c:formatCode>General</c:formatCode>
                <c:ptCount val="70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  <c:pt idx="64">
                  <c:v>100699129</c:v>
                </c:pt>
                <c:pt idx="65">
                  <c:v>84050754</c:v>
                </c:pt>
                <c:pt idx="66">
                  <c:v>92364941</c:v>
                </c:pt>
                <c:pt idx="67">
                  <c:v>91064667</c:v>
                </c:pt>
                <c:pt idx="68">
                  <c:v>105137077</c:v>
                </c:pt>
                <c:pt idx="69">
                  <c:v>-62372891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锡纳邦机场!$AA$4:$AA$72</c:f>
              <c:strCache>
                <c:ptCount val="68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</c:strCache>
            </c:strRef>
          </c:cat>
          <c:val>
            <c:numRef>
              <c:f>锡纳邦机场!$AB$4:$AB$72</c:f>
              <c:numCache>
                <c:formatCode>General</c:formatCode>
                <c:ptCount val="68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  <c:pt idx="62">
                  <c:v>-371351232</c:v>
                </c:pt>
                <c:pt idx="63">
                  <c:v>-235421308</c:v>
                </c:pt>
                <c:pt idx="64">
                  <c:v>-253029612</c:v>
                </c:pt>
                <c:pt idx="65">
                  <c:v>-439904131</c:v>
                </c:pt>
                <c:pt idx="66">
                  <c:v>-251217031</c:v>
                </c:pt>
                <c:pt idx="67">
                  <c:v>-239555831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锡纳邦机场!$AA$4:$AA$72</c:f>
              <c:strCache>
                <c:ptCount val="68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</c:strCache>
            </c:strRef>
          </c:cat>
          <c:val>
            <c:numRef>
              <c:f>锡纳邦机场!$AC$4:$AC$72</c:f>
              <c:numCache>
                <c:formatCode>General</c:formatCode>
                <c:ptCount val="68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  <c:pt idx="62">
                  <c:v>19876081</c:v>
                </c:pt>
                <c:pt idx="63">
                  <c:v>29905786</c:v>
                </c:pt>
                <c:pt idx="64">
                  <c:v>-4182432</c:v>
                </c:pt>
                <c:pt idx="65">
                  <c:v>20796541</c:v>
                </c:pt>
                <c:pt idx="66">
                  <c:v>8889966</c:v>
                </c:pt>
                <c:pt idx="67">
                  <c:v>-160076831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锡纳邦机场!$AA$4:$AA$72</c:f>
              <c:strCache>
                <c:ptCount val="68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</c:strCache>
            </c:strRef>
          </c:cat>
          <c:val>
            <c:numRef>
              <c:f>锡纳邦机场!$AD$4:$AD$72</c:f>
              <c:numCache>
                <c:formatCode>General</c:formatCode>
                <c:ptCount val="68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  <c:pt idx="62">
                  <c:v>161420330</c:v>
                </c:pt>
                <c:pt idx="63">
                  <c:v>171245245</c:v>
                </c:pt>
                <c:pt idx="64">
                  <c:v>154330963</c:v>
                </c:pt>
                <c:pt idx="65">
                  <c:v>154190301</c:v>
                </c:pt>
                <c:pt idx="66">
                  <c:v>149064461</c:v>
                </c:pt>
                <c:pt idx="67">
                  <c:v>-30147426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五结乡!$AA$4:$AA$70</c:f>
              <c:strCache>
                <c:ptCount val="66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</c:strCache>
            </c:strRef>
          </c:cat>
          <c:val>
            <c:numRef>
              <c:f>五结乡!$AB$4:$AB$70</c:f>
              <c:numCache>
                <c:formatCode>General</c:formatCode>
                <c:ptCount val="66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  <c:pt idx="60">
                  <c:v>-896414695</c:v>
                </c:pt>
                <c:pt idx="61">
                  <c:v>-568289808</c:v>
                </c:pt>
                <c:pt idx="62">
                  <c:v>-610794963</c:v>
                </c:pt>
                <c:pt idx="63">
                  <c:v>-1064896375</c:v>
                </c:pt>
                <c:pt idx="64">
                  <c:v>-606419528</c:v>
                </c:pt>
                <c:pt idx="65">
                  <c:v>-578270245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五结乡!$AA$4:$AA$70</c:f>
              <c:strCache>
                <c:ptCount val="66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</c:strCache>
            </c:strRef>
          </c:cat>
          <c:val>
            <c:numRef>
              <c:f>五结乡!$AC$4:$AC$70</c:f>
              <c:numCache>
                <c:formatCode>General</c:formatCode>
                <c:ptCount val="66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  <c:pt idx="60">
                  <c:v>22495958</c:v>
                </c:pt>
                <c:pt idx="61">
                  <c:v>22518080</c:v>
                </c:pt>
                <c:pt idx="62">
                  <c:v>110837843</c:v>
                </c:pt>
                <c:pt idx="63">
                  <c:v>107202120</c:v>
                </c:pt>
                <c:pt idx="64">
                  <c:v>28423941</c:v>
                </c:pt>
                <c:pt idx="65">
                  <c:v>-389085988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五结乡!$AA$4:$AA$70</c:f>
              <c:strCache>
                <c:ptCount val="66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</c:strCache>
            </c:strRef>
          </c:cat>
          <c:val>
            <c:numRef>
              <c:f>五结乡!$AD$4:$AD$70</c:f>
              <c:numCache>
                <c:formatCode>General</c:formatCode>
                <c:ptCount val="66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  <c:pt idx="60">
                  <c:v>300269408</c:v>
                </c:pt>
                <c:pt idx="61">
                  <c:v>308809879</c:v>
                </c:pt>
                <c:pt idx="62">
                  <c:v>402380288</c:v>
                </c:pt>
                <c:pt idx="63">
                  <c:v>328156189</c:v>
                </c:pt>
                <c:pt idx="64">
                  <c:v>338251403</c:v>
                </c:pt>
                <c:pt idx="65">
                  <c:v>-124213381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阿勒格尼县机场!$AA$4:$AA$64</c:f>
              <c:strCache>
                <c:ptCount val="60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</c:strCache>
            </c:strRef>
          </c:cat>
          <c:val>
            <c:numRef>
              <c:f>阿勒格尼县机场!$AB$4:$AB$64</c:f>
              <c:numCache>
                <c:formatCode>General</c:formatCode>
                <c:ptCount val="60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  <c:pt idx="54">
                  <c:v>-316417494</c:v>
                </c:pt>
                <c:pt idx="55">
                  <c:v>-200595593</c:v>
                </c:pt>
                <c:pt idx="56">
                  <c:v>-215599112</c:v>
                </c:pt>
                <c:pt idx="57">
                  <c:v>-374831718</c:v>
                </c:pt>
                <c:pt idx="58">
                  <c:v>-214056974</c:v>
                </c:pt>
                <c:pt idx="59">
                  <c:v>-204118499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阿勒格尼县机场!$AA$4:$AA$64</c:f>
              <c:strCache>
                <c:ptCount val="60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</c:strCache>
            </c:strRef>
          </c:cat>
          <c:val>
            <c:numRef>
              <c:f>阿勒格尼县机场!$AC$4:$AC$64</c:f>
              <c:numCache>
                <c:formatCode>General</c:formatCode>
                <c:ptCount val="60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  <c:pt idx="54">
                  <c:v>26864857</c:v>
                </c:pt>
                <c:pt idx="55">
                  <c:v>28175557</c:v>
                </c:pt>
                <c:pt idx="56">
                  <c:v>2920113</c:v>
                </c:pt>
                <c:pt idx="57">
                  <c:v>8658060</c:v>
                </c:pt>
                <c:pt idx="58">
                  <c:v>26190596</c:v>
                </c:pt>
                <c:pt idx="59">
                  <c:v>-133841644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阿勒格尼县机场!$AA$4:$AA$64</c:f>
              <c:strCache>
                <c:ptCount val="60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</c:strCache>
            </c:strRef>
          </c:cat>
          <c:val>
            <c:numRef>
              <c:f>阿勒格尼县机场!$AD$4:$AD$64</c:f>
              <c:numCache>
                <c:formatCode>General</c:formatCode>
                <c:ptCount val="60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  <c:pt idx="54">
                  <c:v>138524000</c:v>
                </c:pt>
                <c:pt idx="55">
                  <c:v>158675566</c:v>
                </c:pt>
                <c:pt idx="56">
                  <c:v>127985994</c:v>
                </c:pt>
                <c:pt idx="57">
                  <c:v>134280324</c:v>
                </c:pt>
                <c:pt idx="58">
                  <c:v>126613920</c:v>
                </c:pt>
                <c:pt idx="59">
                  <c:v>-33790329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伊维桑!$AA$4:$AA$60</c:f>
              <c:strCache>
                <c:ptCount val="56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</c:strCache>
            </c:strRef>
          </c:cat>
          <c:val>
            <c:numRef>
              <c:f>伊维桑!$AB$4:$AB$60</c:f>
              <c:numCache>
                <c:formatCode>General</c:formatCode>
                <c:ptCount val="56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  <c:pt idx="50">
                  <c:v>-1392360501</c:v>
                </c:pt>
                <c:pt idx="51">
                  <c:v>-882698917</c:v>
                </c:pt>
                <c:pt idx="52">
                  <c:v>-948720257</c:v>
                </c:pt>
                <c:pt idx="53">
                  <c:v>-1649405887</c:v>
                </c:pt>
                <c:pt idx="54">
                  <c:v>-941924092</c:v>
                </c:pt>
                <c:pt idx="55">
                  <c:v>-898211239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伊维桑!$AA$4:$AA$60</c:f>
              <c:strCache>
                <c:ptCount val="56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</c:strCache>
            </c:strRef>
          </c:cat>
          <c:val>
            <c:numRef>
              <c:f>伊维桑!$AC$4:$AC$60</c:f>
              <c:numCache>
                <c:formatCode>General</c:formatCode>
                <c:ptCount val="56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  <c:pt idx="50">
                  <c:v>97175996</c:v>
                </c:pt>
                <c:pt idx="51">
                  <c:v>47433746</c:v>
                </c:pt>
                <c:pt idx="52">
                  <c:v>128208520</c:v>
                </c:pt>
                <c:pt idx="53">
                  <c:v>211007469</c:v>
                </c:pt>
                <c:pt idx="54">
                  <c:v>171472311</c:v>
                </c:pt>
                <c:pt idx="55">
                  <c:v>-596438567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伊维桑!$AA$4:$AA$60</c:f>
              <c:strCache>
                <c:ptCount val="56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</c:strCache>
            </c:strRef>
          </c:cat>
          <c:val>
            <c:numRef>
              <c:f>伊维桑!$AD$4:$AD$60</c:f>
              <c:numCache>
                <c:formatCode>General</c:formatCode>
                <c:ptCount val="56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  <c:pt idx="50">
                  <c:v>831568538</c:v>
                </c:pt>
                <c:pt idx="51">
                  <c:v>784787781</c:v>
                </c:pt>
                <c:pt idx="52">
                  <c:v>790963622</c:v>
                </c:pt>
                <c:pt idx="53">
                  <c:v>801505308</c:v>
                </c:pt>
                <c:pt idx="54">
                  <c:v>829063486</c:v>
                </c:pt>
                <c:pt idx="55">
                  <c:v>97284582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菲利宾BCCM!$AA$4:$AA$60</c:f>
              <c:strCache>
                <c:ptCount val="56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</c:strCache>
            </c:strRef>
          </c:cat>
          <c:val>
            <c:numRef>
              <c:f>菲利宾BCCM!$AB$4:$AB$60</c:f>
              <c:numCache>
                <c:formatCode>General</c:formatCode>
                <c:ptCount val="56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  <c:pt idx="50">
                  <c:v>-1326057242</c:v>
                </c:pt>
                <c:pt idx="51">
                  <c:v>-840665396</c:v>
                </c:pt>
                <c:pt idx="52">
                  <c:v>-903542845</c:v>
                </c:pt>
                <c:pt idx="53">
                  <c:v>-1570862302</c:v>
                </c:pt>
                <c:pt idx="54">
                  <c:v>-897079984</c:v>
                </c:pt>
                <c:pt idx="55">
                  <c:v>-855429356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菲利宾BCCM!$AA$4:$AA$60</c:f>
              <c:strCache>
                <c:ptCount val="56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</c:strCache>
            </c:strRef>
          </c:cat>
          <c:val>
            <c:numRef>
              <c:f>菲利宾BCCM!$AC$4:$AC$60</c:f>
              <c:numCache>
                <c:formatCode>General</c:formatCode>
                <c:ptCount val="56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  <c:pt idx="50">
                  <c:v>106714703</c:v>
                </c:pt>
                <c:pt idx="51">
                  <c:v>95529981</c:v>
                </c:pt>
                <c:pt idx="52">
                  <c:v>45558316</c:v>
                </c:pt>
                <c:pt idx="53">
                  <c:v>124099875</c:v>
                </c:pt>
                <c:pt idx="54">
                  <c:v>11992309</c:v>
                </c:pt>
                <c:pt idx="55">
                  <c:v>-595614150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菲利宾BCCM!$AA$4:$AA$60</c:f>
              <c:strCache>
                <c:ptCount val="56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</c:strCache>
            </c:strRef>
          </c:cat>
          <c:val>
            <c:numRef>
              <c:f>菲利宾BCCM!$AD$4:$AD$60</c:f>
              <c:numCache>
                <c:formatCode>General</c:formatCode>
                <c:ptCount val="56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  <c:pt idx="50">
                  <c:v>602442487</c:v>
                </c:pt>
                <c:pt idx="51">
                  <c:v>652738455</c:v>
                </c:pt>
                <c:pt idx="52">
                  <c:v>589363443</c:v>
                </c:pt>
                <c:pt idx="53">
                  <c:v>663978359</c:v>
                </c:pt>
                <c:pt idx="54">
                  <c:v>589964142</c:v>
                </c:pt>
                <c:pt idx="55">
                  <c:v>-58337355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池田町!$AA$4:$AA$59</c:f>
              <c:strCache>
                <c:ptCount val="55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</c:strCache>
            </c:strRef>
          </c:cat>
          <c:val>
            <c:numRef>
              <c:f>池田町!$AB$4:$AB$59</c:f>
              <c:numCache>
                <c:formatCode>General</c:formatCode>
                <c:ptCount val="55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  <c:pt idx="49">
                  <c:v>-1326066917</c:v>
                </c:pt>
                <c:pt idx="50">
                  <c:v>-840665396</c:v>
                </c:pt>
                <c:pt idx="51">
                  <c:v>-903542845</c:v>
                </c:pt>
                <c:pt idx="52">
                  <c:v>-1570862302</c:v>
                </c:pt>
                <c:pt idx="53">
                  <c:v>-897079984</c:v>
                </c:pt>
                <c:pt idx="54">
                  <c:v>-855439031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池田町!$AA$4:$AA$59</c:f>
              <c:strCache>
                <c:ptCount val="55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</c:strCache>
            </c:strRef>
          </c:cat>
          <c:val>
            <c:numRef>
              <c:f>池田町!$AC$4:$AC$59</c:f>
              <c:numCache>
                <c:formatCode>General</c:formatCode>
                <c:ptCount val="55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  <c:pt idx="49">
                  <c:v>57958116</c:v>
                </c:pt>
                <c:pt idx="50">
                  <c:v>125003613</c:v>
                </c:pt>
                <c:pt idx="51">
                  <c:v>14343369</c:v>
                </c:pt>
                <c:pt idx="52">
                  <c:v>78886814</c:v>
                </c:pt>
                <c:pt idx="53">
                  <c:v>143390136</c:v>
                </c:pt>
                <c:pt idx="54">
                  <c:v>-559237353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池田町!$AA$4:$AA$59</c:f>
              <c:strCache>
                <c:ptCount val="55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</c:strCache>
            </c:strRef>
          </c:cat>
          <c:val>
            <c:numRef>
              <c:f>池田町!$AD$4:$AD$59</c:f>
              <c:numCache>
                <c:formatCode>General</c:formatCode>
                <c:ptCount val="55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  <c:pt idx="49">
                  <c:v>357971325</c:v>
                </c:pt>
                <c:pt idx="50">
                  <c:v>464136930</c:v>
                </c:pt>
                <c:pt idx="51">
                  <c:v>477241414</c:v>
                </c:pt>
                <c:pt idx="52">
                  <c:v>466967896</c:v>
                </c:pt>
                <c:pt idx="53">
                  <c:v>575876980</c:v>
                </c:pt>
                <c:pt idx="54">
                  <c:v>-74347137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切列波维茨机场!$AA$4:$AA$56</c:f>
              <c:strCache>
                <c:ptCount val="52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</c:strCache>
            </c:strRef>
          </c:cat>
          <c:val>
            <c:numRef>
              <c:f>切列波维茨机场!$AB$4:$AB$56</c:f>
              <c:numCache>
                <c:formatCode>General</c:formatCode>
                <c:ptCount val="52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  <c:pt idx="46">
                  <c:v>-436253740</c:v>
                </c:pt>
                <c:pt idx="47">
                  <c:v>-276566812</c:v>
                </c:pt>
                <c:pt idx="48">
                  <c:v>-297252587</c:v>
                </c:pt>
                <c:pt idx="49">
                  <c:v>-516791081</c:v>
                </c:pt>
                <c:pt idx="50">
                  <c:v>-295123215</c:v>
                </c:pt>
                <c:pt idx="51">
                  <c:v>-281427124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切列波维茨机场!$AA$4:$AA$56</c:f>
              <c:strCache>
                <c:ptCount val="52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</c:strCache>
            </c:strRef>
          </c:cat>
          <c:val>
            <c:numRef>
              <c:f>切列波维茨机场!$AC$4:$AC$56</c:f>
              <c:numCache>
                <c:formatCode>General</c:formatCode>
                <c:ptCount val="52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  <c:pt idx="46">
                  <c:v>39129631</c:v>
                </c:pt>
                <c:pt idx="47">
                  <c:v>17143011</c:v>
                </c:pt>
                <c:pt idx="48">
                  <c:v>47560737</c:v>
                </c:pt>
                <c:pt idx="49">
                  <c:v>71325198</c:v>
                </c:pt>
                <c:pt idx="50">
                  <c:v>14009974</c:v>
                </c:pt>
                <c:pt idx="51">
                  <c:v>-195441635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切列波维茨机场!$AA$4:$AA$56</c:f>
              <c:strCache>
                <c:ptCount val="52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</c:strCache>
            </c:strRef>
          </c:cat>
          <c:val>
            <c:numRef>
              <c:f>切列波维茨机场!$AD$4:$AD$56</c:f>
              <c:numCache>
                <c:formatCode>General</c:formatCode>
                <c:ptCount val="52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  <c:pt idx="46">
                  <c:v>228953459</c:v>
                </c:pt>
                <c:pt idx="47">
                  <c:v>208021505</c:v>
                </c:pt>
                <c:pt idx="48">
                  <c:v>223003531</c:v>
                </c:pt>
                <c:pt idx="49">
                  <c:v>219867287</c:v>
                </c:pt>
                <c:pt idx="50">
                  <c:v>205790415</c:v>
                </c:pt>
                <c:pt idx="51">
                  <c:v>-26150834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麦迪逊市!$AA$4:$AA$50</c:f>
              <c:strCache>
                <c:ptCount val="46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</c:strCache>
            </c:strRef>
          </c:cat>
          <c:val>
            <c:numRef>
              <c:f>麦迪逊市!$AB$4:$AB$50</c:f>
              <c:numCache>
                <c:formatCode>General</c:formatCode>
                <c:ptCount val="46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  <c:pt idx="40">
                  <c:v>-1104605682</c:v>
                </c:pt>
                <c:pt idx="41">
                  <c:v>-700274275</c:v>
                </c:pt>
                <c:pt idx="42">
                  <c:v>-762643131</c:v>
                </c:pt>
                <c:pt idx="43">
                  <c:v>-1308520239</c:v>
                </c:pt>
                <c:pt idx="44">
                  <c:v>-747259567</c:v>
                </c:pt>
                <c:pt idx="45">
                  <c:v>-712572654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麦迪逊市!$AA$4:$AA$50</c:f>
              <c:strCache>
                <c:ptCount val="46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</c:strCache>
            </c:strRef>
          </c:cat>
          <c:val>
            <c:numRef>
              <c:f>麦迪逊市!$AC$4:$AC$50</c:f>
              <c:numCache>
                <c:formatCode>General</c:formatCode>
                <c:ptCount val="46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  <c:pt idx="40">
                  <c:v>74769542</c:v>
                </c:pt>
                <c:pt idx="41">
                  <c:v>10466996</c:v>
                </c:pt>
                <c:pt idx="42">
                  <c:v>7983757</c:v>
                </c:pt>
                <c:pt idx="43">
                  <c:v>82631846</c:v>
                </c:pt>
                <c:pt idx="44">
                  <c:v>33750320</c:v>
                </c:pt>
                <c:pt idx="45">
                  <c:v>-473747354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麦迪逊市!$AA$4:$AA$50</c:f>
              <c:strCache>
                <c:ptCount val="46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</c:strCache>
            </c:strRef>
          </c:cat>
          <c:val>
            <c:numRef>
              <c:f>麦迪逊市!$AD$4:$AD$50</c:f>
              <c:numCache>
                <c:formatCode>General</c:formatCode>
                <c:ptCount val="46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  <c:pt idx="40">
                  <c:v>296185069</c:v>
                </c:pt>
                <c:pt idx="41">
                  <c:v>223398241</c:v>
                </c:pt>
                <c:pt idx="42">
                  <c:v>243638333</c:v>
                </c:pt>
                <c:pt idx="43">
                  <c:v>312539109</c:v>
                </c:pt>
                <c:pt idx="44">
                  <c:v>359550857</c:v>
                </c:pt>
                <c:pt idx="45">
                  <c:v>-193829319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佩里哈圣何塞!$AA$4:$AA$31</c:f>
              <c:strCache>
                <c:ptCount val="27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</c:strCache>
            </c:strRef>
          </c:cat>
          <c:val>
            <c:numRef>
              <c:f>佩里哈圣何塞!$AB$4:$AB$31</c:f>
              <c:numCache>
                <c:formatCode>General</c:formatCode>
                <c:ptCount val="27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  <c:pt idx="21">
                  <c:v>-1326066917</c:v>
                </c:pt>
                <c:pt idx="22">
                  <c:v>-840665396</c:v>
                </c:pt>
                <c:pt idx="23">
                  <c:v>-903542845</c:v>
                </c:pt>
                <c:pt idx="24">
                  <c:v>-1570862302</c:v>
                </c:pt>
                <c:pt idx="25">
                  <c:v>-897079984</c:v>
                </c:pt>
                <c:pt idx="26">
                  <c:v>-855439031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佩里哈圣何塞!$AA$4:$AA$31</c:f>
              <c:strCache>
                <c:ptCount val="27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</c:strCache>
            </c:strRef>
          </c:cat>
          <c:val>
            <c:numRef>
              <c:f>佩里哈圣何塞!$AC$4:$AC$31</c:f>
              <c:numCache>
                <c:formatCode>General</c:formatCode>
                <c:ptCount val="27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  <c:pt idx="21">
                  <c:v>100963905</c:v>
                </c:pt>
                <c:pt idx="22">
                  <c:v>149825281</c:v>
                </c:pt>
                <c:pt idx="23">
                  <c:v>41125553</c:v>
                </c:pt>
                <c:pt idx="24">
                  <c:v>47745730</c:v>
                </c:pt>
                <c:pt idx="25">
                  <c:v>72779582</c:v>
                </c:pt>
                <c:pt idx="26">
                  <c:v>-580287205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佩里哈圣何塞!$AA$4:$AA$31</c:f>
              <c:strCache>
                <c:ptCount val="27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</c:strCache>
            </c:strRef>
          </c:cat>
          <c:val>
            <c:numRef>
              <c:f>佩里哈圣何塞!$AD$4:$AD$31</c:f>
              <c:numCache>
                <c:formatCode>General</c:formatCode>
                <c:ptCount val="27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  <c:pt idx="21">
                  <c:v>270198867</c:v>
                </c:pt>
                <c:pt idx="22">
                  <c:v>424511935</c:v>
                </c:pt>
                <c:pt idx="23">
                  <c:v>382429318</c:v>
                </c:pt>
                <c:pt idx="24">
                  <c:v>329770879</c:v>
                </c:pt>
                <c:pt idx="25">
                  <c:v>370907380</c:v>
                </c:pt>
                <c:pt idx="26">
                  <c:v>-230411403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希望不要心情不高兴!$AB$4:$AB$29</c:f>
              <c:strCache>
                <c:ptCount val="25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</c:strCache>
            </c:strRef>
          </c:cat>
          <c:val>
            <c:numRef>
              <c:f>希望不要心情不高兴!$AC$4:$AC$29</c:f>
              <c:numCache>
                <c:formatCode>General</c:formatCode>
                <c:ptCount val="25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  <c:pt idx="19">
                  <c:v>-5451714</c:v>
                </c:pt>
                <c:pt idx="20">
                  <c:v>-3456161</c:v>
                </c:pt>
                <c:pt idx="21">
                  <c:v>-3714665</c:v>
                </c:pt>
                <c:pt idx="22">
                  <c:v>-6458123</c:v>
                </c:pt>
                <c:pt idx="23">
                  <c:v>-3688054</c:v>
                </c:pt>
                <c:pt idx="24">
                  <c:v>-3516859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希望不要心情不高兴!$AB$4:$AB$29</c:f>
              <c:strCache>
                <c:ptCount val="25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</c:strCache>
            </c:strRef>
          </c:cat>
          <c:val>
            <c:numRef>
              <c:f>希望不要心情不高兴!$AD$4:$AD$29</c:f>
              <c:numCache>
                <c:formatCode>General</c:formatCode>
                <c:ptCount val="25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  <c:pt idx="19">
                  <c:v>357300</c:v>
                </c:pt>
                <c:pt idx="20">
                  <c:v>111944</c:v>
                </c:pt>
                <c:pt idx="21">
                  <c:v>354442</c:v>
                </c:pt>
                <c:pt idx="22">
                  <c:v>502931</c:v>
                </c:pt>
                <c:pt idx="23">
                  <c:v>548747</c:v>
                </c:pt>
                <c:pt idx="24">
                  <c:v>-2263654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希望不要心情不高兴!$AB$4:$AB$29</c:f>
              <c:strCache>
                <c:ptCount val="25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</c:strCache>
            </c:strRef>
          </c:cat>
          <c:val>
            <c:numRef>
              <c:f>希望不要心情不高兴!$AE$4:$AE$29</c:f>
              <c:numCache>
                <c:formatCode>General</c:formatCode>
                <c:ptCount val="25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  <c:pt idx="19">
                  <c:v>2374712</c:v>
                </c:pt>
                <c:pt idx="20">
                  <c:v>2309592</c:v>
                </c:pt>
                <c:pt idx="21">
                  <c:v>2314053</c:v>
                </c:pt>
                <c:pt idx="22">
                  <c:v>2171524</c:v>
                </c:pt>
                <c:pt idx="23">
                  <c:v>2362161</c:v>
                </c:pt>
                <c:pt idx="24">
                  <c:v>-490120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鹿谷乡!$AB$4:$AB$21</c:f>
              <c:strCache>
                <c:ptCount val="17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</c:strCache>
            </c:strRef>
          </c:cat>
          <c:val>
            <c:numRef>
              <c:f>鹿谷乡!$AC$4:$AC$21</c:f>
              <c:numCache>
                <c:formatCode>General</c:formatCode>
                <c:ptCount val="17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  <c:pt idx="11">
                  <c:v>-1326057242</c:v>
                </c:pt>
                <c:pt idx="12">
                  <c:v>-840665396</c:v>
                </c:pt>
                <c:pt idx="13">
                  <c:v>-903533170</c:v>
                </c:pt>
                <c:pt idx="14">
                  <c:v>-1570852627</c:v>
                </c:pt>
                <c:pt idx="15">
                  <c:v>-897070309</c:v>
                </c:pt>
                <c:pt idx="16">
                  <c:v>-855429356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鹿谷乡!$AB$4:$AB$21</c:f>
              <c:strCache>
                <c:ptCount val="17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</c:strCache>
            </c:strRef>
          </c:cat>
          <c:val>
            <c:numRef>
              <c:f>鹿谷乡!$AD$4:$AD$21</c:f>
              <c:numCache>
                <c:formatCode>General</c:formatCode>
                <c:ptCount val="17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  <c:pt idx="11">
                  <c:v>213644712</c:v>
                </c:pt>
                <c:pt idx="12">
                  <c:v>-24280013</c:v>
                </c:pt>
                <c:pt idx="13">
                  <c:v>140199051</c:v>
                </c:pt>
                <c:pt idx="14">
                  <c:v>192244093</c:v>
                </c:pt>
                <c:pt idx="15">
                  <c:v>141851538</c:v>
                </c:pt>
                <c:pt idx="16">
                  <c:v>-558241125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鹿谷乡!$AB$4:$AB$21</c:f>
              <c:strCache>
                <c:ptCount val="17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</c:strCache>
            </c:strRef>
          </c:cat>
          <c:val>
            <c:numRef>
              <c:f>鹿谷乡!$AE$4:$AE$21</c:f>
              <c:numCache>
                <c:formatCode>General</c:formatCode>
                <c:ptCount val="17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  <c:pt idx="11">
                  <c:v>156455888</c:v>
                </c:pt>
                <c:pt idx="12">
                  <c:v>826817370</c:v>
                </c:pt>
                <c:pt idx="13">
                  <c:v>1916650690</c:v>
                </c:pt>
                <c:pt idx="14">
                  <c:v>2719329598</c:v>
                </c:pt>
                <c:pt idx="15">
                  <c:v>3700904582</c:v>
                </c:pt>
                <c:pt idx="16">
                  <c:v>3957874080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假伊斯坦布尔机场!$AB$4:$AB$19</c:f>
              <c:strCache>
                <c:ptCount val="15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</c:strCache>
            </c:strRef>
          </c:cat>
          <c:val>
            <c:numRef>
              <c:f>假伊斯坦布尔机场!$AC$4:$AC$19</c:f>
              <c:numCache>
                <c:formatCode>General</c:formatCode>
                <c:ptCount val="15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  <c:pt idx="9">
                  <c:v>-344081803</c:v>
                </c:pt>
                <c:pt idx="10">
                  <c:v>-218133620</c:v>
                </c:pt>
                <c:pt idx="11">
                  <c:v>-234448893</c:v>
                </c:pt>
                <c:pt idx="12">
                  <c:v>-407600659</c:v>
                </c:pt>
                <c:pt idx="13">
                  <c:v>-232769416</c:v>
                </c:pt>
                <c:pt idx="14">
                  <c:v>-221964532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假伊斯坦布尔机场!$AB$4:$AB$19</c:f>
              <c:strCache>
                <c:ptCount val="15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</c:strCache>
            </c:strRef>
          </c:cat>
          <c:val>
            <c:numRef>
              <c:f>假伊斯坦布尔机场!$AD$4:$AD$19</c:f>
              <c:numCache>
                <c:formatCode>General</c:formatCode>
                <c:ptCount val="15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  <c:pt idx="9">
                  <c:v>25538500</c:v>
                </c:pt>
                <c:pt idx="10">
                  <c:v>29278801</c:v>
                </c:pt>
                <c:pt idx="11">
                  <c:v>10546694</c:v>
                </c:pt>
                <c:pt idx="12">
                  <c:v>15643018</c:v>
                </c:pt>
                <c:pt idx="13">
                  <c:v>8966398</c:v>
                </c:pt>
                <c:pt idx="14">
                  <c:v>-143146680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假伊斯坦布尔机场!$AB$4:$AB$19</c:f>
              <c:strCache>
                <c:ptCount val="15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</c:strCache>
            </c:strRef>
          </c:cat>
          <c:val>
            <c:numRef>
              <c:f>假伊斯坦布尔机场!$AE$4:$AE$19</c:f>
              <c:numCache>
                <c:formatCode>General</c:formatCode>
                <c:ptCount val="15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  <c:pt idx="9">
                  <c:v>432824130</c:v>
                </c:pt>
                <c:pt idx="10">
                  <c:v>642346657</c:v>
                </c:pt>
                <c:pt idx="11">
                  <c:v>899301923</c:v>
                </c:pt>
                <c:pt idx="12">
                  <c:v>1098911247</c:v>
                </c:pt>
                <c:pt idx="13">
                  <c:v>1326026327</c:v>
                </c:pt>
                <c:pt idx="14">
                  <c:v>-50096003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Tycoon计算.xlsx]九十九里町!数据透视表1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九十九里町!$AC$3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九十九里町!$AB$4:$AB$13</c:f>
              <c:strCache>
                <c:ptCount val="9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</c:strCache>
            </c:strRef>
          </c:cat>
          <c:val>
            <c:numRef>
              <c:f>九十九里町!$AC$4:$AC$13</c:f>
              <c:numCache>
                <c:formatCode>General</c:formatCode>
                <c:ptCount val="9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九十九里町!$AD$3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九十九里町!$AB$4:$AB$13</c:f>
              <c:strCache>
                <c:ptCount val="9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</c:strCache>
            </c:strRef>
          </c:cat>
          <c:val>
            <c:numRef>
              <c:f>九十九里町!$AD$4:$AD$13</c:f>
              <c:numCache>
                <c:formatCode>General</c:formatCode>
                <c:ptCount val="9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九十九里町!$AE$3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九十九里町!$AB$4:$AB$13</c:f>
              <c:strCache>
                <c:ptCount val="9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</c:strCache>
            </c:strRef>
          </c:cat>
          <c:val>
            <c:numRef>
              <c:f>九十九里町!$AE$4:$AE$13</c:f>
              <c:numCache>
                <c:formatCode>General</c:formatCode>
                <c:ptCount val="9"/>
                <c:pt idx="1">
                  <c:v>0</c:v>
                </c:pt>
                <c:pt idx="2">
                  <c:v>-855555132</c:v>
                </c:pt>
                <c:pt idx="3">
                  <c:v>-1578331358</c:v>
                </c:pt>
                <c:pt idx="4">
                  <c:v>-2418996754</c:v>
                </c:pt>
                <c:pt idx="5">
                  <c:v>-3322539599</c:v>
                </c:pt>
                <c:pt idx="6">
                  <c:v>-3989849381</c:v>
                </c:pt>
                <c:pt idx="7">
                  <c:v>-4886919690</c:v>
                </c:pt>
                <c:pt idx="8">
                  <c:v>-5742349046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3367376"/>
        <c:axId val="978444698"/>
      </c:lineChart>
      <c:catAx>
        <c:axId val="41336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8444698"/>
        <c:crosses val="autoZero"/>
        <c:auto val="1"/>
        <c:lblAlgn val="ctr"/>
        <c:lblOffset val="100"/>
        <c:noMultiLvlLbl val="0"/>
      </c:catAx>
      <c:valAx>
        <c:axId val="978444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33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Tycoon计算.xlsx]基苏木Ndogo!数据透视表2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基苏木Ndogo!$AC$3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基苏木Ndogo!$AB$4:$AB$9</c:f>
              <c:strCache>
                <c:ptCount val="5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</c:strCache>
            </c:strRef>
          </c:cat>
          <c:val>
            <c:numRef>
              <c:f>基苏木Ndogo!$AC$4:$AC$9</c:f>
              <c:numCache>
                <c:formatCode>General</c:formatCode>
                <c:ptCount val="5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基苏木Ndogo!$AD$3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基苏木Ndogo!$AB$4:$AB$9</c:f>
              <c:strCache>
                <c:ptCount val="5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</c:strCache>
            </c:strRef>
          </c:cat>
          <c:val>
            <c:numRef>
              <c:f>基苏木Ndogo!$AD$4:$AD$9</c:f>
              <c:numCache>
                <c:formatCode>General</c:formatCode>
                <c:ptCount val="5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基苏木Ndogo!$AE$3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基苏木Ndogo!$AB$4:$AB$9</c:f>
              <c:strCache>
                <c:ptCount val="5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</c:strCache>
            </c:strRef>
          </c:cat>
          <c:val>
            <c:numRef>
              <c:f>基苏木Ndogo!$AE$4:$AE$9</c:f>
              <c:numCache>
                <c:formatCode>General</c:formatCode>
                <c:ptCount val="5"/>
                <c:pt idx="1">
                  <c:v>-253166145</c:v>
                </c:pt>
                <c:pt idx="2">
                  <c:v>-453361981</c:v>
                </c:pt>
                <c:pt idx="3">
                  <c:v>-722483073</c:v>
                </c:pt>
                <c:pt idx="4">
                  <c:v>-979114782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4556114"/>
        <c:axId val="216658223"/>
      </c:lineChart>
      <c:catAx>
        <c:axId val="6945561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6658223"/>
        <c:crosses val="autoZero"/>
        <c:auto val="1"/>
        <c:lblAlgn val="ctr"/>
        <c:lblOffset val="100"/>
        <c:noMultiLvlLbl val="0"/>
      </c:catAx>
      <c:valAx>
        <c:axId val="2166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5561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jpeg"/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9.jpeg"/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59055</xdr:colOff>
      <xdr:row>248</xdr:row>
      <xdr:rowOff>147955</xdr:rowOff>
    </xdr:from>
    <xdr:to>
      <xdr:col>13</xdr:col>
      <xdr:colOff>48260</xdr:colOff>
      <xdr:row>281</xdr:row>
      <xdr:rowOff>158115</xdr:rowOff>
    </xdr:to>
    <xdr:graphicFrame>
      <xdr:nvGraphicFramePr>
        <xdr:cNvPr id="2" name="图表 1"/>
        <xdr:cNvGraphicFramePr/>
      </xdr:nvGraphicFramePr>
      <xdr:xfrm>
        <a:off x="59055" y="43181905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58420</xdr:colOff>
      <xdr:row>281</xdr:row>
      <xdr:rowOff>102235</xdr:rowOff>
    </xdr:from>
    <xdr:to>
      <xdr:col>13</xdr:col>
      <xdr:colOff>47625</xdr:colOff>
      <xdr:row>314</xdr:row>
      <xdr:rowOff>112395</xdr:rowOff>
    </xdr:to>
    <xdr:graphicFrame>
      <xdr:nvGraphicFramePr>
        <xdr:cNvPr id="3" name="图表 2"/>
        <xdr:cNvGraphicFramePr/>
      </xdr:nvGraphicFramePr>
      <xdr:xfrm>
        <a:off x="58420" y="48794035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7</xdr:col>
      <xdr:colOff>868045</xdr:colOff>
      <xdr:row>4</xdr:row>
      <xdr:rowOff>23495</xdr:rowOff>
    </xdr:to>
    <xdr:graphicFrame>
      <xdr:nvGraphicFramePr>
        <xdr:cNvPr id="2" name="图表 1"/>
        <xdr:cNvGraphicFramePr/>
      </xdr:nvGraphicFramePr>
      <xdr:xfrm>
        <a:off x="28575" y="9525"/>
        <a:ext cx="12203430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853535" y="0"/>
          <a:ext cx="888746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4188420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1</xdr:row>
      <xdr:rowOff>3383915</xdr:rowOff>
    </xdr:to>
    <xdr:graphicFrame>
      <xdr:nvGraphicFramePr>
        <xdr:cNvPr id="2" name="图表 1"/>
        <xdr:cNvGraphicFramePr/>
      </xdr:nvGraphicFramePr>
      <xdr:xfrm>
        <a:off x="9525" y="9525"/>
        <a:ext cx="15919450" cy="5934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240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19685</xdr:rowOff>
    </xdr:from>
    <xdr:to>
      <xdr:col>12</xdr:col>
      <xdr:colOff>24765</xdr:colOff>
      <xdr:row>1</xdr:row>
      <xdr:rowOff>2952750</xdr:rowOff>
    </xdr:to>
    <xdr:graphicFrame>
      <xdr:nvGraphicFramePr>
        <xdr:cNvPr id="2" name="图表 1"/>
        <xdr:cNvGraphicFramePr/>
      </xdr:nvGraphicFramePr>
      <xdr:xfrm>
        <a:off x="34925" y="19685"/>
        <a:ext cx="15935325" cy="5904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31115</xdr:colOff>
      <xdr:row>1</xdr:row>
      <xdr:rowOff>2990215</xdr:rowOff>
    </xdr:to>
    <xdr:graphicFrame>
      <xdr:nvGraphicFramePr>
        <xdr:cNvPr id="2" name="图表 1"/>
        <xdr:cNvGraphicFramePr/>
      </xdr:nvGraphicFramePr>
      <xdr:xfrm>
        <a:off x="9525" y="635"/>
        <a:ext cx="15967075" cy="60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8.7985185185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8.7985185185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8.7985185185" refreshedBy="超级无敌美少女" recordCount="214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20-01-18T00:00:00" count="214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02:00" maxDate="1899-12-30T23:48:00" count="178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d v="1899-12-30T16:30:00"/>
        <d v="1899-12-30T18:37:00"/>
        <d v="1899-12-30T14:34:00"/>
        <d v="1899-12-30T16:04:00"/>
        <d v="1899-12-30T16:4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80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n v="163646561"/>
        <n v="147469776"/>
        <n v="129156463"/>
        <n v="223115397"/>
        <n v="128109925"/>
        <n v="37648041"/>
        <m/>
      </sharedItems>
    </cacheField>
    <cacheField name="支出（最近24小时）" numFmtId="26">
      <sharedItems containsString="0" containsBlank="1" containsNumber="1" containsInteger="1" minValue="-328313532" maxValue="-88410497" count="214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n v="-145084614"/>
        <n v="-128857410"/>
        <n v="-114236290"/>
        <n v="-198605276"/>
        <n v="-113417957"/>
        <n v="-108153228"/>
        <m/>
      </sharedItems>
    </cacheField>
    <cacheField name="最近7天利润" numFmtId="26">
      <sharedItems containsString="0" containsBlank="1" containsNumber="1" containsInteger="1" minValue="-1058389017" maxValue="488464300" count="214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n v="56597449"/>
        <n v="76933636"/>
        <n v="78565259"/>
        <n v="88393086"/>
        <n v="102946237"/>
        <n v="14756377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m/>
      </sharedItems>
    </cacheField>
    <cacheField name="每日支出" numFmtId="26">
      <sharedItems containsString="0" containsBlank="1" containsNumber="1" containsInteger="1" minValue="105686000" maxValue="158530000" count="4">
        <n v="106775000"/>
        <n v="105686000"/>
        <n v="158530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82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n v="18561947"/>
        <n v="18612366"/>
        <n v="14920173"/>
        <n v="24510121"/>
        <n v="14691968"/>
        <n v="-70505187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8.7985185185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8.7985185185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8.7985300926" refreshedBy="超级无敌美少女" recordCount="208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1-18T00:00:00" count="208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07:00" maxDate="1899-12-30T23:13:00" count="178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d v="1899-12-30T15:09:00"/>
        <d v="1899-12-30T16:31:00"/>
        <d v="1899-12-30T18:38:00"/>
        <d v="1899-12-30T16:04:00"/>
        <d v="1899-12-30T16:49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175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n v="175124582"/>
        <n v="174825924"/>
        <n v="150807358"/>
        <n v="253791719"/>
        <n v="150004813"/>
        <n v="42279059"/>
        <m/>
      </sharedItems>
    </cacheField>
    <cacheField name="支出（最近24小时）" numFmtId="26">
      <sharedItems containsString="0" containsBlank="1" containsNumber="1" containsInteger="1" minValue="-385100013" maxValue="-103701002" count="207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n v="-170179204"/>
        <n v="-151145257"/>
        <n v="-133995193"/>
        <n v="-232958512"/>
        <n v="-133036752"/>
        <n v="-126859973"/>
        <m/>
      </sharedItems>
    </cacheField>
    <cacheField name="最近7天利润" numFmtId="26">
      <sharedItems containsString="0" containsBlank="1" containsNumber="1" containsInteger="1" minValue="-1241452048" maxValue="748001625" count="208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n v="46566608"/>
        <n v="58691419"/>
        <n v="67516646"/>
        <n v="73611443"/>
        <n v="85766094"/>
        <n v="3861121"/>
        <m/>
      </sharedItems>
    </cacheField>
    <cacheField name="预计日租金收入" numFmtId="26">
      <sharedItems containsBlank="1" containsNumber="1" containsInteger="1" containsMixedTypes="1" count="12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m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177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n v="4945378"/>
        <n v="23680667"/>
        <n v="16812165"/>
        <n v="20833207"/>
        <n v="16968061"/>
        <n v="-84580914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8.7985300926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8.7985300926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8.7985300926" refreshedBy="超级无敌美少女" recordCount="188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1-18T00:00:00" count="188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Blank="1" containsDate="1" containsMixedTypes="1" count="166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d v="1899-12-30T15:09:00"/>
        <d v="1899-12-30T16:49:00"/>
        <d v="1899-12-30T15:48:00"/>
        <d v="1899-12-30T16:0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26">
      <sharedItems containsBlank="1" containsNumber="1" containsInteger="1" containsMixedTypes="1" count="164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n v="170905556"/>
        <n v="155012954"/>
        <n v="132916544"/>
        <n v="222500861"/>
        <n v="137981165"/>
        <n v="35968153"/>
        <m/>
      </sharedItems>
    </cacheField>
    <cacheField name="支出（最近24小时）" numFmtId="0">
      <sharedItems containsString="0" containsBlank="1" containsNumber="1" containsInteger="1" minValue="-344726249" maxValue="-92830771" count="188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m/>
      </sharedItems>
    </cacheField>
    <cacheField name="最近7天利润" numFmtId="26">
      <sharedItems containsString="0" containsBlank="1" containsNumber="1" containsInteger="1" minValue="-1111305463" maxValue="441286420" count="188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n v="74616889"/>
        <n v="81385848"/>
        <n v="93694266"/>
        <n v="91401887"/>
        <n v="105575642"/>
        <n v="12274073"/>
        <m/>
      </sharedItems>
    </cacheField>
    <cacheField name="预计日租金收入" numFmtId="0">
      <sharedItems containsBlank="1" containsNumber="1" containsInteger="1" containsMixedTypes="1" count="9">
        <s v="现金库已满"/>
        <n v="120542000"/>
        <n v="120326000"/>
        <n v="120126000"/>
        <n v="119942000"/>
        <n v="119771000"/>
        <n v="119612000"/>
        <n v="179418000"/>
        <m/>
      </sharedItems>
    </cacheField>
    <cacheField name="每日支出" numFmtId="0">
      <sharedItems containsString="0" containsBlank="1" containsNumber="1" containsInteger="1" minValue="110970000" maxValue="166455000" count="3">
        <n v="110970000"/>
        <n v="166455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166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n v="18567122"/>
        <n v="19713039"/>
        <n v="12968763"/>
        <n v="13965884"/>
        <n v="18892632"/>
        <n v="-77592429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8.7985300926" refreshedBy="超级无敌美少女" recordCount="188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20-01-18T00:00:00" count="188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08:00" maxDate="1899-12-30T23:15:00" count="170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d v="1899-12-30T15:10:00"/>
        <d v="1899-12-30T16:32:00"/>
        <d v="1899-12-30T15:48:00"/>
        <d v="1899-12-30T16:0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164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n v="158314240"/>
        <n v="148422813"/>
        <n v="134074322"/>
        <n v="227737978"/>
        <n v="120752763"/>
        <n v="37383411"/>
        <m/>
      </sharedItems>
    </cacheField>
    <cacheField name="支出（最近24小时）" numFmtId="0">
      <sharedItems containsString="0" containsBlank="1" containsNumber="1" containsInteger="1" minValue="-328315367" maxValue="-88410497" count="188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n v="-145085837"/>
        <n v="-128857410"/>
        <n v="-114235067"/>
        <n v="-198605276"/>
        <n v="-113417957"/>
        <n v="-108154451"/>
        <m/>
      </sharedItems>
    </cacheField>
    <cacheField name="最近7天利润" numFmtId="0">
      <sharedItems containsString="0" containsBlank="1" containsNumber="1" containsInteger="1" minValue="-1058391463" maxValue="417917179" count="188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n v="58752078"/>
        <n v="77351266"/>
        <n v="95715828"/>
        <n v="100295929"/>
        <n v="103436351"/>
        <n v="23383592"/>
        <m/>
      </sharedItems>
    </cacheField>
    <cacheField name="预计日租金收入" numFmtId="0">
      <sharedItems containsBlank="1" containsNumber="1" containsInteger="1" containsMixedTypes="1" count="9">
        <s v="现金库已满"/>
        <n v="114802000"/>
        <n v="114596000"/>
        <n v="114406000"/>
        <n v="114231000"/>
        <n v="114067000"/>
        <n v="113916000"/>
        <n v="170874000"/>
        <m/>
      </sharedItems>
    </cacheField>
    <cacheField name="每日支出" numFmtId="0">
      <sharedItems containsString="0" containsBlank="1" containsNumber="1" containsInteger="1" minValue="105686000" maxValue="158530000" count="3">
        <n v="105686000"/>
        <n v="158530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166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n v="13228403"/>
        <n v="19565403"/>
        <n v="19839255"/>
        <n v="29132702"/>
        <n v="7334806"/>
        <n v="-70771040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8.7985300926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8.7985416667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8.7985416667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8.7985416667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8.7985416667" refreshedBy="超级无敌美少女" recordCount="185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1-18T00:00:00" count="18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08:00" maxDate="1899-12-30T23:28:00" count="161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d v="1899-12-30T15:11:00"/>
        <d v="1899-12-30T16:52:00"/>
        <d v="1899-12-30T18:39:00"/>
        <d v="1899-12-30T15:48:00"/>
        <d v="1899-12-30T16:06:00"/>
        <d v="1899-12-30T16:5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63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  <n v="346285394"/>
        <n v="285748607"/>
        <n v="265590857"/>
        <n v="455018488"/>
        <n v="237479117"/>
        <n v="79451480"/>
      </sharedItems>
    </cacheField>
    <cacheField name="支出（最近24小时）" numFmtId="26">
      <sharedItems containsString="0" containsBlank="1" containsNumber="1" containsInteger="1" minValue="-673803670" maxValue="-160159782" count="184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  <n v="-297759382"/>
        <n v="-264456041"/>
        <n v="-234446382"/>
        <n v="-407600659"/>
        <n v="-232769416"/>
        <n v="-221964532"/>
      </sharedItems>
    </cacheField>
    <cacheField name="最近7天利润" numFmtId="26">
      <sharedItems containsString="0" containsBlank="1" containsNumber="1" containsInteger="1" minValue="-1486427799" maxValue="879431512" count="184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  <n v="117065793"/>
        <n v="142116644"/>
        <n v="149234477"/>
        <n v="152773493"/>
        <n v="138227085"/>
        <n v="-26329894"/>
      </sharedItems>
    </cacheField>
    <cacheField name="预计日租金收入" numFmtId="26">
      <sharedItems containsBlank="1" containsNumber="1" containsInteger="1" containsMixedTypes="1" count="32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65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  <n v="48526012"/>
        <n v="21292566"/>
        <n v="31144475"/>
        <n v="47417829"/>
        <n v="4709701"/>
        <n v="-142513052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8.7985416667" refreshedBy="超级无敌美少女" recordCount="18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8T00:00:00" count="18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09:00" maxDate="1899-12-30T23:29:00" count="15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d v="1899-12-30T15:13:00"/>
        <d v="1899-12-30T16:53:00"/>
        <d v="1899-12-30T18:39:00"/>
        <d v="1899-12-30T15:49:00"/>
        <d v="1899-12-30T16:06:00"/>
        <d v="1899-12-30T17:0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6325450000" count="2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n v="0"/>
        <m/>
      </sharedItems>
    </cacheField>
    <cacheField name="该份额的价格" numFmtId="0">
      <sharedItems containsString="0" containsBlank="1" containsNumber="1" containsInteger="1" minValue="0" maxValue="4771564715" count="3">
        <m/>
        <n v="4771564715"/>
        <n v="0"/>
      </sharedItems>
    </cacheField>
    <cacheField name="租金（最近24小时）" numFmtId="26">
      <sharedItems containsBlank="1" containsNumber="1" containsInteger="1" containsMixedTypes="1" count="16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n v="302182606"/>
        <n v="269875747"/>
        <n v="255593525"/>
        <n v="448024323"/>
        <n v="246325480"/>
        <m/>
      </sharedItems>
    </cacheField>
    <cacheField name="支出（最近24小时）" numFmtId="26">
      <sharedItems containsString="0" containsBlank="1" containsNumber="1" containsInteger="1" minValue="-673803670" maxValue="0" count="18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n v="-297761892"/>
        <n v="-264456041"/>
        <n v="-234446382"/>
        <n v="-407598148"/>
        <n v="-232769416"/>
        <m/>
      </sharedItems>
    </cacheField>
    <cacheField name="最近7天利润" numFmtId="26">
      <sharedItems containsString="0" containsBlank="1" containsNumber="1" containsInteger="1" minValue="-1501236536" maxValue="761050052" count="18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n v="51362370"/>
        <n v="48225900"/>
        <n v="62945624"/>
        <n v="50635710"/>
        <n v="64648066"/>
        <m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0"/>
        <m/>
      </sharedItems>
    </cacheField>
    <cacheField name="每日支出" numFmtId="26">
      <sharedItems containsString="0" containsBlank="1" containsNumber="1" containsInteger="1" minValue="0" maxValue="325352000" count="28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  <n v="0"/>
      </sharedItems>
    </cacheField>
    <cacheField name="估值损益" numFmtId="26">
      <sharedItems containsString="0" containsBlank="1" containsNumber="1" containsInteger="1" minValue="0" maxValue="1553885285" count="2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  <n v="0"/>
      </sharedItems>
    </cacheField>
    <cacheField name="利润（最近24小时）" numFmtId="0">
      <sharedItems containsBlank="1" containsNumber="1" containsInteger="1" containsMixedTypes="1" count="16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n v="4420714"/>
        <n v="5419706"/>
        <n v="21147143"/>
        <n v="40426175"/>
        <n v="13556064"/>
        <n v="12000000000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8.7985416667" refreshedBy="超级无敌美少女" recordCount="160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1-18T00:00:00" count="160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12:00" maxDate="1899-12-30T23:24:00" count="145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d v="1899-12-30T15:13:00"/>
        <d v="1899-12-30T16:54:00"/>
        <d v="1899-12-30T18:39:00"/>
        <d v="1899-12-30T15:50:00"/>
        <d v="1899-12-30T16:0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43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n v="170326682"/>
        <n v="139823748"/>
        <n v="140877594"/>
        <n v="230425479"/>
        <n v="133439158"/>
        <n v="34647104"/>
        <m/>
      </sharedItems>
    </cacheField>
    <cacheField name="支出（最近24小时）" numFmtId="0">
      <sharedItems containsString="0" containsBlank="1" containsNumber="1" containsInteger="1" minValue="-344726249" maxValue="-92830771" count="159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m/>
      </sharedItems>
    </cacheField>
    <cacheField name="最近7天利润" numFmtId="0">
      <sharedItems containsString="0" containsBlank="1" containsNumber="1" containsInteger="1" minValue="-536952232" maxValue="586251504" count="160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n v="74598600"/>
        <n v="69439985"/>
        <n v="79135696"/>
        <n v="76789446"/>
        <n v="89559517"/>
        <n v="-2196540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150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n v="17988248"/>
        <n v="4523833"/>
        <n v="20929813"/>
        <n v="21890502"/>
        <n v="14350625"/>
        <n v="-78913478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8.7985532407" refreshedBy="超级无敌美少女" recordCount="160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1-18T00:00:00" count="160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12:00" maxDate="1899-12-30T23:25:00" count="133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d v="1899-12-30T18:40:00"/>
        <d v="1899-12-30T16:41:00"/>
        <d v="1899-12-30T16:0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44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n v="149609610"/>
        <n v="147407599"/>
        <n v="131190916"/>
        <n v="226028781"/>
        <n v="115567877"/>
        <n v="32929802"/>
        <m/>
      </sharedItems>
    </cacheField>
    <cacheField name="支出（最近24小时）" numFmtId="0">
      <sharedItems containsString="0" containsBlank="1" containsNumber="1" containsInteger="1" minValue="-328315367" maxValue="117103513" count="160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n v="-145085837"/>
        <n v="-128857410"/>
        <n v="-114235067"/>
        <n v="-198605276"/>
        <n v="-113417957"/>
        <n v="-108154451"/>
        <m/>
      </sharedItems>
    </cacheField>
    <cacheField name="最近7天利润" numFmtId="0">
      <sharedItems containsString="0" containsBlank="1" containsNumber="1" containsInteger="1" minValue="-407770590" maxValue="575033304" count="160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n v="62414340"/>
        <n v="67986698"/>
        <n v="86779627"/>
        <n v="83321420"/>
        <n v="75329011"/>
        <n v="-9245761"/>
        <m/>
      </sharedItems>
    </cacheField>
    <cacheField name="预计日租金收入" numFmtId="0">
      <sharedItems containsBlank="1" containsNumber="1" containsInteger="1" containsMixedTypes="1" count="8">
        <m/>
        <n v="114596000"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50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n v="4523773"/>
        <n v="18550189"/>
        <n v="16955849"/>
        <n v="27423505"/>
        <n v="2149920"/>
        <n v="-75224649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8.7985532407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8.7985532407" refreshedBy="超级无敌美少女" recordCount="159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1-18T00:00:00" count="159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13:00" maxDate="1899-12-30T23:25:00" count="137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d v="1899-12-30T18:40:00"/>
        <d v="1899-12-30T16:41:00"/>
        <d v="1899-12-30T16:0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42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n v="168851043"/>
        <n v="141558918"/>
        <n v="126972606"/>
        <n v="219521924"/>
        <n v="123713718"/>
        <n v="39567651"/>
        <m/>
      </sharedItems>
    </cacheField>
    <cacheField name="支出（最近24小时）" numFmtId="0">
      <sharedItems containsString="0" containsBlank="1" containsNumber="1" containsInteger="1" minValue="-344726249" maxValue="-24166799" count="159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52338434"/>
        <n v="-135299915"/>
        <n v="-119946496"/>
        <n v="-208534977"/>
        <n v="-119088533"/>
        <n v="-113560582"/>
        <m/>
      </sharedItems>
    </cacheField>
    <cacheField name="最近7天利润" numFmtId="0">
      <sharedItems containsString="0" containsBlank="1" containsNumber="1" containsInteger="1" minValue="-539703364" maxValue="549849244" count="159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n v="91702239"/>
        <n v="81509965"/>
        <n v="72888135"/>
        <n v="64757121"/>
        <n v="56041037"/>
        <n v="-32560450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49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n v="16512609"/>
        <n v="6259003"/>
        <n v="7026110"/>
        <n v="10986947"/>
        <n v="4625185"/>
        <n v="-73992931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8.7985532407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8.7985532407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8.7985648148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8.7985648148" refreshedBy="超级无敌美少女" recordCount="150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1-18T00:00:00" count="150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Blank="1" containsDate="1" containsMixedTypes="1" count="133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d v="1899-12-30T15:56:00"/>
        <d v="1899-12-30T16:55:00"/>
        <d v="1899-12-30T18:40:00"/>
        <d v="1899-12-30T16:42:00"/>
        <d v="1899-12-30T16:08:00"/>
        <s v="是就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34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n v="154186473"/>
        <n v="145398582"/>
        <n v="118201000"/>
        <n v="213535979"/>
        <n v="131251225"/>
        <n v="36757838"/>
        <m/>
      </sharedItems>
    </cacheField>
    <cacheField name="支出（最近24小时）" numFmtId="0">
      <sharedItems containsString="0" containsBlank="1" containsNumber="1" containsInteger="1" minValue="-328313532" maxValue="-87771978" count="150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n v="-145084614"/>
        <n v="-128857410"/>
        <n v="-114236290"/>
        <n v="-198606500"/>
        <n v="-113419181"/>
        <n v="-108154451"/>
        <m/>
      </sharedItems>
    </cacheField>
    <cacheField name="最近7天利润" numFmtId="0">
      <sharedItems containsString="0" containsBlank="1" containsNumber="1" containsInteger="1" minValue="-404050787" maxValue="556245621" count="150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n v="46398985"/>
        <n v="64131841"/>
        <n v="57213802"/>
        <n v="64501785"/>
        <n v="83816430"/>
        <n v="1200157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40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n v="9101859"/>
        <n v="16541172"/>
        <n v="3964710"/>
        <n v="14929479"/>
        <n v="17832044"/>
        <n v="-71396613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8.7985648148" refreshedBy="超级无敌美少女" recordCount="150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20-01-18T00:00:00" count="150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14:00" maxDate="1899-12-30T23:27:00" count="132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d v="1899-12-30T15:57:00"/>
        <d v="1899-12-30T16:56:00"/>
        <d v="1899-12-30T18:41:00"/>
        <d v="1899-12-30T16:46:00"/>
        <d v="1899-12-30T16:0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34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n v="143192154"/>
        <n v="139116311"/>
        <n v="117373068"/>
        <n v="208919061"/>
        <n v="116321843"/>
        <n v="36374365"/>
        <m/>
      </sharedItems>
    </cacheField>
    <cacheField name="支出（最近24小时）" numFmtId="0">
      <sharedItems containsString="0" containsBlank="1" containsNumber="1" containsInteger="1" minValue="-328313532" maxValue="-85138390" count="150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m/>
      </sharedItems>
    </cacheField>
    <cacheField name="最近7天利润" numFmtId="0">
      <sharedItems containsString="0" containsBlank="1" containsNumber="1" containsInteger="1" minValue="-401418423" maxValue="499887928" count="150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n v="64081229"/>
        <n v="74530494"/>
        <n v="74646011"/>
        <n v="73697978"/>
        <n v="69668290"/>
        <n v="-20797090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40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n v="-1892460"/>
        <n v="10258901"/>
        <n v="3136778"/>
        <n v="10312561"/>
        <n v="2903886"/>
        <n v="-71780086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8.7985648148" refreshedBy="超级无敌美少女" recordCount="150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20-01-18T00:00:00" count="150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14:00" maxDate="1899-12-30T23:28:00" count="133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d v="1899-12-30T15:57:00"/>
        <d v="1899-12-30T16:56:00"/>
        <d v="1899-12-30T18:41:00"/>
        <d v="1899-12-30T16:08:00"/>
        <d v="1899-12-30T17:0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34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n v="156787041"/>
        <n v="137523745"/>
        <n v="115588759"/>
        <n v="201095867"/>
        <n v="133206211"/>
        <n v="35803163"/>
        <m/>
      </sharedItems>
    </cacheField>
    <cacheField name="支出（最近24小时）" numFmtId="0">
      <sharedItems containsString="0" containsBlank="1" containsNumber="1" containsInteger="1" minValue="-328315367" maxValue="-84424031" count="150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n v="-145084614"/>
        <n v="-128857410"/>
        <n v="-114235067"/>
        <n v="-198504276"/>
        <n v="-113417957"/>
        <n v="-108153228"/>
        <m/>
      </sharedItems>
    </cacheField>
    <cacheField name="最近7天利润" numFmtId="0">
      <sharedItems containsString="0" containsBlank="1" containsNumber="1" containsInteger="1" minValue="-400705287" maxValue="545591789" count="150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n v="50535463"/>
        <n v="54441955"/>
        <n v="48721801"/>
        <n v="43532918"/>
        <n v="64328878"/>
        <n v="-6094872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40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n v="11702427"/>
        <n v="8666335"/>
        <n v="1353692"/>
        <n v="2591591"/>
        <n v="19788254"/>
        <n v="-72350065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8.7985648148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8.7985648148" refreshedBy="超级无敌美少女" recordCount="150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20-01-18T00:00:00" count="150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15:00" maxDate="1899-12-30T23:30:00" count="135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d v="1899-12-30T15:57:00"/>
        <d v="1899-12-30T16:56:00"/>
        <d v="1899-12-30T18:42:00"/>
        <d v="1899-12-30T16:09:00"/>
        <d v="1899-12-30T17:0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34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n v="164464981"/>
        <n v="143578178"/>
        <n v="119155519"/>
        <n v="212786197"/>
        <n v="115349311"/>
        <n v="38548690"/>
        <m/>
      </sharedItems>
    </cacheField>
    <cacheField name="支出（最近24小时）" numFmtId="0">
      <sharedItems containsString="0" containsBlank="1" containsNumber="1" containsInteger="1" minValue="-328313532" maxValue="-82156186" count="150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m/>
      </sharedItems>
    </cacheField>
    <cacheField name="最近7天利润" numFmtId="0">
      <sharedItems containsString="0" containsBlank="1" containsNumber="1" containsInteger="1" minValue="-398436219" maxValue="555246263" count="150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n v="103649797"/>
        <n v="116231269"/>
        <n v="103719144"/>
        <n v="105812937"/>
        <n v="92431503"/>
        <n v="4903364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40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n v="19380367"/>
        <n v="14720768"/>
        <n v="4919229"/>
        <n v="14179697"/>
        <n v="1931354"/>
        <n v="-69605761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8.7985763889" refreshedBy="超级无敌美少女" recordCount="247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20-01-18T00:00:00" count="246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04:18:00" maxDate="1899-12-30T23:53:00" count="201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  <d v="1899-12-30T10:59:00"/>
        <d v="1899-12-30T18:21:00"/>
        <d v="1899-12-30T15:18:00"/>
        <d v="1899-12-30T16:18:00"/>
      </sharedItems>
    </cacheField>
    <cacheField name="帝国总价值" numFmtId="26">
      <sharedItems containsString="0" containsBlank="1" containsNumber="1" containsInteger="1" minValue="62747" maxValue="1319527728372" count="245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  <n v="1318610077163"/>
        <n v="1318791407392"/>
        <n v="1318465606519"/>
        <n v="1318285750852"/>
        <n v="1318311098207"/>
        <n v="1217872389701"/>
      </sharedItems>
    </cacheField>
    <cacheField name="物业总价值" numFmtId="26">
      <sharedItems containsString="0" containsBlank="1" containsNumber="1" containsInteger="1" minValue="0" maxValue="1230000309873" count="123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  <n v="1230000309873"/>
        <n v="1192802987265"/>
      </sharedItems>
    </cacheField>
    <cacheField name="现金金额" numFmtId="26">
      <sharedItems containsString="0" containsBlank="1" containsNumber="1" containsInteger="1" minValue="19589" maxValue="118375138699" count="245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  <n v="95266933490"/>
        <n v="95448263719"/>
        <n v="88465296646"/>
        <n v="88285440979"/>
        <n v="88310788334"/>
        <n v="25069402436"/>
      </sharedItems>
    </cacheField>
    <cacheField name="收入（最近24小时）" numFmtId="26">
      <sharedItems containsBlank="1" containsNumber="1" containsInteger="1" containsMixedTypes="1" count="204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  <n v="382191261"/>
        <n v="180573949"/>
        <n v="106482338"/>
        <n v="-74129609"/>
        <n v="24591075"/>
        <n v="-8252142178"/>
      </sharedItems>
    </cacheField>
    <cacheField name="收入（上周）" numFmtId="26">
      <sharedItems containsString="0" containsBlank="1" containsNumber="1" containsInteger="1" minValue="-18179179853" maxValue="17473936563" count="245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  <n v="5538387914"/>
        <n v="6490661334"/>
        <n v="6905789063"/>
        <n v="6725177116"/>
        <n v="5639189801"/>
        <n v="-2612952377"/>
      </sharedItems>
    </cacheField>
    <cacheField name="金币余额" numFmtId="0">
      <sharedItems containsString="0" containsBlank="1" containsNumber="1" containsInteger="1" minValue="16" maxValue="1310" count="150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  <n v="1228"/>
        <n v="1238"/>
        <n v="1266"/>
        <n v="1300"/>
        <n v="1310"/>
        <n v="1304"/>
      </sharedItems>
    </cacheField>
    <cacheField name="当前级别现金限额" numFmtId="26">
      <sharedItems containsString="0" containsBlank="1" containsNumber="1" containsInteger="1" minValue="934250000" maxValue="76500000000" count="13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</sharedItems>
    </cacheField>
    <cacheField name="当前等级" numFmtId="0">
      <sharedItems containsString="0" containsBlank="1" containsNumber="1" containsInteger="1" minValue="36" maxValue="46" count="9">
        <m/>
        <n v="36"/>
        <n v="37"/>
        <n v="41"/>
        <n v="42"/>
        <n v="43"/>
        <n v="44"/>
        <n v="45"/>
        <n v="46"/>
      </sharedItems>
    </cacheField>
    <cacheField name="需要多少物业价值提升至下个等级" numFmtId="26">
      <sharedItems containsString="0" containsBlank="1" containsNumber="1" containsInteger="1" minValue="19000000000" maxValue="1100000000000" count="9">
        <m/>
        <n v="19000000000"/>
        <n v="27500000000"/>
        <n v="40000000000"/>
        <n v="175000000000"/>
        <n v="275000000000"/>
        <n v="450000000000"/>
        <n v="750000000000"/>
        <n v="1100000000000"/>
      </sharedItems>
    </cacheField>
    <cacheField name="现金超过限额数值" numFmtId="26">
      <sharedItems containsString="0" containsBlank="1" containsNumber="1" containsInteger="1" minValue="-58602166846" maxValue="96754053929" count="197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16195950778"/>
        <n v="-33880315594"/>
        <n v="-33869986905"/>
        <n v="-33599220250"/>
        <n v="-33827700055"/>
        <n v="-27896253640"/>
        <n v="-27522981009"/>
        <n v="-26823469127"/>
        <n v="-25692033405"/>
        <n v="-25010237419"/>
        <n v="-23931758545"/>
        <n v="-23162511839"/>
        <n v="-22235365002"/>
        <n v="-21581158247"/>
        <n v="-20955782772"/>
        <n v="-20177015145"/>
        <n v="-43625252710"/>
        <n v="-43779305729"/>
        <n v="-44005706646"/>
        <n v="-43949859945"/>
        <n v="-43983090672"/>
        <n v="-43942655387"/>
        <n v="-43900849005"/>
        <n v="-37251645367"/>
        <n v="-36553251897"/>
        <n v="-35967004844"/>
        <n v="-35117827439"/>
        <n v="-58602166846"/>
        <n v="27951452148"/>
        <n v="36523618088"/>
        <n v="36028083678"/>
        <n v="35720194567"/>
        <n v="35399105519"/>
        <n v="36831529237"/>
        <n v="41875138699"/>
        <n v="18683007152"/>
        <n v="18766933490"/>
        <n v="18948263719"/>
        <n v="11965296646"/>
        <n v="11785440979"/>
        <n v="11810788334"/>
        <n v="-51430597564"/>
      </sharedItems>
    </cacheField>
    <cacheField name="需要增加多少物业价值提升至下个等级" numFmtId="26">
      <sharedItems containsString="0" containsBlank="1" containsNumber="1" containsInteger="1" minValue="-130000309873" maxValue="347384823247" count="92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-53727883470"/>
        <n v="-75918437470"/>
        <n v="-76009667673"/>
        <n v="-98200221673"/>
        <n v="-101152589673"/>
        <n v="-123343143673"/>
        <n v="-130000309873"/>
        <n v="-92802987265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8.7985763889" refreshedBy="超级无敌美少女" recordCount="141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1-18T00:00:00" count="141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15:00" maxDate="1899-12-30T23:30:00" count="130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d v="1899-12-30T15:58:00"/>
        <d v="1899-12-30T16:57:00"/>
        <d v="1899-12-30T18:43:00"/>
        <d v="1899-12-30T16:47:00"/>
        <d v="1899-12-30T16:09:00"/>
        <d v="1899-12-30T17:1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24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n v="166264082"/>
        <n v="149388442"/>
        <n v="127435180"/>
        <n v="222895681"/>
        <n v="136093403"/>
        <n v="38604503"/>
        <m/>
      </sharedItems>
    </cacheField>
    <cacheField name="支出（最近24小时）" numFmtId="0">
      <sharedItems containsString="0" containsBlank="1" containsNumber="1" containsInteger="1" minValue="-344726249" maxValue="0" count="140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m/>
      </sharedItems>
    </cacheField>
    <cacheField name="最近7天利润" numFmtId="0">
      <sharedItems containsString="0" containsBlank="1" containsNumber="1" containsInteger="1" minValue="-534526048" maxValue="501344411" count="141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n v="59960726"/>
        <n v="66020975"/>
        <n v="65418214"/>
        <n v="68996673"/>
        <n v="76455364"/>
        <n v="-3990453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32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n v="13925648"/>
        <n v="14088527"/>
        <n v="7487399"/>
        <n v="14360704"/>
        <n v="17004870"/>
        <n v="-74956079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8.7985763889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8.7985763889" refreshedBy="超级无敌美少女" recordCount="131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1-18T00:00:00" count="131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16:00" maxDate="1899-12-30T23:31:00" count="121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d v="1899-12-30T15:58:00"/>
        <d v="1899-12-30T16:57:00"/>
        <d v="1899-12-30T18:43:00"/>
        <d v="1899-12-30T16:09:00"/>
        <d v="1899-12-30T17:1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115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n v="194528786"/>
        <n v="172180232"/>
        <n v="150380364"/>
        <n v="266761709"/>
        <n v="158278274"/>
        <n v="46004078"/>
        <m/>
      </sharedItems>
    </cacheField>
    <cacheField name="支出（最近24小时）" numFmtId="0">
      <sharedItems containsString="0" containsBlank="1" containsNumber="1" containsInteger="1" minValue="-395409460" maxValue="-102901967" count="131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n v="-174735492"/>
        <n v="-155191941"/>
        <n v="-137582710"/>
        <n v="-239195621"/>
        <n v="-136597134"/>
        <n v="-130257929"/>
        <m/>
      </sharedItems>
    </cacheField>
    <cacheField name="最近7天利润" numFmtId="0">
      <sharedItems containsString="0" containsBlank="1" containsNumber="1" containsInteger="1" minValue="-996914088" maxValue="1024520181" count="131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n v="53076022"/>
        <n v="61804301"/>
        <n v="72919806"/>
        <n v="88555023"/>
        <n v="104806622"/>
        <n v="15821140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37788000"/>
        <n v="137576000"/>
        <n v="137380000"/>
        <n v="137198000"/>
        <n v="205797000"/>
      </sharedItems>
    </cacheField>
    <cacheField name="每日支出" numFmtId="0">
      <sharedItems containsString="0" containsBlank="1" containsNumber="1" containsInteger="1" minValue="127285000" maxValue="190928000" count="3">
        <m/>
        <n v="127285000"/>
        <n v="190928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122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n v="19793294"/>
        <n v="16988291"/>
        <n v="12797654"/>
        <n v="27566088"/>
        <n v="21681140"/>
        <n v="-84253851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8.7985763889" refreshedBy="超级无敌美少女" recordCount="130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1-18T00:00:00" count="130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16:00" maxDate="1899-12-30T23:32:00" count="117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d v="1899-12-30T15:58:00"/>
        <d v="1899-12-30T16:58:00"/>
        <d v="1899-12-30T18:43:00"/>
        <d v="1899-12-30T16:10:00"/>
        <d v="1899-12-30T17:1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15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n v="165109893"/>
        <n v="150128976"/>
        <n v="136010253"/>
        <n v="224803865"/>
        <n v="177208722"/>
        <n v="34817832"/>
        <m/>
      </sharedItems>
    </cacheField>
    <cacheField name="支出（最近24小时）" numFmtId="0">
      <sharedItems containsString="0" containsBlank="1" containsNumber="1" containsInteger="1" minValue="-344728175" maxValue="-92830771" count="130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n v="-152338434"/>
        <n v="-135299915"/>
        <n v="-119946496"/>
        <n v="-208534977"/>
        <n v="-119088533"/>
        <n v="-113561867"/>
        <m/>
      </sharedItems>
    </cacheField>
    <cacheField name="最近7天利润" numFmtId="0">
      <sharedItems containsString="0" containsBlank="1" containsNumber="1" containsInteger="1" minValue="-769589790" maxValue="867191899" count="130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n v="59128860"/>
        <n v="59484269"/>
        <n v="73915519"/>
        <n v="68219060"/>
        <n v="66970128"/>
        <n v="-24807169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20126000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21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n v="12771459"/>
        <n v="14829061"/>
        <n v="16063757"/>
        <n v="16268888"/>
        <n v="58120189"/>
        <n v="-78744035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8.7985763889" refreshedBy="超级无敌美少女" recordCount="124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1-18T00:00:00" count="124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17:00" maxDate="1899-12-30T23:17:00" count="108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d v="1899-12-30T16:11:00"/>
        <d v="1899-12-30T17:02:00"/>
        <d v="1899-12-30T18:44:00"/>
        <d v="1899-12-30T16:1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114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n v="188278217"/>
        <n v="118840416"/>
        <n v="128353272"/>
        <n v="215116325"/>
        <n v="127622394"/>
        <n v="40005828"/>
        <m/>
      </sharedItems>
    </cacheField>
    <cacheField name="支出（最近24小时）" numFmtId="0">
      <sharedItems containsString="0" containsBlank="1" containsNumber="1" containsInteger="1" minValue="-416267999" maxValue="-92830771" count="124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76037721"/>
        <n v="-111600628"/>
        <n v="-119946496"/>
        <n v="-208534977"/>
        <n v="-119088533"/>
        <n v="-113560582"/>
        <m/>
      </sharedItems>
    </cacheField>
    <cacheField name="最近7天利润" numFmtId="0">
      <sharedItems containsString="0" containsBlank="1" containsNumber="1" containsInteger="1" minValue="-551594107" maxValue="766102756" count="124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n v="71510719"/>
        <n v="77159729"/>
        <n v="77499979"/>
        <n v="76733233"/>
        <n v="66833084"/>
        <n v="-14255161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120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n v="12240496"/>
        <n v="7239788"/>
        <n v="8406776"/>
        <n v="6581348"/>
        <n v="8533861"/>
        <n v="-73554754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8.7985763889" refreshedBy="超级无敌美少女" recordCount="124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20-01-18T00:00:00" count="124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17:00" maxDate="1899-12-30T23:17:00" count="109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d v="1899-12-30T16:11:00"/>
        <d v="1899-12-30T17:02:00"/>
        <d v="1899-12-30T18:45:00"/>
        <d v="1899-12-30T17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114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n v="184585923"/>
        <n v="108672327"/>
        <n v="126920680"/>
        <n v="217047970"/>
        <n v="129813302"/>
        <n v="33423489"/>
        <m/>
      </sharedItems>
    </cacheField>
    <cacheField name="支出（最近24小时）" numFmtId="0">
      <sharedItems containsString="0" containsBlank="1" containsNumber="1" containsInteger="1" minValue="-328313532" maxValue="0" count="124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n v="-167655425"/>
        <n v="-106286599"/>
        <n v="-114236290"/>
        <n v="-198605276"/>
        <n v="-113417957"/>
        <n v="-108154451"/>
        <m/>
      </sharedItems>
    </cacheField>
    <cacheField name="最近7天利润" numFmtId="0">
      <sharedItems containsString="0" containsBlank="1" containsNumber="1" containsInteger="1" minValue="-429470471" maxValue="594238783" count="124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n v="81956295"/>
        <n v="86840703"/>
        <n v="91075690"/>
        <n v="84974727"/>
        <n v="87929456"/>
        <n v="-344476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14406000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120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n v="-5345710"/>
        <n v="89653191"/>
        <n v="8449403"/>
        <n v="11631831"/>
        <n v="13440616"/>
        <n v="26983586"/>
        <n v="19960656"/>
        <n v="11722291"/>
        <n v="16930498"/>
        <n v="2385728"/>
        <n v="12684390"/>
        <n v="18442694"/>
        <n v="16395345"/>
        <n v="-74730962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8.798587963" refreshedBy="超级无敌美少女" recordCount="121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1-18T00:00:00" count="121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17:00" maxDate="1899-12-30T23:17:00" count="112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d v="1899-12-30T16:12:00"/>
        <d v="1899-12-30T17:03:00"/>
        <d v="1899-12-30T18:45:00"/>
        <d v="1899-12-30T17:47:00"/>
        <d v="1899-12-30T16:11:00"/>
        <d v="1899-12-30T17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113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n v="364937680"/>
        <n v="218223343"/>
        <n v="247195295"/>
        <n v="434793459"/>
        <n v="271346606"/>
        <n v="74242648"/>
        <m/>
      </sharedItems>
    </cacheField>
    <cacheField name="支出（最近24小时）" numFmtId="26">
      <sharedItems containsString="0" containsBlank="1" containsNumber="1" containsInteger="1" minValue="-673799904" maxValue="-181446221" count="121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n v="-344081803"/>
        <n v="-218133620"/>
        <n v="-234448893"/>
        <n v="-407603170"/>
        <n v="-232769416"/>
        <n v="-221964532"/>
        <m/>
      </sharedItems>
    </cacheField>
    <cacheField name="最近7天利润" numFmtId="26">
      <sharedItems containsString="0" containsBlank="1" containsNumber="1" containsInteger="1" minValue="-1076797864" maxValue="1572890649" count="121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n v="125884134"/>
        <n v="110986422"/>
        <n v="105949574"/>
        <n v="113855927"/>
        <n v="145869968"/>
        <n v="-29333254"/>
        <m/>
      </sharedItems>
    </cacheField>
    <cacheField name="预计日租金收入" numFmtId="26">
      <sharedItems containsBlank="1" containsNumber="1" containsInteger="1" containsMixedTypes="1" count="24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117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n v="20855877"/>
        <n v="89723"/>
        <n v="12746402"/>
        <n v="27190289"/>
        <n v="38577190"/>
        <n v="-147721884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8.798587963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8.798587963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8.798587963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8.798587963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8.798587963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8.798587963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8.798599537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8.798599537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8.798599537" refreshedBy="超级无敌美少女" recordCount="10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8T00:00:00" count="10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28:00" maxDate="1899-12-30T23:18:00" count="9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d v="1899-12-30T16:12:00"/>
        <d v="1899-12-30T17:03:00"/>
        <d v="1899-12-30T16:11:00"/>
        <d v="1899-12-30T17:0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10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n v="185181912"/>
        <n v="123796907"/>
        <n v="120647625"/>
        <n v="219857914"/>
        <n v="115158537"/>
        <m/>
      </sharedItems>
    </cacheField>
    <cacheField name="支出（最近24小时）" numFmtId="0">
      <sharedItems containsString="0" containsBlank="1" containsNumber="1" containsInteger="1" minValue="-328313532" maxValue="0" count="10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n v="-167655425"/>
        <n v="-106286599"/>
        <n v="-114236290"/>
        <n v="-198605276"/>
        <n v="-113417957"/>
        <n v="0"/>
        <m/>
      </sharedItems>
    </cacheField>
    <cacheField name="最近7天利润" numFmtId="0">
      <sharedItems containsString="0" containsBlank="1" containsNumber="1" containsInteger="1" minValue="-478745344" maxValue="637811021" count="10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n v="59966977"/>
        <n v="67908980"/>
        <n v="70248680"/>
        <n v="73874121"/>
        <n v="78525654"/>
        <n v="0"/>
        <m/>
      </sharedItems>
    </cacheField>
    <cacheField name="预计日租金收入" numFmtId="0">
      <sharedItems containsBlank="1" containsNumber="1" containsInteger="1" containsMixedTypes="1" count="9">
        <m/>
        <n v="114406000"/>
        <s v="现金库已满"/>
        <n v="114231000"/>
        <n v="114067000"/>
        <n v="116916000"/>
        <n v="170874000"/>
        <n v="113916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10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n v="17526487"/>
        <n v="17510308"/>
        <n v="6411335"/>
        <n v="21252638"/>
        <n v="1740580"/>
        <n v="8000000000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8.798599537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8.798599537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8.798599537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8.798599537" refreshedBy="超级无敌美少女" recordCount="99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1-18T00:00:00" count="99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55:00" maxDate="1899-12-30T23:19:00" count="85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d v="1899-12-30T16:12:00"/>
        <d v="1899-12-30T17:03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88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n v="1279362850"/>
        <n v="792905654"/>
        <n v="889628988"/>
        <n v="1510753353"/>
        <n v="793381328"/>
        <n v="239692340"/>
        <m/>
      </sharedItems>
    </cacheField>
    <cacheField name="支出（最近24小时）" numFmtId="26">
      <sharedItems containsString="0" containsBlank="1" containsNumber="1" containsInteger="1" minValue="-2233209671" maxValue="-425191647" count="99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n v="-1140409228"/>
        <n v="-722972241"/>
        <n v="-777046847"/>
        <n v="-1350933260"/>
        <n v="-771480465"/>
        <n v="-735669246"/>
        <m/>
      </sharedItems>
    </cacheField>
    <cacheField name="最近7天利润" numFmtId="26">
      <sharedItems containsString="0" containsBlank="1" containsNumber="1" containsInteger="1" minValue="-5606635538" maxValue="5196139834" count="99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n v="518109242"/>
        <n v="517867597"/>
        <n v="581781624"/>
        <n v="526801341"/>
        <n v="506996020"/>
        <n v="-12271287"/>
        <m/>
      </sharedItems>
    </cacheField>
    <cacheField name="预计日租金收入" numFmtId="26">
      <sharedItems containsBlank="1" containsNumber="1" containsInteger="1" containsMixedTypes="1" count="8">
        <m/>
        <n v="904886000"/>
        <s v="现金库已满"/>
        <n v="903496000"/>
        <n v="902207000"/>
        <n v="901012000"/>
        <n v="1162304620"/>
        <n v="77487032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97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n v="138953622"/>
        <n v="69933413"/>
        <n v="112582141"/>
        <n v="159820093"/>
        <n v="21900863"/>
        <n v="-495976906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8.7986111111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8.7986111111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8.7986111111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8.7986111111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8.7986111111" refreshedBy="超级无敌美少女" recordCount="77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1-18T00:00:00" count="77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07:00" maxDate="1899-12-30T23:19:00" count="72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d v="1899-12-30T16:12:00"/>
        <d v="1899-12-30T17:04:00"/>
        <d v="1899-12-30T18:46:00"/>
        <d v="1899-12-30T17:47:00"/>
        <d v="1899-12-30T17:1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69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n v="1556957750"/>
        <n v="962533724"/>
        <n v="1036863780"/>
        <n v="1716350157"/>
        <n v="1017970622"/>
        <n v="252121429"/>
        <m/>
      </sharedItems>
    </cacheField>
    <cacheField name="支出（最近24小时）" numFmtId="0">
      <sharedItems containsString="0" containsBlank="1" containsNumber="1" containsInteger="1" minValue="-2596755432" maxValue="-699275792" count="77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n v="-1326057242"/>
        <n v="-840665396"/>
        <n v="-903542845"/>
        <n v="-1570852627"/>
        <n v="-897070309"/>
        <n v="-855429356"/>
        <m/>
      </sharedItems>
    </cacheField>
    <cacheField name="最近7天利润" numFmtId="0">
      <sharedItems containsString="0" containsBlank="1" containsNumber="1" containsInteger="1" minValue="-6743502385" maxValue="5742905865" count="77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n v="700541301"/>
        <n v="792794731"/>
        <n v="936939180"/>
        <n v="879622490"/>
        <n v="854736735"/>
        <n v="153099662"/>
        <m/>
      </sharedItems>
    </cacheField>
    <cacheField name="预计日租金收入" numFmtId="0">
      <sharedItems containsString="0" containsBlank="1" containsNumber="1" containsInteger="1" minValue="901012000" maxValue="1351517000" count="5">
        <m/>
        <n v="903496000"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77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n v="230900508"/>
        <n v="121868328"/>
        <n v="133320935"/>
        <n v="145497530"/>
        <n v="120900313"/>
        <n v="-603307927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8.7986111111" refreshedBy="超级无敌美少女" recordCount="7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8T00:00:00" count="7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07:00" maxDate="1899-12-30T23:20:00" count="6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d v="1899-12-30T16:13:00"/>
        <d v="1899-12-30T17:04:00"/>
        <d v="1899-12-30T18:46:00"/>
        <d v="1899-12-30T17:48:00"/>
        <d v="1899-12-30T16:12:00"/>
        <d v="1899-12-30T17:0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633976000" count="3">
        <n v="28633976000"/>
        <n v="0"/>
        <m/>
      </sharedItems>
    </cacheField>
    <cacheField name="该份额的价格" numFmtId="26">
      <sharedItems containsString="0" containsBlank="1" containsNumber="1" containsInteger="1" minValue="0" maxValue="27799977934" count="3">
        <m/>
        <n v="27799977934"/>
        <n v="0"/>
      </sharedItems>
    </cacheField>
    <cacheField name="租金（最近24小时）" numFmtId="0">
      <sharedItems containsString="0" containsBlank="1" containsNumber="1" containsInteger="1" minValue="0" maxValue="8252175286" count="6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n v="1865486096"/>
        <n v="1189695402"/>
        <n v="1360740782"/>
        <n v="2286273186"/>
        <n v="1291449546"/>
        <m/>
      </sharedItems>
    </cacheField>
    <cacheField name="支出（最近24小时）" numFmtId="0">
      <sharedItems containsString="0" containsBlank="1" containsNumber="1" containsInteger="1" minValue="-3350771111" maxValue="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n v="-1711103471"/>
        <n v="-1084768765"/>
        <n v="-1165903891"/>
        <n v="-2026979905"/>
        <n v="-1157551929"/>
        <n v="0"/>
        <m/>
      </sharedItems>
    </cacheField>
    <cacheField name="最近7天利润" numFmtId="0">
      <sharedItems containsString="0" containsBlank="1" containsNumber="1" containsInteger="1" minValue="-8715091008" maxValue="7817358159" count="7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n v="530075283"/>
        <n v="607672861"/>
        <n v="724356321"/>
        <n v="795498042"/>
        <n v="879849639"/>
        <n v="0"/>
        <m/>
      </sharedItems>
    </cacheField>
    <cacheField name="预计日租金收入" numFmtId="0">
      <sharedItems containsString="0" containsBlank="1" containsNumber="1" containsInteger="1" minValue="0" maxValue="1743955000" count="5">
        <m/>
        <n v="1164180000"/>
        <n v="1162637000"/>
        <n v="1743955000"/>
        <n v="0"/>
      </sharedItems>
    </cacheField>
    <cacheField name="每日支出" numFmtId="0">
      <sharedItems containsString="0" containsBlank="1" containsNumber="1" containsInteger="1" minValue="0" maxValue="1617958000" count="4">
        <m/>
        <n v="1078639000"/>
        <n v="1617958000"/>
        <n v="0"/>
      </sharedItems>
    </cacheField>
    <cacheField name="估值损益" numFmtId="0">
      <sharedItems containsString="0" containsBlank="1" containsNumber="1" containsInteger="1" minValue="0" maxValue="833998066" count="3">
        <m/>
        <n v="833998066"/>
        <n v="0"/>
      </sharedItems>
    </cacheField>
    <cacheField name="利润（最近24小时）" numFmtId="0">
      <sharedItems containsString="0" containsBlank="1" containsNumber="1" containsInteger="1" minValue="-2319635640" maxValue="85000000000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n v="154382625"/>
        <n v="104926637"/>
        <n v="194836891"/>
        <n v="259293281"/>
        <n v="133897617"/>
        <n v="85000000000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8.7986226852" refreshedBy="超级无敌美少女" recordCount="70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1-18T00:00:00" count="70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22:00" maxDate="1899-12-30T23:20:00" count="68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d v="1899-12-30T16:13:00"/>
        <d v="1899-12-30T17:05:00"/>
        <d v="1899-12-30T18:47:00"/>
        <d v="1899-12-30T17:48:00"/>
        <d v="1899-12-30T17:1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65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n v="364713561"/>
        <n v="228876961"/>
        <n v="249748423"/>
        <n v="419171720"/>
        <n v="242802116"/>
        <n v="74022891"/>
        <m/>
      </sharedItems>
    </cacheField>
    <cacheField name="支出（最近24小时）" numFmtId="0">
      <sharedItems containsString="0" containsBlank="1" containsNumber="1" containsInteger="1" minValue="-673799904" maxValue="-181446221" count="70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n v="-344081803"/>
        <n v="-218133620"/>
        <n v="-234448893"/>
        <n v="-407603169"/>
        <n v="-232771926"/>
        <n v="-221964532"/>
        <m/>
      </sharedItems>
    </cacheField>
    <cacheField name="最近7天利润" numFmtId="0">
      <sharedItems containsString="0" containsBlank="1" containsNumber="1" containsInteger="1" minValue="-1069648281" maxValue="1298224025" count="70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n v="100699129"/>
        <n v="84050754"/>
        <n v="92364941"/>
        <n v="91064667"/>
        <n v="105137077"/>
        <n v="-62372891"/>
        <m/>
      </sharedItems>
    </cacheField>
    <cacheField name="预计日租金收入" numFmtId="0">
      <sharedItems containsString="0" containsBlank="1" containsNumber="1" containsInteger="1" minValue="233792000" maxValue="350689000" count="4">
        <m/>
        <n v="234102000"/>
        <n v="233792000"/>
        <n v="350689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70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n v="20631758"/>
        <n v="10743341"/>
        <n v="15299530"/>
        <n v="11568551"/>
        <n v="10030190"/>
        <n v="-147941641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8.7986226852" refreshedBy="超级无敌美少女" recordCount="68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1-18T00:00:00" count="68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22:00" maxDate="1899-12-30T23:20:00" count="64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d v="1899-12-30T16:14:00"/>
        <d v="1899-12-30T17:05:00"/>
        <d v="1899-12-30T18:47:00"/>
        <d v="1899-12-30T17:48:00"/>
        <d v="1899-12-30T17:1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63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n v="391227313"/>
        <n v="265327094"/>
        <n v="248847180"/>
        <n v="460700672"/>
        <n v="260106997"/>
        <n v="79479000"/>
        <m/>
      </sharedItems>
    </cacheField>
    <cacheField name="支出（最近24小时）" numFmtId="0">
      <sharedItems containsString="0" containsBlank="1" containsNumber="1" containsInteger="1" minValue="-727198389" maxValue="-183505324" count="68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n v="-371351232"/>
        <n v="-235421308"/>
        <n v="-253029612"/>
        <n v="-439904131"/>
        <n v="-251217031"/>
        <n v="-239555831"/>
        <m/>
      </sharedItems>
    </cacheField>
    <cacheField name="最近7天利润" numFmtId="0">
      <sharedItems containsString="0" containsBlank="1" containsNumber="1" containsInteger="1" minValue="-1136552441" maxValue="1220618619" count="68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n v="161420330"/>
        <n v="171245245"/>
        <n v="154330963"/>
        <n v="154190301"/>
        <n v="149064461"/>
        <n v="-30147426"/>
        <m/>
      </sharedItems>
    </cacheField>
    <cacheField name="预计日租金收入" numFmtId="0">
      <sharedItems containsString="0" containsBlank="1" containsNumber="1" containsInteger="1" minValue="252320000" maxValue="378480000" count="4">
        <m/>
        <n v="252654000"/>
        <n v="252320000"/>
        <n v="378480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68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n v="19876081"/>
        <n v="29905786"/>
        <n v="-4182432"/>
        <n v="20796541"/>
        <n v="8889966"/>
        <n v="-160076831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8.7986226852" refreshedBy="超级无敌美少女" recordCount="66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1-18T00:00:00" count="66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Blank="1" containsDate="1" containsMixedTypes="1" count="62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d v="1899-12-30T16:14:00"/>
        <d v="1899-12-30T17:06:00"/>
        <d v="1899-12-30T18:48:00"/>
        <d v="1899-12-30T18:16:00"/>
        <s v="是就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60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n v="918910653"/>
        <n v="590807888"/>
        <n v="721632806"/>
        <n v="1172098495"/>
        <n v="634843469"/>
        <n v="189184257"/>
        <m/>
      </sharedItems>
    </cacheField>
    <cacheField name="支出（最近24小时）" numFmtId="0">
      <sharedItems containsString="0" containsBlank="1" containsNumber="1" containsInteger="1" minValue="-1755406671" maxValue="-472710435" count="66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n v="-896414695"/>
        <n v="-568289808"/>
        <n v="-610794963"/>
        <n v="-1064896375"/>
        <n v="-606419528"/>
        <n v="-578270245"/>
        <m/>
      </sharedItems>
    </cacheField>
    <cacheField name="最近7天利润" numFmtId="0">
      <sharedItems containsString="0" containsBlank="1" containsNumber="1" containsInteger="1" minValue="-3368711788" maxValue="3688133729" count="66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n v="300269408"/>
        <n v="308809879"/>
        <n v="402380288"/>
        <n v="328156189"/>
        <n v="338251403"/>
        <n v="-124213381"/>
        <m/>
      </sharedItems>
    </cacheField>
    <cacheField name="预计日租金收入" numFmtId="0">
      <sharedItems containsString="0" containsBlank="1" containsNumber="1" containsInteger="1" minValue="609084112" maxValue="913625492" count="5">
        <m/>
        <n v="902207000"/>
        <n v="901012000"/>
        <n v="913625492"/>
        <n v="609084112"/>
      </sharedItems>
    </cacheField>
    <cacheField name="每日支出" numFmtId="0">
      <sharedItems containsString="0" containsBlank="1" containsNumber="1" containsInteger="1" minValue="565078540" maxValue="847618148" count="4">
        <m/>
        <n v="835915000"/>
        <n v="847618148"/>
        <n v="56507854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66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n v="22495958"/>
        <n v="22518080"/>
        <n v="110837843"/>
        <n v="107202120"/>
        <n v="28423941"/>
        <n v="-389085988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8.7986226852" refreshedBy="超级无敌美少女" recordCount="60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1-18T00:00:00" count="60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28:00" maxDate="1899-12-30T23:21:00" count="59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d v="1899-12-30T16:14:00"/>
        <d v="1899-12-30T17:06:00"/>
        <d v="1899-12-30T18:49:00"/>
        <d v="1899-12-30T18:17:00"/>
        <d v="1899-12-30T16:15:00"/>
        <d v="1899-12-30T17:14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54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n v="343282351"/>
        <n v="228771150"/>
        <n v="218519225"/>
        <n v="383489778"/>
        <n v="240247570"/>
        <n v="70276855"/>
        <m/>
      </sharedItems>
    </cacheField>
    <cacheField name="支出（最近24小时）" numFmtId="0">
      <sharedItems containsString="0" containsBlank="1" containsNumber="1" containsInteger="1" minValue="-619627666" maxValue="0" count="60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n v="-316417494"/>
        <n v="-200595593"/>
        <n v="-215599112"/>
        <n v="-374831718"/>
        <n v="-214056974"/>
        <n v="-204118499"/>
        <m/>
      </sharedItems>
    </cacheField>
    <cacheField name="最近7天利润" numFmtId="0">
      <sharedItems containsString="0" containsBlank="1" containsNumber="1" containsInteger="1" minValue="-1004746340" maxValue="1052575633" count="60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n v="138524000"/>
        <n v="158675566"/>
        <n v="127985994"/>
        <n v="134280324"/>
        <n v="126613920"/>
        <n v="-33790329"/>
        <m/>
      </sharedItems>
    </cacheField>
    <cacheField name="预计日租金收入" numFmtId="0">
      <sharedItems containsString="0" containsBlank="1" containsNumber="1" containsInteger="1" minValue="214995792" maxValue="322493688" count="5">
        <m/>
        <n v="257513000"/>
        <n v="257172000"/>
        <n v="322493688"/>
        <n v="214995792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60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n v="26864857"/>
        <n v="28175557"/>
        <n v="2920113"/>
        <n v="8658060"/>
        <n v="26190596"/>
        <n v="-133841644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8.7986226852" refreshedBy="超级无敌美少女" recordCount="56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1-18T00:00:00" count="56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28:00" maxDate="1899-12-30T23:21:00" count="55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d v="1899-12-30T16:14:00"/>
        <d v="1899-12-30T17:07:00"/>
        <d v="1899-12-30T18:49:00"/>
        <d v="1899-12-30T18:17:00"/>
        <d v="1899-12-30T16:15:00"/>
        <d v="1899-12-30T17:1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510188222" count="48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n v="1489536497"/>
        <n v="930132663"/>
        <n v="1076928777"/>
        <n v="1860413356"/>
        <n v="1113396403"/>
        <n v="301772672"/>
        <m/>
      </sharedItems>
    </cacheField>
    <cacheField name="支出（最近24小时）" numFmtId="0">
      <sharedItems containsString="0" containsBlank="1" containsNumber="1" containsInteger="1" minValue="-2726593932" maxValue="-554786493" count="56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n v="-1392360501"/>
        <n v="-882698917"/>
        <n v="-948720257"/>
        <n v="-1649405887"/>
        <n v="-941924092"/>
        <n v="-898211239"/>
        <m/>
      </sharedItems>
    </cacheField>
    <cacheField name="最近7天利润" numFmtId="0">
      <sharedItems containsString="0" containsBlank="1" containsNumber="1" containsInteger="1" minValue="-6935024191" maxValue="1078484380" count="56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n v="831568538"/>
        <n v="784787781"/>
        <n v="790963622"/>
        <n v="801505308"/>
        <n v="829063486"/>
        <n v="97284582"/>
        <m/>
      </sharedItems>
    </cacheField>
    <cacheField name="预计日租金收入" numFmtId="0">
      <sharedItems containsString="0" containsBlank="1" containsNumber="1" containsInteger="1" minValue="946062000" maxValue="1419093000" count="4">
        <m/>
        <n v="947317000"/>
        <n v="946062000"/>
        <n v="1419093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774824613" count="56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n v="97175996"/>
        <n v="47433746"/>
        <n v="128208520"/>
        <n v="211007469"/>
        <n v="171472311"/>
        <n v="-596438567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8.7986226852" refreshedBy="超级无敌美少女" recordCount="56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1-18T00:00:00" count="56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28:00" maxDate="1899-12-30T23:22:00" count="54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d v="1899-12-30T16:15:00"/>
        <d v="1899-12-30T17:07:00"/>
        <d v="1899-12-30T18:51:00"/>
        <d v="1899-12-30T18:17:00"/>
        <d v="1899-12-30T17:1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49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n v="1432771945"/>
        <n v="936195377"/>
        <n v="949101161"/>
        <n v="1694962177"/>
        <n v="909072293"/>
        <n v="259815206"/>
        <m/>
      </sharedItems>
    </cacheField>
    <cacheField name="支出（最近24小时）" numFmtId="0">
      <sharedItems containsString="0" containsBlank="1" containsNumber="1" containsInteger="1" minValue="-2596755432" maxValue="-240799634" count="56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n v="-1326057242"/>
        <n v="-840665396"/>
        <n v="-903542845"/>
        <n v="-1570862302"/>
        <n v="-897079984"/>
        <n v="-855429356"/>
        <m/>
      </sharedItems>
    </cacheField>
    <cacheField name="最近7天利润" numFmtId="0">
      <sharedItems containsString="0" containsBlank="1" containsNumber="1" containsInteger="1" minValue="-6392253608" maxValue="2003396088" count="56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n v="602442487"/>
        <n v="652738455"/>
        <n v="589363443"/>
        <n v="663978359"/>
        <n v="589964142"/>
        <n v="-58337355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56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n v="106714703"/>
        <n v="95529981"/>
        <n v="45558316"/>
        <n v="124099875"/>
        <n v="11992309"/>
        <n v="-595614150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8.7986226852" refreshedBy="超级无敌美少女" recordCount="55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1-18T00:00:00" count="55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28:00" maxDate="1899-12-30T23:22:00" count="54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d v="1899-12-30T16:15:00"/>
        <d v="1899-12-30T17:08:00"/>
        <d v="1899-12-30T18:52:00"/>
        <d v="1899-12-30T18:19:00"/>
        <d v="1899-12-30T17:1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564901801" count="48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n v="1384025033"/>
        <n v="965669009"/>
        <n v="917886214"/>
        <n v="1649749116"/>
        <n v="1040470120"/>
        <n v="296201678"/>
        <m/>
      </sharedItems>
    </cacheField>
    <cacheField name="支出（最近24小时）" numFmtId="0">
      <sharedItems containsString="0" containsBlank="1" containsNumber="1" containsInteger="1" minValue="-2596740919" maxValue="-695734762" count="55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m/>
      </sharedItems>
    </cacheField>
    <cacheField name="最近7天利润" numFmtId="0">
      <sharedItems containsString="0" containsBlank="1" containsNumber="1" containsInteger="1" minValue="-6614903053" maxValue="954821051" count="55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n v="357971325"/>
        <n v="464136930"/>
        <n v="477241414"/>
        <n v="466967896"/>
        <n v="575876980"/>
        <n v="-74347137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696032081" count="55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n v="57958116"/>
        <n v="125003613"/>
        <n v="14343369"/>
        <n v="78886814"/>
        <n v="143390136"/>
        <n v="-559237353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8.7986342593" refreshedBy="超级无敌美少女" recordCount="52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1-18T00:00:00" count="52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29:00" maxDate="1899-12-30T23:22:00" count="51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d v="1899-12-30T16:16:00"/>
        <d v="1899-12-30T17:08:00"/>
        <d v="1899-12-30T18:52:00"/>
        <d v="1899-12-30T18:19:00"/>
        <d v="1899-12-30T17:1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46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n v="475383371"/>
        <n v="293709823"/>
        <n v="344813324"/>
        <n v="588116279"/>
        <n v="309133189"/>
        <n v="85985489"/>
        <m/>
      </sharedItems>
    </cacheField>
    <cacheField name="支出（最近24小时）" numFmtId="0">
      <sharedItems containsString="0" containsBlank="1" containsNumber="1" containsInteger="1" minValue="-854298694" maxValue="0" count="52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n v="-436253740"/>
        <n v="-276566812"/>
        <n v="-297252587"/>
        <n v="-516791081"/>
        <n v="-295123215"/>
        <n v="-281427124"/>
        <m/>
      </sharedItems>
    </cacheField>
    <cacheField name="最近7天利润" numFmtId="0">
      <sharedItems containsString="0" containsBlank="1" containsNumber="1" containsInteger="1" minValue="-1509444116" maxValue="1854751546" count="52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n v="228953459"/>
        <n v="208021505"/>
        <n v="223003531"/>
        <n v="219867287"/>
        <n v="205790415"/>
        <n v="-26150834"/>
        <m/>
      </sharedItems>
    </cacheField>
    <cacheField name="预计日租金收入" numFmtId="26">
      <sharedItems containsString="0" containsBlank="1" containsNumber="1" containsInteger="1" minValue="296420000" maxValue="444631000" count="4">
        <m/>
        <n v="296814000"/>
        <n v="296420000"/>
        <n v="444631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52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n v="39129631"/>
        <n v="17143011"/>
        <n v="47560737"/>
        <n v="71325198"/>
        <n v="14009974"/>
        <n v="-195441635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8.7986342593" refreshedBy="超级无敌美少女" recordCount="29">
  <cacheSource type="worksheet">
    <worksheetSource ref="A7:C36" sheet="小计"/>
  </cacheSource>
  <cacheFields count="2">
    <cacheField name="地籍名" numFmtId="0">
      <sharedItems count="40">
        <s v="Lambertisland"/>
        <s v="IslaSantay"/>
        <s v="甘尼森岛"/>
        <s v="斯壮结"/>
        <s v="Kugluktuk机场"/>
        <s v="螺洲岛"/>
        <s v="果州群岛"/>
        <s v="庙湾岛"/>
        <s v="向岛"/>
        <s v="岛田岛"/>
        <s v="小槌岛"/>
        <s v="高岛"/>
        <s v="平郡岛"/>
        <s v="狗骨岛"/>
        <s v="普拉兰岛"/>
        <s v="法伊拉卡岛"/>
        <s v="Nakhiloo岛"/>
        <s v="巴赫达尔机场"/>
        <s v="丹戎乌班市"/>
        <s v="霍马利格岛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Moosonee穆索尼机场" u="1"/>
        <s v="Ukerewe" u="1"/>
        <s v="中路镇" u="1"/>
        <s v="鲁邦多岛" u="1"/>
        <s v="湖泉列岛" u="1"/>
        <s v="小金山列岛" u="1"/>
        <s v="三角岛" u="1"/>
        <s v="Juma岛" u="1"/>
        <s v="富埃特文图拉岛" u="1"/>
        <s v="秘密天堂岛" u="1"/>
        <s v="加拉彦岛" u="1"/>
      </sharedItems>
    </cacheField>
    <cacheField name="7天赢利能力" numFmtId="26">
      <sharedItems containsSemiMixedTypes="0" containsString="0" containsNumber="1" containsInteger="1" minValue="-193829319" maxValue="153099662" count="29">
        <n v="14756377"/>
        <n v="3861121"/>
        <n v="12274073"/>
        <n v="23383592"/>
        <n v="-26329894"/>
        <n v="-2196540"/>
        <n v="-9245761"/>
        <n v="-32560450"/>
        <n v="1200157"/>
        <n v="-20797090"/>
        <n v="-6094872"/>
        <n v="4903364"/>
        <n v="-3990453"/>
        <n v="15821140"/>
        <n v="-24807169"/>
        <n v="-14255161"/>
        <n v="-344476"/>
        <n v="-29333254"/>
        <n v="-12271287"/>
        <n v="153099662"/>
        <n v="-62372891"/>
        <n v="-30147426"/>
        <n v="-124213381"/>
        <n v="-33790329"/>
        <n v="97284582"/>
        <n v="-58337355"/>
        <n v="-74347137"/>
        <n v="-26150834"/>
        <n v="-193829319"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8.7986342593" refreshedBy="超级无敌美少女" recordCount="46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1-18T00:00:00" count="46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29:00" maxDate="1899-12-30T23:03:00" count="45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d v="1899-12-30T16:16:00"/>
        <d v="1899-12-30T17:09:00"/>
        <d v="1899-12-30T18:59:00"/>
        <d v="1899-12-30T18:20:00"/>
        <d v="1899-12-30T17:16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39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n v="1179375224"/>
        <n v="710741271"/>
        <n v="770626888"/>
        <n v="1391152085"/>
        <n v="781009887"/>
        <n v="238825300"/>
        <m/>
      </sharedItems>
    </cacheField>
    <cacheField name="支出（最近24小时）" numFmtId="0">
      <sharedItems containsString="0" containsBlank="1" containsNumber="1" containsInteger="1" minValue="-2163109363" maxValue="-398939785" count="46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n v="-1104605682"/>
        <n v="-700274275"/>
        <n v="-762643131"/>
        <n v="-1308520239"/>
        <n v="-747259567"/>
        <n v="-712572654"/>
        <m/>
      </sharedItems>
    </cacheField>
    <cacheField name="最近7天利润" numFmtId="0">
      <sharedItems containsString="0" containsBlank="1" containsNumber="1" containsInteger="1" minValue="-5626283225" maxValue="5482769221" count="46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n v="296185069"/>
        <n v="223398241"/>
        <n v="243638333"/>
        <n v="312539109"/>
        <n v="359550857"/>
        <n v="-193829319"/>
        <m/>
      </sharedItems>
    </cacheField>
    <cacheField name="预计日租金收入" numFmtId="0">
      <sharedItems containsString="0" containsBlank="1" containsNumber="1" containsInteger="1" minValue="750542996" maxValue="1125813661" count="4">
        <m/>
        <n v="901012000"/>
        <n v="1125813661"/>
        <n v="750542996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46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n v="74769542"/>
        <n v="10466996"/>
        <n v="7983757"/>
        <n v="82631846"/>
        <n v="33750320"/>
        <n v="-473747354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8.7986342593" refreshedBy="超级无敌美少女" recordCount="27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1-18T00:00:00" count="27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29:00" maxDate="1899-12-30T22:17:00" count="26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d v="1899-12-30T16:16:00"/>
        <d v="1899-12-30T17:09:00"/>
        <d v="1899-12-30T19:00:00"/>
        <d v="1899-12-30T18:20:00"/>
        <d v="1899-12-30T17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21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n v="1427030822"/>
        <n v="990490677"/>
        <n v="944668398"/>
        <n v="1618608032"/>
        <n v="969859566"/>
        <n v="275151826"/>
        <m/>
      </sharedItems>
    </cacheField>
    <cacheField name="支出（最近24小时）" numFmtId="0">
      <sharedItems containsString="0" containsBlank="1" containsNumber="1" containsInteger="1" minValue="-2596755432" maxValue="-747176430" count="27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m/>
      </sharedItems>
    </cacheField>
    <cacheField name="最近7天利润" numFmtId="0">
      <sharedItems containsString="0" containsBlank="1" containsNumber="1" containsInteger="1" minValue="-5655293917" maxValue="5504521668" count="27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n v="270198867"/>
        <n v="424511935"/>
        <n v="382429318"/>
        <n v="329770879"/>
        <n v="370907380"/>
        <n v="-230411403"/>
        <m/>
      </sharedItems>
    </cacheField>
    <cacheField name="预计日租金收入" numFmtId="0">
      <sharedItems containsString="0" containsBlank="1" containsNumber="1" containsInteger="1" minValue="901012000" maxValue="1351517000" count="3">
        <m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27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n v="100963905"/>
        <n v="149825281"/>
        <n v="41125553"/>
        <n v="47745730"/>
        <n v="72779582"/>
        <n v="-580287205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8.7986342593" refreshedBy="超级无敌美少女" recordCount="25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1-18T00:00:00" count="25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30:00" maxDate="1899-12-30T22:17:00" count="24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d v="1899-12-30T16:17:00"/>
        <d v="1899-12-30T17:09:00"/>
        <d v="1899-12-30T19:00:00"/>
        <d v="1899-12-30T18:20:00"/>
        <d v="1899-12-30T17:16:00"/>
        <m/>
      </sharedItems>
    </cacheField>
    <cacheField name="已经拥有百分之多少的价值" numFmtId="0">
      <sharedItems containsString="0" containsBlank="1" containsNumber="1" minValue="0.001" maxValue="0.001" count="2">
        <n v="0.001"/>
        <m/>
      </sharedItems>
    </cacheField>
    <cacheField name="该份额的价值" numFmtId="0">
      <sharedItems containsString="0" containsBlank="1" containsNumber="1" containsInteger="1" minValue="91230207" maxValue="91230207" count="2">
        <n v="91230207"/>
        <m/>
      </sharedItems>
    </cacheField>
    <cacheField name="该份额的价格" numFmtId="0">
      <sharedItems containsString="0" containsBlank="1" containsNumber="1" containsInteger="1" minValue="88573013" maxValue="88573013" count="2">
        <m/>
        <n v="88573013"/>
      </sharedItems>
    </cacheField>
    <cacheField name="租金（最近24小时）" numFmtId="0">
      <sharedItems containsString="0" containsBlank="1" containsNumber="1" containsInteger="1" minValue="0" maxValue="10349502" count="24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n v="5809014"/>
        <n v="3568105"/>
        <n v="4069107"/>
        <n v="6961054"/>
        <n v="4236801"/>
        <n v="1253205"/>
        <m/>
      </sharedItems>
    </cacheField>
    <cacheField name="支出（最近24小时）" numFmtId="0">
      <sharedItems containsString="0" containsBlank="1" containsNumber="1" containsInteger="1" minValue="-10675833" maxValue="-834099" count="25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n v="-5451714"/>
        <n v="-3456161"/>
        <n v="-3714665"/>
        <n v="-6458123"/>
        <n v="-3688054"/>
        <n v="-3516859"/>
        <m/>
      </sharedItems>
    </cacheField>
    <cacheField name="最近7天利润" numFmtId="0">
      <sharedItems containsString="0" containsBlank="1" containsNumber="1" containsInteger="1" minValue="-4772821" maxValue="7078014" count="25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n v="2374712"/>
        <n v="2309592"/>
        <n v="2314053"/>
        <n v="2171524"/>
        <n v="2362161"/>
        <n v="-490120"/>
        <m/>
      </sharedItems>
    </cacheField>
    <cacheField name="预计日租金收入" numFmtId="0">
      <sharedItems containsString="0" containsBlank="1" containsNumber="1" containsInteger="1" minValue="3704256" maxValue="3704256000" count="4">
        <m/>
        <n v="3704256000"/>
        <n v="5556386"/>
        <n v="3704256"/>
      </sharedItems>
    </cacheField>
    <cacheField name="每日支出" numFmtId="0">
      <sharedItems containsString="0" containsBlank="1" containsNumber="1" containsInteger="1" minValue="3436632" maxValue="3436632000" count="4">
        <m/>
        <n v="3436632000"/>
        <n v="5154948"/>
        <n v="3436632"/>
      </sharedItems>
    </cacheField>
    <cacheField name="估值损益" numFmtId="0">
      <sharedItems containsString="0" containsBlank="1" containsNumber="1" containsInteger="1" minValue="2657190" maxValue="2657190" count="2">
        <m/>
        <n v="2657190"/>
      </sharedItems>
    </cacheField>
    <cacheField name="利润（最近24小时）" numFmtId="0">
      <sharedItems containsString="0" containsBlank="1" containsNumber="1" containsInteger="1" minValue="-3938722" maxValue="3355453" count="25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n v="357300"/>
        <n v="111944"/>
        <n v="354442"/>
        <n v="502931"/>
        <n v="548747"/>
        <n v="-2263654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8.7986342593" refreshedBy="超级无敌美少女" recordCount="17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1-18T00:00:00" count="17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3:26:00" maxDate="1899-12-30T19:58:00" count="16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d v="1899-12-30T16:17:00"/>
        <d v="1899-12-30T17:10:00"/>
        <d v="1899-12-30T19:01:00"/>
        <d v="1899-12-30T18:21:00"/>
        <d v="1899-12-30T17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10">
        <n v="0"/>
        <n v="4958138308"/>
        <n v="1043562171"/>
        <n v="1539701954"/>
        <n v="816385383"/>
        <n v="1043732221"/>
        <n v="1763096720"/>
        <n v="1038921847"/>
        <n v="297188231"/>
        <m/>
      </sharedItems>
    </cacheField>
    <cacheField name="支出（最近24小时）" numFmtId="0">
      <sharedItems containsString="0" containsBlank="1" containsNumber="1" containsInteger="1" minValue="-2579442116" maxValue="0" count="17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n v="-1326057242"/>
        <n v="-840665396"/>
        <n v="-903533170"/>
        <n v="-1570852627"/>
        <n v="-897070309"/>
        <n v="-855429356"/>
        <m/>
      </sharedItems>
    </cacheField>
    <cacheField name="最近7天利润" numFmtId="0">
      <sharedItems containsString="0" containsBlank="1" containsNumber="1" containsInteger="1" minValue="-6629285815" maxValue="3957874080" count="17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n v="156455888"/>
        <n v="826817370"/>
        <n v="1916650690"/>
        <n v="2719329598"/>
        <n v="3700904582"/>
        <n v="3957874080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17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n v="213644712"/>
        <n v="-24280013"/>
        <n v="140199051"/>
        <n v="192244093"/>
        <n v="141851538"/>
        <n v="-558241125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8.7986458333" refreshedBy="超级无敌美少女" recordCount="15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1-18T00:00:00" count="15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3:27:00" maxDate="1899-12-30T19:59:00" count="15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d v="1899-12-30T16:18:00"/>
        <d v="1899-12-30T17:10:00"/>
        <d v="1899-12-30T19:01:00"/>
        <d v="1899-12-30T18:21:00"/>
        <d v="1899-12-30T16:17:00"/>
        <d v="1899-12-30T17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44504333" count="11">
        <n v="0"/>
        <n v="1444504333"/>
        <n v="270079667"/>
        <n v="236168069"/>
        <n v="369620303"/>
        <n v="247412421"/>
        <n v="244995587"/>
        <n v="423243677"/>
        <n v="241735814"/>
        <n v="78817852"/>
        <m/>
      </sharedItems>
    </cacheField>
    <cacheField name="支出（最近24小时）" numFmtId="0">
      <sharedItems containsString="0" containsBlank="1" containsNumber="1" containsInteger="1" minValue="-429677365" maxValue="-194513000" count="15">
        <n v="-283482943"/>
        <n v="-225594612"/>
        <n v="-246408572"/>
        <n v="-194513000"/>
        <n v="-218148682"/>
        <n v="-429677365"/>
        <n v="-256995049"/>
        <n v="-235345115"/>
        <n v="-344081803"/>
        <n v="-218133620"/>
        <n v="-234448893"/>
        <n v="-407600659"/>
        <n v="-232769416"/>
        <n v="-221964532"/>
        <m/>
      </sharedItems>
    </cacheField>
    <cacheField name="最近7天利润" numFmtId="0">
      <sharedItems containsString="0" containsBlank="1" containsNumber="1" containsInteger="1" minValue="-1122796923" maxValue="1326026327" count="15">
        <n v="-283482943"/>
        <n v="-463726669"/>
        <n v="-710135241"/>
        <n v="-904648241"/>
        <n v="-1122796923"/>
        <n v="110178727"/>
        <n v="123263345"/>
        <n v="124086299"/>
        <n v="432824130"/>
        <n v="642346657"/>
        <n v="899301923"/>
        <n v="1098911247"/>
        <n v="1326026327"/>
        <n v="-50096003"/>
        <m/>
      </sharedItems>
    </cacheField>
    <cacheField name="预计日租金收入" numFmtId="0">
      <sharedItems containsString="0" containsBlank="1" containsNumber="1" containsInteger="1" minValue="233792000" maxValue="233792000" count="2">
        <m/>
        <n v="23379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283482943" maxValue="1014826968" count="15">
        <n v="-283482943"/>
        <n v="-225594612"/>
        <n v="-246408572"/>
        <n v="-194513000"/>
        <n v="-218148682"/>
        <n v="1014826968"/>
        <n v="13084618"/>
        <n v="822954"/>
        <n v="25538500"/>
        <n v="29278801"/>
        <n v="10546694"/>
        <n v="15643018"/>
        <n v="8966398"/>
        <n v="-143146680"/>
        <m/>
      </sharedItems>
    </cacheField>
  </cacheFields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8.7986458333" refreshedBy="超级无敌美少女" recordCount="9">
  <cacheSource type="worksheet">
    <worksheetSource ref="A3:L365" sheet="九十九里町"/>
  </cacheSource>
  <cacheFields count="12">
    <cacheField name="日期" numFmtId="0">
      <sharedItems containsString="0" containsBlank="1" containsNonDate="0" containsDate="1" minDate="2020-01-11T00:00:00" maxDate="2020-01-18T00:00:00" count="9"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6:18:00" maxDate="1899-12-30T19:59:00" count="8">
        <d v="1899-12-30T19:20:00"/>
        <d v="1899-12-30T19:59:00"/>
        <d v="1899-12-30T16:18:00"/>
        <d v="1899-12-30T17:10:00"/>
        <d v="1899-12-30T19:01:00"/>
        <d v="1899-12-30T18:22:00"/>
        <d v="1899-12-30T17:1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1570852627" maxValue="0" count="9">
        <n v="0"/>
        <n v="-855555132"/>
        <n v="-1326057242"/>
        <n v="-840665396"/>
        <n v="-903542845"/>
        <n v="-1570852627"/>
        <n v="-897070309"/>
        <n v="-855429356"/>
        <m/>
      </sharedItems>
    </cacheField>
    <cacheField name="最近7天利润" numFmtId="0">
      <sharedItems containsString="0" containsBlank="1" containsNumber="1" containsInteger="1" minValue="-5742349046" maxValue="0" count="9">
        <n v="0"/>
        <n v="-855555132"/>
        <n v="-1578331358"/>
        <n v="-2418996754"/>
        <n v="-3322539599"/>
        <n v="-3989849381"/>
        <n v="-4886919690"/>
        <n v="-5742349046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1570852627" maxValue="0" count="9">
        <n v="0"/>
        <n v="-855555132"/>
        <n v="-1326057242"/>
        <n v="-840665396"/>
        <n v="-903542845"/>
        <n v="-1570852627"/>
        <n v="-897070309"/>
        <n v="-855429356"/>
        <m/>
      </sharedItems>
    </cacheField>
  </cacheFields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8.7986458333" refreshedBy="超级无敌美少女" recordCount="5">
  <cacheSource type="worksheet">
    <worksheetSource ref="A3:L365" sheet="基苏木Ndogo"/>
  </cacheSource>
  <cacheFields count="12">
    <cacheField name="日期" numFmtId="0">
      <sharedItems containsString="0" containsBlank="1" containsNonDate="0" containsDate="1" minDate="2020-01-15T00:00:00" maxDate="2020-01-18T00:00:00" count="5"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6:18:00" maxDate="1899-12-30T19:25:00" count="5">
        <d v="1899-12-30T19:25:00"/>
        <d v="1899-12-30T18:22:00"/>
        <d v="1899-12-30T16:18:00"/>
        <d v="1899-12-30T17:18:00"/>
        <m/>
      </sharedItems>
    </cacheField>
    <cacheField name="已经拥有百分之多少的价值" numFmtId="0">
      <sharedItems containsString="0" containsBlank="1" containsNumber="1" minValue="0.3" maxValue="0.3" count="2">
        <n v="0.3"/>
        <m/>
      </sharedItems>
    </cacheField>
    <cacheField name="该份额的价值" numFmtId="0">
      <sharedItems containsString="0" containsBlank="1" containsNumber="1" containsInteger="1" minValue="6657166464" maxValue="6657166464" count="2">
        <n v="6657166464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453361981" maxValue="-253166145" count="5">
        <n v="-253166145"/>
        <n v="-453361981"/>
        <n v="-269121092"/>
        <n v="-256631709"/>
        <m/>
      </sharedItems>
    </cacheField>
    <cacheField name="最近7天利润" numFmtId="0">
      <sharedItems containsString="0" containsBlank="1" containsNumber="1" containsInteger="1" minValue="-979114782" maxValue="-253166145" count="5">
        <n v="-253166145"/>
        <n v="-453361981"/>
        <n v="-722483073"/>
        <n v="-979114782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453361981" maxValue="-253166145" count="5">
        <n v="-253166145"/>
        <n v="-453361981"/>
        <n v="-269121092"/>
        <n v="-256631709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1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27"/>
    <x v="0"/>
    <x v="1"/>
    <x v="0"/>
    <x v="173"/>
    <x v="207"/>
    <x v="207"/>
    <x v="9"/>
    <x v="1"/>
    <x v="1"/>
    <x v="175"/>
  </r>
  <r>
    <x v="208"/>
    <x v="172"/>
    <x v="0"/>
    <x v="1"/>
    <x v="0"/>
    <x v="174"/>
    <x v="208"/>
    <x v="208"/>
    <x v="9"/>
    <x v="1"/>
    <x v="1"/>
    <x v="176"/>
  </r>
  <r>
    <x v="209"/>
    <x v="173"/>
    <x v="0"/>
    <x v="1"/>
    <x v="0"/>
    <x v="175"/>
    <x v="209"/>
    <x v="209"/>
    <x v="9"/>
    <x v="1"/>
    <x v="1"/>
    <x v="177"/>
  </r>
  <r>
    <x v="210"/>
    <x v="174"/>
    <x v="0"/>
    <x v="1"/>
    <x v="0"/>
    <x v="176"/>
    <x v="210"/>
    <x v="210"/>
    <x v="9"/>
    <x v="1"/>
    <x v="1"/>
    <x v="178"/>
  </r>
  <r>
    <x v="211"/>
    <x v="175"/>
    <x v="0"/>
    <x v="1"/>
    <x v="0"/>
    <x v="177"/>
    <x v="211"/>
    <x v="211"/>
    <x v="9"/>
    <x v="1"/>
    <x v="1"/>
    <x v="179"/>
  </r>
  <r>
    <x v="212"/>
    <x v="176"/>
    <x v="0"/>
    <x v="1"/>
    <x v="0"/>
    <x v="178"/>
    <x v="212"/>
    <x v="212"/>
    <x v="9"/>
    <x v="1"/>
    <x v="1"/>
    <x v="180"/>
  </r>
  <r>
    <x v="213"/>
    <x v="177"/>
    <x v="1"/>
    <x v="2"/>
    <x v="1"/>
    <x v="179"/>
    <x v="213"/>
    <x v="213"/>
    <x v="11"/>
    <x v="3"/>
    <x v="2"/>
    <x v="18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0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0"/>
    <x v="1"/>
    <x v="0"/>
    <x v="168"/>
    <x v="200"/>
    <x v="201"/>
    <x v="9"/>
    <x v="1"/>
    <x v="1"/>
    <x v="170"/>
  </r>
  <r>
    <x v="202"/>
    <x v="173"/>
    <x v="0"/>
    <x v="1"/>
    <x v="0"/>
    <x v="169"/>
    <x v="201"/>
    <x v="202"/>
    <x v="9"/>
    <x v="1"/>
    <x v="1"/>
    <x v="171"/>
  </r>
  <r>
    <x v="203"/>
    <x v="174"/>
    <x v="0"/>
    <x v="1"/>
    <x v="0"/>
    <x v="170"/>
    <x v="202"/>
    <x v="203"/>
    <x v="9"/>
    <x v="1"/>
    <x v="1"/>
    <x v="172"/>
  </r>
  <r>
    <x v="204"/>
    <x v="51"/>
    <x v="0"/>
    <x v="1"/>
    <x v="0"/>
    <x v="171"/>
    <x v="203"/>
    <x v="204"/>
    <x v="9"/>
    <x v="1"/>
    <x v="1"/>
    <x v="173"/>
  </r>
  <r>
    <x v="205"/>
    <x v="175"/>
    <x v="0"/>
    <x v="1"/>
    <x v="0"/>
    <x v="172"/>
    <x v="204"/>
    <x v="205"/>
    <x v="9"/>
    <x v="1"/>
    <x v="1"/>
    <x v="174"/>
  </r>
  <r>
    <x v="206"/>
    <x v="176"/>
    <x v="0"/>
    <x v="1"/>
    <x v="0"/>
    <x v="173"/>
    <x v="205"/>
    <x v="206"/>
    <x v="9"/>
    <x v="1"/>
    <x v="1"/>
    <x v="175"/>
  </r>
  <r>
    <x v="207"/>
    <x v="177"/>
    <x v="1"/>
    <x v="2"/>
    <x v="1"/>
    <x v="174"/>
    <x v="206"/>
    <x v="207"/>
    <x v="11"/>
    <x v="3"/>
    <x v="2"/>
    <x v="176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18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0"/>
    <x v="0"/>
    <x v="0"/>
    <x v="157"/>
    <x v="181"/>
    <x v="181"/>
    <x v="6"/>
    <x v="0"/>
    <x v="0"/>
    <x v="159"/>
  </r>
  <r>
    <x v="182"/>
    <x v="162"/>
    <x v="0"/>
    <x v="0"/>
    <x v="0"/>
    <x v="158"/>
    <x v="182"/>
    <x v="182"/>
    <x v="6"/>
    <x v="0"/>
    <x v="0"/>
    <x v="160"/>
  </r>
  <r>
    <x v="183"/>
    <x v="23"/>
    <x v="0"/>
    <x v="0"/>
    <x v="0"/>
    <x v="159"/>
    <x v="183"/>
    <x v="183"/>
    <x v="6"/>
    <x v="0"/>
    <x v="0"/>
    <x v="161"/>
  </r>
  <r>
    <x v="184"/>
    <x v="163"/>
    <x v="0"/>
    <x v="0"/>
    <x v="0"/>
    <x v="160"/>
    <x v="184"/>
    <x v="184"/>
    <x v="6"/>
    <x v="0"/>
    <x v="0"/>
    <x v="162"/>
  </r>
  <r>
    <x v="185"/>
    <x v="164"/>
    <x v="0"/>
    <x v="0"/>
    <x v="0"/>
    <x v="161"/>
    <x v="185"/>
    <x v="185"/>
    <x v="6"/>
    <x v="0"/>
    <x v="0"/>
    <x v="163"/>
  </r>
  <r>
    <x v="186"/>
    <x v="162"/>
    <x v="0"/>
    <x v="0"/>
    <x v="0"/>
    <x v="162"/>
    <x v="186"/>
    <x v="186"/>
    <x v="6"/>
    <x v="0"/>
    <x v="0"/>
    <x v="164"/>
  </r>
  <r>
    <x v="187"/>
    <x v="165"/>
    <x v="1"/>
    <x v="1"/>
    <x v="1"/>
    <x v="163"/>
    <x v="187"/>
    <x v="187"/>
    <x v="8"/>
    <x v="2"/>
    <x v="1"/>
    <x v="165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18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0"/>
    <x v="0"/>
    <x v="0"/>
    <x v="157"/>
    <x v="181"/>
    <x v="181"/>
    <x v="6"/>
    <x v="0"/>
    <x v="0"/>
    <x v="159"/>
  </r>
  <r>
    <x v="182"/>
    <x v="166"/>
    <x v="0"/>
    <x v="0"/>
    <x v="0"/>
    <x v="158"/>
    <x v="182"/>
    <x v="182"/>
    <x v="6"/>
    <x v="0"/>
    <x v="0"/>
    <x v="160"/>
  </r>
  <r>
    <x v="183"/>
    <x v="22"/>
    <x v="0"/>
    <x v="0"/>
    <x v="0"/>
    <x v="159"/>
    <x v="183"/>
    <x v="183"/>
    <x v="6"/>
    <x v="0"/>
    <x v="0"/>
    <x v="161"/>
  </r>
  <r>
    <x v="184"/>
    <x v="167"/>
    <x v="0"/>
    <x v="0"/>
    <x v="0"/>
    <x v="160"/>
    <x v="184"/>
    <x v="184"/>
    <x v="6"/>
    <x v="0"/>
    <x v="0"/>
    <x v="162"/>
  </r>
  <r>
    <x v="185"/>
    <x v="168"/>
    <x v="0"/>
    <x v="0"/>
    <x v="0"/>
    <x v="161"/>
    <x v="185"/>
    <x v="185"/>
    <x v="6"/>
    <x v="0"/>
    <x v="0"/>
    <x v="163"/>
  </r>
  <r>
    <x v="186"/>
    <x v="12"/>
    <x v="0"/>
    <x v="0"/>
    <x v="0"/>
    <x v="162"/>
    <x v="186"/>
    <x v="186"/>
    <x v="6"/>
    <x v="0"/>
    <x v="0"/>
    <x v="164"/>
  </r>
  <r>
    <x v="187"/>
    <x v="169"/>
    <x v="1"/>
    <x v="1"/>
    <x v="1"/>
    <x v="163"/>
    <x v="187"/>
    <x v="187"/>
    <x v="8"/>
    <x v="2"/>
    <x v="1"/>
    <x v="165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0"/>
    <x v="24"/>
    <x v="1"/>
    <x v="157"/>
    <x v="178"/>
    <x v="178"/>
    <x v="29"/>
    <x v="25"/>
    <x v="25"/>
    <x v="159"/>
  </r>
  <r>
    <x v="179"/>
    <x v="155"/>
    <x v="0"/>
    <x v="24"/>
    <x v="1"/>
    <x v="158"/>
    <x v="179"/>
    <x v="179"/>
    <x v="29"/>
    <x v="25"/>
    <x v="25"/>
    <x v="160"/>
  </r>
  <r>
    <x v="180"/>
    <x v="156"/>
    <x v="0"/>
    <x v="24"/>
    <x v="1"/>
    <x v="159"/>
    <x v="180"/>
    <x v="180"/>
    <x v="29"/>
    <x v="25"/>
    <x v="25"/>
    <x v="161"/>
  </r>
  <r>
    <x v="181"/>
    <x v="157"/>
    <x v="0"/>
    <x v="24"/>
    <x v="1"/>
    <x v="160"/>
    <x v="181"/>
    <x v="181"/>
    <x v="29"/>
    <x v="25"/>
    <x v="25"/>
    <x v="162"/>
  </r>
  <r>
    <x v="182"/>
    <x v="158"/>
    <x v="0"/>
    <x v="24"/>
    <x v="1"/>
    <x v="161"/>
    <x v="182"/>
    <x v="182"/>
    <x v="29"/>
    <x v="25"/>
    <x v="25"/>
    <x v="163"/>
  </r>
  <r>
    <x v="183"/>
    <x v="159"/>
    <x v="0"/>
    <x v="24"/>
    <x v="1"/>
    <x v="162"/>
    <x v="183"/>
    <x v="183"/>
    <x v="29"/>
    <x v="25"/>
    <x v="25"/>
    <x v="164"/>
  </r>
  <r>
    <x v="184"/>
    <x v="160"/>
    <x v="1"/>
    <x v="25"/>
    <x v="0"/>
    <x v="10"/>
    <x v="18"/>
    <x v="18"/>
    <x v="31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0"/>
    <x v="24"/>
    <x v="1"/>
    <x v="157"/>
    <x v="178"/>
    <x v="178"/>
    <x v="29"/>
    <x v="25"/>
    <x v="25"/>
    <x v="159"/>
  </r>
  <r>
    <x v="179"/>
    <x v="152"/>
    <x v="0"/>
    <x v="24"/>
    <x v="1"/>
    <x v="158"/>
    <x v="179"/>
    <x v="179"/>
    <x v="29"/>
    <x v="25"/>
    <x v="25"/>
    <x v="160"/>
  </r>
  <r>
    <x v="180"/>
    <x v="153"/>
    <x v="0"/>
    <x v="24"/>
    <x v="1"/>
    <x v="159"/>
    <x v="180"/>
    <x v="180"/>
    <x v="29"/>
    <x v="25"/>
    <x v="25"/>
    <x v="161"/>
  </r>
  <r>
    <x v="181"/>
    <x v="154"/>
    <x v="0"/>
    <x v="24"/>
    <x v="1"/>
    <x v="160"/>
    <x v="181"/>
    <x v="181"/>
    <x v="29"/>
    <x v="25"/>
    <x v="25"/>
    <x v="162"/>
  </r>
  <r>
    <x v="182"/>
    <x v="155"/>
    <x v="0"/>
    <x v="24"/>
    <x v="1"/>
    <x v="161"/>
    <x v="182"/>
    <x v="182"/>
    <x v="29"/>
    <x v="25"/>
    <x v="25"/>
    <x v="163"/>
  </r>
  <r>
    <x v="183"/>
    <x v="156"/>
    <x v="1"/>
    <x v="25"/>
    <x v="2"/>
    <x v="51"/>
    <x v="0"/>
    <x v="0"/>
    <x v="31"/>
    <x v="27"/>
    <x v="26"/>
    <x v="164"/>
  </r>
  <r>
    <x v="184"/>
    <x v="157"/>
    <x v="2"/>
    <x v="26"/>
    <x v="0"/>
    <x v="162"/>
    <x v="183"/>
    <x v="183"/>
    <x v="32"/>
    <x v="0"/>
    <x v="0"/>
    <x v="16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1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0"/>
    <x v="0"/>
    <x v="1"/>
    <x v="136"/>
    <x v="152"/>
    <x v="153"/>
    <x v="6"/>
    <x v="1"/>
    <x v="2"/>
    <x v="143"/>
  </r>
  <r>
    <x v="154"/>
    <x v="140"/>
    <x v="0"/>
    <x v="0"/>
    <x v="1"/>
    <x v="137"/>
    <x v="153"/>
    <x v="154"/>
    <x v="6"/>
    <x v="1"/>
    <x v="2"/>
    <x v="144"/>
  </r>
  <r>
    <x v="155"/>
    <x v="141"/>
    <x v="0"/>
    <x v="0"/>
    <x v="1"/>
    <x v="138"/>
    <x v="154"/>
    <x v="155"/>
    <x v="6"/>
    <x v="1"/>
    <x v="2"/>
    <x v="145"/>
  </r>
  <r>
    <x v="156"/>
    <x v="142"/>
    <x v="0"/>
    <x v="0"/>
    <x v="1"/>
    <x v="139"/>
    <x v="155"/>
    <x v="156"/>
    <x v="6"/>
    <x v="1"/>
    <x v="2"/>
    <x v="146"/>
  </r>
  <r>
    <x v="157"/>
    <x v="143"/>
    <x v="0"/>
    <x v="0"/>
    <x v="1"/>
    <x v="140"/>
    <x v="156"/>
    <x v="157"/>
    <x v="6"/>
    <x v="1"/>
    <x v="2"/>
    <x v="147"/>
  </r>
  <r>
    <x v="158"/>
    <x v="13"/>
    <x v="0"/>
    <x v="0"/>
    <x v="1"/>
    <x v="141"/>
    <x v="157"/>
    <x v="158"/>
    <x v="6"/>
    <x v="1"/>
    <x v="2"/>
    <x v="148"/>
  </r>
  <r>
    <x v="159"/>
    <x v="144"/>
    <x v="1"/>
    <x v="1"/>
    <x v="0"/>
    <x v="142"/>
    <x v="158"/>
    <x v="159"/>
    <x v="0"/>
    <x v="0"/>
    <x v="0"/>
    <x v="149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1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8"/>
    <x v="0"/>
    <x v="0"/>
    <x v="1"/>
    <x v="137"/>
    <x v="153"/>
    <x v="153"/>
    <x v="6"/>
    <x v="1"/>
    <x v="1"/>
    <x v="143"/>
  </r>
  <r>
    <x v="154"/>
    <x v="35"/>
    <x v="0"/>
    <x v="0"/>
    <x v="1"/>
    <x v="138"/>
    <x v="154"/>
    <x v="154"/>
    <x v="6"/>
    <x v="1"/>
    <x v="1"/>
    <x v="144"/>
  </r>
  <r>
    <x v="155"/>
    <x v="129"/>
    <x v="0"/>
    <x v="0"/>
    <x v="1"/>
    <x v="139"/>
    <x v="155"/>
    <x v="155"/>
    <x v="6"/>
    <x v="1"/>
    <x v="1"/>
    <x v="145"/>
  </r>
  <r>
    <x v="156"/>
    <x v="130"/>
    <x v="0"/>
    <x v="0"/>
    <x v="1"/>
    <x v="140"/>
    <x v="156"/>
    <x v="156"/>
    <x v="6"/>
    <x v="1"/>
    <x v="1"/>
    <x v="146"/>
  </r>
  <r>
    <x v="157"/>
    <x v="131"/>
    <x v="0"/>
    <x v="0"/>
    <x v="1"/>
    <x v="141"/>
    <x v="157"/>
    <x v="157"/>
    <x v="6"/>
    <x v="1"/>
    <x v="1"/>
    <x v="147"/>
  </r>
  <r>
    <x v="158"/>
    <x v="13"/>
    <x v="0"/>
    <x v="0"/>
    <x v="1"/>
    <x v="142"/>
    <x v="158"/>
    <x v="158"/>
    <x v="6"/>
    <x v="1"/>
    <x v="1"/>
    <x v="148"/>
  </r>
  <r>
    <x v="159"/>
    <x v="132"/>
    <x v="1"/>
    <x v="1"/>
    <x v="0"/>
    <x v="143"/>
    <x v="159"/>
    <x v="159"/>
    <x v="0"/>
    <x v="0"/>
    <x v="0"/>
    <x v="149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15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6"/>
    <x v="0"/>
    <x v="0"/>
    <x v="1"/>
    <x v="135"/>
    <x v="152"/>
    <x v="152"/>
    <x v="6"/>
    <x v="1"/>
    <x v="1"/>
    <x v="142"/>
  </r>
  <r>
    <x v="153"/>
    <x v="35"/>
    <x v="0"/>
    <x v="0"/>
    <x v="1"/>
    <x v="136"/>
    <x v="153"/>
    <x v="153"/>
    <x v="6"/>
    <x v="1"/>
    <x v="1"/>
    <x v="143"/>
  </r>
  <r>
    <x v="154"/>
    <x v="133"/>
    <x v="0"/>
    <x v="0"/>
    <x v="1"/>
    <x v="137"/>
    <x v="154"/>
    <x v="154"/>
    <x v="6"/>
    <x v="1"/>
    <x v="1"/>
    <x v="144"/>
  </r>
  <r>
    <x v="155"/>
    <x v="134"/>
    <x v="0"/>
    <x v="0"/>
    <x v="1"/>
    <x v="138"/>
    <x v="155"/>
    <x v="155"/>
    <x v="6"/>
    <x v="1"/>
    <x v="1"/>
    <x v="145"/>
  </r>
  <r>
    <x v="156"/>
    <x v="135"/>
    <x v="0"/>
    <x v="0"/>
    <x v="1"/>
    <x v="139"/>
    <x v="156"/>
    <x v="156"/>
    <x v="6"/>
    <x v="1"/>
    <x v="1"/>
    <x v="146"/>
  </r>
  <r>
    <x v="157"/>
    <x v="8"/>
    <x v="0"/>
    <x v="0"/>
    <x v="1"/>
    <x v="140"/>
    <x v="157"/>
    <x v="157"/>
    <x v="6"/>
    <x v="1"/>
    <x v="1"/>
    <x v="147"/>
  </r>
  <r>
    <x v="158"/>
    <x v="136"/>
    <x v="1"/>
    <x v="1"/>
    <x v="0"/>
    <x v="141"/>
    <x v="158"/>
    <x v="158"/>
    <x v="0"/>
    <x v="0"/>
    <x v="0"/>
    <x v="148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5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131"/>
    <x v="0"/>
    <x v="0"/>
    <x v="1"/>
    <x v="132"/>
    <x v="148"/>
    <x v="148"/>
    <x v="5"/>
    <x v="1"/>
    <x v="1"/>
    <x v="138"/>
  </r>
  <r>
    <x v="149"/>
    <x v="132"/>
    <x v="1"/>
    <x v="1"/>
    <x v="0"/>
    <x v="133"/>
    <x v="149"/>
    <x v="149"/>
    <x v="0"/>
    <x v="0"/>
    <x v="0"/>
    <x v="139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5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20"/>
    <x v="0"/>
    <x v="0"/>
    <x v="1"/>
    <x v="132"/>
    <x v="148"/>
    <x v="148"/>
    <x v="5"/>
    <x v="1"/>
    <x v="1"/>
    <x v="138"/>
  </r>
  <r>
    <x v="149"/>
    <x v="131"/>
    <x v="1"/>
    <x v="1"/>
    <x v="0"/>
    <x v="133"/>
    <x v="149"/>
    <x v="149"/>
    <x v="0"/>
    <x v="0"/>
    <x v="0"/>
    <x v="139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5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0"/>
    <x v="0"/>
    <x v="1"/>
    <x v="127"/>
    <x v="143"/>
    <x v="143"/>
    <x v="5"/>
    <x v="1"/>
    <x v="1"/>
    <x v="133"/>
  </r>
  <r>
    <x v="144"/>
    <x v="128"/>
    <x v="0"/>
    <x v="0"/>
    <x v="1"/>
    <x v="128"/>
    <x v="144"/>
    <x v="144"/>
    <x v="5"/>
    <x v="1"/>
    <x v="1"/>
    <x v="134"/>
  </r>
  <r>
    <x v="145"/>
    <x v="129"/>
    <x v="0"/>
    <x v="0"/>
    <x v="1"/>
    <x v="129"/>
    <x v="145"/>
    <x v="145"/>
    <x v="5"/>
    <x v="1"/>
    <x v="1"/>
    <x v="135"/>
  </r>
  <r>
    <x v="146"/>
    <x v="2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131"/>
    <x v="0"/>
    <x v="0"/>
    <x v="1"/>
    <x v="132"/>
    <x v="148"/>
    <x v="148"/>
    <x v="5"/>
    <x v="1"/>
    <x v="1"/>
    <x v="138"/>
  </r>
  <r>
    <x v="149"/>
    <x v="132"/>
    <x v="1"/>
    <x v="1"/>
    <x v="0"/>
    <x v="133"/>
    <x v="149"/>
    <x v="149"/>
    <x v="0"/>
    <x v="0"/>
    <x v="0"/>
    <x v="139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5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0"/>
    <x v="0"/>
    <x v="1"/>
    <x v="127"/>
    <x v="143"/>
    <x v="143"/>
    <x v="5"/>
    <x v="1"/>
    <x v="1"/>
    <x v="133"/>
  </r>
  <r>
    <x v="144"/>
    <x v="130"/>
    <x v="0"/>
    <x v="0"/>
    <x v="1"/>
    <x v="128"/>
    <x v="144"/>
    <x v="144"/>
    <x v="5"/>
    <x v="1"/>
    <x v="1"/>
    <x v="134"/>
  </r>
  <r>
    <x v="145"/>
    <x v="131"/>
    <x v="0"/>
    <x v="0"/>
    <x v="1"/>
    <x v="129"/>
    <x v="145"/>
    <x v="145"/>
    <x v="5"/>
    <x v="1"/>
    <x v="1"/>
    <x v="135"/>
  </r>
  <r>
    <x v="146"/>
    <x v="122"/>
    <x v="0"/>
    <x v="0"/>
    <x v="1"/>
    <x v="130"/>
    <x v="146"/>
    <x v="146"/>
    <x v="5"/>
    <x v="1"/>
    <x v="1"/>
    <x v="136"/>
  </r>
  <r>
    <x v="147"/>
    <x v="132"/>
    <x v="0"/>
    <x v="0"/>
    <x v="1"/>
    <x v="131"/>
    <x v="147"/>
    <x v="147"/>
    <x v="5"/>
    <x v="1"/>
    <x v="1"/>
    <x v="137"/>
  </r>
  <r>
    <x v="148"/>
    <x v="133"/>
    <x v="0"/>
    <x v="0"/>
    <x v="1"/>
    <x v="132"/>
    <x v="148"/>
    <x v="148"/>
    <x v="5"/>
    <x v="1"/>
    <x v="1"/>
    <x v="138"/>
  </r>
  <r>
    <x v="149"/>
    <x v="134"/>
    <x v="1"/>
    <x v="1"/>
    <x v="0"/>
    <x v="133"/>
    <x v="149"/>
    <x v="149"/>
    <x v="0"/>
    <x v="0"/>
    <x v="0"/>
    <x v="139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47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2"/>
    <x v="8"/>
    <x v="8"/>
    <x v="155"/>
    <x v="83"/>
  </r>
  <r>
    <x v="204"/>
    <x v="172"/>
    <x v="204"/>
    <x v="115"/>
    <x v="204"/>
    <x v="164"/>
    <x v="204"/>
    <x v="113"/>
    <x v="12"/>
    <x v="8"/>
    <x v="8"/>
    <x v="156"/>
    <x v="84"/>
  </r>
  <r>
    <x v="205"/>
    <x v="90"/>
    <x v="205"/>
    <x v="115"/>
    <x v="205"/>
    <x v="165"/>
    <x v="205"/>
    <x v="114"/>
    <x v="12"/>
    <x v="8"/>
    <x v="8"/>
    <x v="157"/>
    <x v="84"/>
  </r>
  <r>
    <x v="206"/>
    <x v="146"/>
    <x v="206"/>
    <x v="115"/>
    <x v="206"/>
    <x v="166"/>
    <x v="206"/>
    <x v="115"/>
    <x v="12"/>
    <x v="8"/>
    <x v="8"/>
    <x v="158"/>
    <x v="84"/>
  </r>
  <r>
    <x v="207"/>
    <x v="173"/>
    <x v="207"/>
    <x v="115"/>
    <x v="207"/>
    <x v="167"/>
    <x v="207"/>
    <x v="116"/>
    <x v="12"/>
    <x v="8"/>
    <x v="8"/>
    <x v="159"/>
    <x v="84"/>
  </r>
  <r>
    <x v="208"/>
    <x v="174"/>
    <x v="208"/>
    <x v="115"/>
    <x v="208"/>
    <x v="168"/>
    <x v="208"/>
    <x v="116"/>
    <x v="12"/>
    <x v="8"/>
    <x v="8"/>
    <x v="160"/>
    <x v="84"/>
  </r>
  <r>
    <x v="209"/>
    <x v="175"/>
    <x v="209"/>
    <x v="115"/>
    <x v="209"/>
    <x v="169"/>
    <x v="209"/>
    <x v="117"/>
    <x v="12"/>
    <x v="8"/>
    <x v="8"/>
    <x v="161"/>
    <x v="84"/>
  </r>
  <r>
    <x v="210"/>
    <x v="30"/>
    <x v="210"/>
    <x v="115"/>
    <x v="210"/>
    <x v="170"/>
    <x v="210"/>
    <x v="118"/>
    <x v="12"/>
    <x v="8"/>
    <x v="8"/>
    <x v="162"/>
    <x v="84"/>
  </r>
  <r>
    <x v="211"/>
    <x v="176"/>
    <x v="211"/>
    <x v="115"/>
    <x v="211"/>
    <x v="171"/>
    <x v="211"/>
    <x v="119"/>
    <x v="12"/>
    <x v="8"/>
    <x v="8"/>
    <x v="163"/>
    <x v="84"/>
  </r>
  <r>
    <x v="212"/>
    <x v="156"/>
    <x v="212"/>
    <x v="115"/>
    <x v="212"/>
    <x v="172"/>
    <x v="212"/>
    <x v="120"/>
    <x v="12"/>
    <x v="8"/>
    <x v="8"/>
    <x v="164"/>
    <x v="84"/>
  </r>
  <r>
    <x v="213"/>
    <x v="177"/>
    <x v="213"/>
    <x v="115"/>
    <x v="213"/>
    <x v="173"/>
    <x v="213"/>
    <x v="121"/>
    <x v="12"/>
    <x v="8"/>
    <x v="8"/>
    <x v="165"/>
    <x v="84"/>
  </r>
  <r>
    <x v="214"/>
    <x v="178"/>
    <x v="214"/>
    <x v="115"/>
    <x v="214"/>
    <x v="174"/>
    <x v="214"/>
    <x v="122"/>
    <x v="12"/>
    <x v="8"/>
    <x v="8"/>
    <x v="166"/>
    <x v="84"/>
  </r>
  <r>
    <x v="215"/>
    <x v="179"/>
    <x v="215"/>
    <x v="115"/>
    <x v="215"/>
    <x v="175"/>
    <x v="215"/>
    <x v="123"/>
    <x v="12"/>
    <x v="8"/>
    <x v="8"/>
    <x v="167"/>
    <x v="84"/>
  </r>
  <r>
    <x v="216"/>
    <x v="180"/>
    <x v="216"/>
    <x v="115"/>
    <x v="216"/>
    <x v="176"/>
    <x v="216"/>
    <x v="124"/>
    <x v="12"/>
    <x v="8"/>
    <x v="8"/>
    <x v="168"/>
    <x v="84"/>
  </r>
  <r>
    <x v="217"/>
    <x v="181"/>
    <x v="217"/>
    <x v="115"/>
    <x v="217"/>
    <x v="177"/>
    <x v="217"/>
    <x v="125"/>
    <x v="12"/>
    <x v="8"/>
    <x v="8"/>
    <x v="169"/>
    <x v="84"/>
  </r>
  <r>
    <x v="218"/>
    <x v="182"/>
    <x v="218"/>
    <x v="115"/>
    <x v="218"/>
    <x v="178"/>
    <x v="218"/>
    <x v="126"/>
    <x v="12"/>
    <x v="8"/>
    <x v="8"/>
    <x v="170"/>
    <x v="84"/>
  </r>
  <r>
    <x v="219"/>
    <x v="51"/>
    <x v="219"/>
    <x v="116"/>
    <x v="219"/>
    <x v="179"/>
    <x v="219"/>
    <x v="126"/>
    <x v="12"/>
    <x v="8"/>
    <x v="8"/>
    <x v="171"/>
    <x v="85"/>
  </r>
  <r>
    <x v="220"/>
    <x v="183"/>
    <x v="220"/>
    <x v="116"/>
    <x v="220"/>
    <x v="180"/>
    <x v="220"/>
    <x v="127"/>
    <x v="12"/>
    <x v="8"/>
    <x v="8"/>
    <x v="172"/>
    <x v="85"/>
  </r>
  <r>
    <x v="221"/>
    <x v="184"/>
    <x v="221"/>
    <x v="117"/>
    <x v="221"/>
    <x v="181"/>
    <x v="221"/>
    <x v="128"/>
    <x v="12"/>
    <x v="8"/>
    <x v="8"/>
    <x v="173"/>
    <x v="86"/>
  </r>
  <r>
    <x v="222"/>
    <x v="185"/>
    <x v="222"/>
    <x v="117"/>
    <x v="222"/>
    <x v="182"/>
    <x v="222"/>
    <x v="129"/>
    <x v="12"/>
    <x v="8"/>
    <x v="8"/>
    <x v="174"/>
    <x v="86"/>
  </r>
  <r>
    <x v="223"/>
    <x v="160"/>
    <x v="223"/>
    <x v="117"/>
    <x v="223"/>
    <x v="183"/>
    <x v="223"/>
    <x v="130"/>
    <x v="12"/>
    <x v="8"/>
    <x v="8"/>
    <x v="175"/>
    <x v="86"/>
  </r>
  <r>
    <x v="224"/>
    <x v="186"/>
    <x v="224"/>
    <x v="117"/>
    <x v="224"/>
    <x v="184"/>
    <x v="224"/>
    <x v="127"/>
    <x v="12"/>
    <x v="8"/>
    <x v="8"/>
    <x v="176"/>
    <x v="86"/>
  </r>
  <r>
    <x v="225"/>
    <x v="187"/>
    <x v="225"/>
    <x v="117"/>
    <x v="225"/>
    <x v="185"/>
    <x v="225"/>
    <x v="127"/>
    <x v="12"/>
    <x v="8"/>
    <x v="8"/>
    <x v="177"/>
    <x v="86"/>
  </r>
  <r>
    <x v="226"/>
    <x v="188"/>
    <x v="226"/>
    <x v="117"/>
    <x v="226"/>
    <x v="186"/>
    <x v="226"/>
    <x v="131"/>
    <x v="12"/>
    <x v="8"/>
    <x v="8"/>
    <x v="178"/>
    <x v="86"/>
  </r>
  <r>
    <x v="227"/>
    <x v="189"/>
    <x v="227"/>
    <x v="117"/>
    <x v="227"/>
    <x v="187"/>
    <x v="227"/>
    <x v="132"/>
    <x v="12"/>
    <x v="8"/>
    <x v="8"/>
    <x v="179"/>
    <x v="86"/>
  </r>
  <r>
    <x v="228"/>
    <x v="190"/>
    <x v="228"/>
    <x v="117"/>
    <x v="228"/>
    <x v="188"/>
    <x v="228"/>
    <x v="133"/>
    <x v="12"/>
    <x v="8"/>
    <x v="8"/>
    <x v="180"/>
    <x v="86"/>
  </r>
  <r>
    <x v="229"/>
    <x v="191"/>
    <x v="229"/>
    <x v="117"/>
    <x v="229"/>
    <x v="189"/>
    <x v="229"/>
    <x v="134"/>
    <x v="12"/>
    <x v="8"/>
    <x v="8"/>
    <x v="181"/>
    <x v="86"/>
  </r>
  <r>
    <x v="230"/>
    <x v="180"/>
    <x v="230"/>
    <x v="118"/>
    <x v="230"/>
    <x v="190"/>
    <x v="230"/>
    <x v="135"/>
    <x v="12"/>
    <x v="8"/>
    <x v="8"/>
    <x v="182"/>
    <x v="87"/>
  </r>
  <r>
    <x v="231"/>
    <x v="67"/>
    <x v="231"/>
    <x v="119"/>
    <x v="231"/>
    <x v="191"/>
    <x v="231"/>
    <x v="136"/>
    <x v="12"/>
    <x v="8"/>
    <x v="8"/>
    <x v="183"/>
    <x v="88"/>
  </r>
  <r>
    <x v="232"/>
    <x v="109"/>
    <x v="232"/>
    <x v="119"/>
    <x v="232"/>
    <x v="192"/>
    <x v="232"/>
    <x v="137"/>
    <x v="12"/>
    <x v="8"/>
    <x v="8"/>
    <x v="184"/>
    <x v="88"/>
  </r>
  <r>
    <x v="233"/>
    <x v="90"/>
    <x v="233"/>
    <x v="119"/>
    <x v="233"/>
    <x v="193"/>
    <x v="233"/>
    <x v="138"/>
    <x v="12"/>
    <x v="8"/>
    <x v="8"/>
    <x v="185"/>
    <x v="88"/>
  </r>
  <r>
    <x v="234"/>
    <x v="192"/>
    <x v="234"/>
    <x v="119"/>
    <x v="234"/>
    <x v="194"/>
    <x v="234"/>
    <x v="139"/>
    <x v="12"/>
    <x v="8"/>
    <x v="8"/>
    <x v="186"/>
    <x v="88"/>
  </r>
  <r>
    <x v="235"/>
    <x v="193"/>
    <x v="235"/>
    <x v="119"/>
    <x v="235"/>
    <x v="195"/>
    <x v="235"/>
    <x v="140"/>
    <x v="12"/>
    <x v="8"/>
    <x v="8"/>
    <x v="187"/>
    <x v="88"/>
  </r>
  <r>
    <x v="236"/>
    <x v="194"/>
    <x v="236"/>
    <x v="119"/>
    <x v="236"/>
    <x v="196"/>
    <x v="236"/>
    <x v="141"/>
    <x v="12"/>
    <x v="8"/>
    <x v="8"/>
    <x v="188"/>
    <x v="88"/>
  </r>
  <r>
    <x v="237"/>
    <x v="195"/>
    <x v="237"/>
    <x v="119"/>
    <x v="237"/>
    <x v="27"/>
    <x v="237"/>
    <x v="142"/>
    <x v="12"/>
    <x v="8"/>
    <x v="8"/>
    <x v="189"/>
    <x v="88"/>
  </r>
  <r>
    <x v="238"/>
    <x v="196"/>
    <x v="238"/>
    <x v="120"/>
    <x v="238"/>
    <x v="197"/>
    <x v="238"/>
    <x v="143"/>
    <x v="12"/>
    <x v="8"/>
    <x v="8"/>
    <x v="190"/>
    <x v="89"/>
  </r>
  <r>
    <x v="239"/>
    <x v="197"/>
    <x v="239"/>
    <x v="120"/>
    <x v="239"/>
    <x v="198"/>
    <x v="239"/>
    <x v="144"/>
    <x v="12"/>
    <x v="8"/>
    <x v="8"/>
    <x v="191"/>
    <x v="89"/>
  </r>
  <r>
    <x v="240"/>
    <x v="52"/>
    <x v="240"/>
    <x v="120"/>
    <x v="240"/>
    <x v="199"/>
    <x v="240"/>
    <x v="145"/>
    <x v="12"/>
    <x v="8"/>
    <x v="8"/>
    <x v="192"/>
    <x v="89"/>
  </r>
  <r>
    <x v="241"/>
    <x v="198"/>
    <x v="241"/>
    <x v="121"/>
    <x v="241"/>
    <x v="200"/>
    <x v="241"/>
    <x v="146"/>
    <x v="12"/>
    <x v="8"/>
    <x v="8"/>
    <x v="193"/>
    <x v="90"/>
  </r>
  <r>
    <x v="242"/>
    <x v="88"/>
    <x v="242"/>
    <x v="121"/>
    <x v="242"/>
    <x v="201"/>
    <x v="242"/>
    <x v="147"/>
    <x v="12"/>
    <x v="8"/>
    <x v="8"/>
    <x v="194"/>
    <x v="90"/>
  </r>
  <r>
    <x v="243"/>
    <x v="199"/>
    <x v="243"/>
    <x v="121"/>
    <x v="243"/>
    <x v="202"/>
    <x v="243"/>
    <x v="148"/>
    <x v="12"/>
    <x v="8"/>
    <x v="8"/>
    <x v="195"/>
    <x v="90"/>
  </r>
  <r>
    <x v="244"/>
    <x v="200"/>
    <x v="244"/>
    <x v="122"/>
    <x v="244"/>
    <x v="203"/>
    <x v="244"/>
    <x v="149"/>
    <x v="12"/>
    <x v="8"/>
    <x v="8"/>
    <x v="196"/>
    <x v="91"/>
  </r>
  <r>
    <x v="245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14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0"/>
    <x v="0"/>
    <x v="1"/>
    <x v="117"/>
    <x v="133"/>
    <x v="134"/>
    <x v="5"/>
    <x v="1"/>
    <x v="1"/>
    <x v="125"/>
  </r>
  <r>
    <x v="135"/>
    <x v="124"/>
    <x v="0"/>
    <x v="0"/>
    <x v="1"/>
    <x v="118"/>
    <x v="134"/>
    <x v="135"/>
    <x v="5"/>
    <x v="1"/>
    <x v="1"/>
    <x v="126"/>
  </r>
  <r>
    <x v="136"/>
    <x v="125"/>
    <x v="0"/>
    <x v="0"/>
    <x v="1"/>
    <x v="119"/>
    <x v="135"/>
    <x v="136"/>
    <x v="5"/>
    <x v="1"/>
    <x v="1"/>
    <x v="127"/>
  </r>
  <r>
    <x v="137"/>
    <x v="126"/>
    <x v="0"/>
    <x v="0"/>
    <x v="1"/>
    <x v="120"/>
    <x v="136"/>
    <x v="137"/>
    <x v="5"/>
    <x v="1"/>
    <x v="1"/>
    <x v="128"/>
  </r>
  <r>
    <x v="138"/>
    <x v="127"/>
    <x v="0"/>
    <x v="0"/>
    <x v="1"/>
    <x v="121"/>
    <x v="137"/>
    <x v="138"/>
    <x v="5"/>
    <x v="1"/>
    <x v="1"/>
    <x v="129"/>
  </r>
  <r>
    <x v="139"/>
    <x v="128"/>
    <x v="0"/>
    <x v="0"/>
    <x v="1"/>
    <x v="122"/>
    <x v="138"/>
    <x v="139"/>
    <x v="5"/>
    <x v="1"/>
    <x v="1"/>
    <x v="130"/>
  </r>
  <r>
    <x v="140"/>
    <x v="129"/>
    <x v="1"/>
    <x v="1"/>
    <x v="0"/>
    <x v="123"/>
    <x v="139"/>
    <x v="140"/>
    <x v="0"/>
    <x v="0"/>
    <x v="0"/>
    <x v="131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0"/>
    <x v="0"/>
    <x v="1"/>
    <x v="108"/>
    <x v="124"/>
    <x v="124"/>
    <x v="5"/>
    <x v="1"/>
    <x v="1"/>
    <x v="115"/>
  </r>
  <r>
    <x v="125"/>
    <x v="116"/>
    <x v="0"/>
    <x v="0"/>
    <x v="1"/>
    <x v="109"/>
    <x v="125"/>
    <x v="125"/>
    <x v="5"/>
    <x v="1"/>
    <x v="1"/>
    <x v="116"/>
  </r>
  <r>
    <x v="126"/>
    <x v="117"/>
    <x v="0"/>
    <x v="0"/>
    <x v="1"/>
    <x v="110"/>
    <x v="126"/>
    <x v="126"/>
    <x v="5"/>
    <x v="1"/>
    <x v="1"/>
    <x v="117"/>
  </r>
  <r>
    <x v="127"/>
    <x v="107"/>
    <x v="0"/>
    <x v="0"/>
    <x v="1"/>
    <x v="111"/>
    <x v="127"/>
    <x v="127"/>
    <x v="5"/>
    <x v="1"/>
    <x v="1"/>
    <x v="118"/>
  </r>
  <r>
    <x v="128"/>
    <x v="118"/>
    <x v="0"/>
    <x v="0"/>
    <x v="1"/>
    <x v="112"/>
    <x v="128"/>
    <x v="128"/>
    <x v="5"/>
    <x v="1"/>
    <x v="1"/>
    <x v="119"/>
  </r>
  <r>
    <x v="129"/>
    <x v="119"/>
    <x v="0"/>
    <x v="0"/>
    <x v="1"/>
    <x v="113"/>
    <x v="129"/>
    <x v="129"/>
    <x v="5"/>
    <x v="1"/>
    <x v="1"/>
    <x v="120"/>
  </r>
  <r>
    <x v="130"/>
    <x v="120"/>
    <x v="1"/>
    <x v="1"/>
    <x v="0"/>
    <x v="114"/>
    <x v="130"/>
    <x v="130"/>
    <x v="0"/>
    <x v="0"/>
    <x v="0"/>
    <x v="121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4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1"/>
    <x v="1"/>
    <x v="0"/>
    <x v="114"/>
    <x v="129"/>
    <x v="129"/>
    <x v="0"/>
    <x v="0"/>
    <x v="0"/>
    <x v="120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0"/>
    <x v="0"/>
    <x v="1"/>
    <x v="107"/>
    <x v="117"/>
    <x v="117"/>
    <x v="5"/>
    <x v="1"/>
    <x v="1"/>
    <x v="113"/>
  </r>
  <r>
    <x v="118"/>
    <x v="104"/>
    <x v="0"/>
    <x v="0"/>
    <x v="1"/>
    <x v="108"/>
    <x v="118"/>
    <x v="118"/>
    <x v="5"/>
    <x v="1"/>
    <x v="1"/>
    <x v="114"/>
  </r>
  <r>
    <x v="119"/>
    <x v="105"/>
    <x v="0"/>
    <x v="0"/>
    <x v="1"/>
    <x v="109"/>
    <x v="119"/>
    <x v="119"/>
    <x v="5"/>
    <x v="1"/>
    <x v="1"/>
    <x v="115"/>
  </r>
  <r>
    <x v="120"/>
    <x v="86"/>
    <x v="0"/>
    <x v="0"/>
    <x v="1"/>
    <x v="110"/>
    <x v="120"/>
    <x v="120"/>
    <x v="5"/>
    <x v="1"/>
    <x v="1"/>
    <x v="116"/>
  </r>
  <r>
    <x v="121"/>
    <x v="106"/>
    <x v="0"/>
    <x v="0"/>
    <x v="1"/>
    <x v="111"/>
    <x v="121"/>
    <x v="121"/>
    <x v="5"/>
    <x v="1"/>
    <x v="1"/>
    <x v="117"/>
  </r>
  <r>
    <x v="122"/>
    <x v="0"/>
    <x v="0"/>
    <x v="0"/>
    <x v="1"/>
    <x v="112"/>
    <x v="122"/>
    <x v="122"/>
    <x v="5"/>
    <x v="1"/>
    <x v="1"/>
    <x v="118"/>
  </r>
  <r>
    <x v="123"/>
    <x v="107"/>
    <x v="1"/>
    <x v="1"/>
    <x v="0"/>
    <x v="113"/>
    <x v="123"/>
    <x v="123"/>
    <x v="0"/>
    <x v="0"/>
    <x v="0"/>
    <x v="119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5"/>
  </r>
  <r>
    <x v="110"/>
    <x v="98"/>
    <x v="0"/>
    <x v="0"/>
    <x v="1"/>
    <x v="100"/>
    <x v="110"/>
    <x v="110"/>
    <x v="5"/>
    <x v="1"/>
    <x v="1"/>
    <x v="106"/>
  </r>
  <r>
    <x v="111"/>
    <x v="99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100"/>
    <x v="0"/>
    <x v="0"/>
    <x v="1"/>
    <x v="103"/>
    <x v="113"/>
    <x v="113"/>
    <x v="5"/>
    <x v="1"/>
    <x v="1"/>
    <x v="109"/>
  </r>
  <r>
    <x v="114"/>
    <x v="101"/>
    <x v="0"/>
    <x v="0"/>
    <x v="1"/>
    <x v="104"/>
    <x v="114"/>
    <x v="114"/>
    <x v="5"/>
    <x v="1"/>
    <x v="1"/>
    <x v="110"/>
  </r>
  <r>
    <x v="115"/>
    <x v="102"/>
    <x v="0"/>
    <x v="0"/>
    <x v="1"/>
    <x v="105"/>
    <x v="115"/>
    <x v="115"/>
    <x v="5"/>
    <x v="1"/>
    <x v="1"/>
    <x v="111"/>
  </r>
  <r>
    <x v="116"/>
    <x v="103"/>
    <x v="0"/>
    <x v="0"/>
    <x v="1"/>
    <x v="106"/>
    <x v="116"/>
    <x v="116"/>
    <x v="5"/>
    <x v="1"/>
    <x v="1"/>
    <x v="112"/>
  </r>
  <r>
    <x v="117"/>
    <x v="104"/>
    <x v="0"/>
    <x v="0"/>
    <x v="1"/>
    <x v="107"/>
    <x v="117"/>
    <x v="117"/>
    <x v="5"/>
    <x v="1"/>
    <x v="1"/>
    <x v="113"/>
  </r>
  <r>
    <x v="118"/>
    <x v="105"/>
    <x v="0"/>
    <x v="0"/>
    <x v="1"/>
    <x v="108"/>
    <x v="118"/>
    <x v="118"/>
    <x v="5"/>
    <x v="1"/>
    <x v="1"/>
    <x v="114"/>
  </r>
  <r>
    <x v="119"/>
    <x v="106"/>
    <x v="0"/>
    <x v="0"/>
    <x v="1"/>
    <x v="109"/>
    <x v="119"/>
    <x v="119"/>
    <x v="5"/>
    <x v="1"/>
    <x v="1"/>
    <x v="115"/>
  </r>
  <r>
    <x v="120"/>
    <x v="13"/>
    <x v="0"/>
    <x v="0"/>
    <x v="1"/>
    <x v="110"/>
    <x v="120"/>
    <x v="120"/>
    <x v="5"/>
    <x v="1"/>
    <x v="1"/>
    <x v="116"/>
  </r>
  <r>
    <x v="121"/>
    <x v="104"/>
    <x v="0"/>
    <x v="0"/>
    <x v="1"/>
    <x v="111"/>
    <x v="121"/>
    <x v="121"/>
    <x v="5"/>
    <x v="1"/>
    <x v="1"/>
    <x v="117"/>
  </r>
  <r>
    <x v="122"/>
    <x v="107"/>
    <x v="0"/>
    <x v="0"/>
    <x v="1"/>
    <x v="112"/>
    <x v="122"/>
    <x v="122"/>
    <x v="5"/>
    <x v="1"/>
    <x v="1"/>
    <x v="118"/>
  </r>
  <r>
    <x v="123"/>
    <x v="108"/>
    <x v="1"/>
    <x v="1"/>
    <x v="0"/>
    <x v="113"/>
    <x v="123"/>
    <x v="123"/>
    <x v="0"/>
    <x v="0"/>
    <x v="0"/>
    <x v="119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12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0"/>
    <x v="20"/>
    <x v="1"/>
    <x v="106"/>
    <x v="114"/>
    <x v="114"/>
    <x v="22"/>
    <x v="18"/>
    <x v="18"/>
    <x v="110"/>
  </r>
  <r>
    <x v="115"/>
    <x v="106"/>
    <x v="0"/>
    <x v="20"/>
    <x v="1"/>
    <x v="107"/>
    <x v="115"/>
    <x v="115"/>
    <x v="22"/>
    <x v="18"/>
    <x v="18"/>
    <x v="111"/>
  </r>
  <r>
    <x v="116"/>
    <x v="107"/>
    <x v="0"/>
    <x v="20"/>
    <x v="1"/>
    <x v="108"/>
    <x v="116"/>
    <x v="116"/>
    <x v="22"/>
    <x v="18"/>
    <x v="18"/>
    <x v="112"/>
  </r>
  <r>
    <x v="117"/>
    <x v="108"/>
    <x v="0"/>
    <x v="20"/>
    <x v="1"/>
    <x v="109"/>
    <x v="117"/>
    <x v="117"/>
    <x v="22"/>
    <x v="18"/>
    <x v="18"/>
    <x v="113"/>
  </r>
  <r>
    <x v="118"/>
    <x v="109"/>
    <x v="0"/>
    <x v="20"/>
    <x v="1"/>
    <x v="110"/>
    <x v="118"/>
    <x v="118"/>
    <x v="22"/>
    <x v="18"/>
    <x v="18"/>
    <x v="114"/>
  </r>
  <r>
    <x v="119"/>
    <x v="110"/>
    <x v="0"/>
    <x v="20"/>
    <x v="1"/>
    <x v="111"/>
    <x v="119"/>
    <x v="119"/>
    <x v="22"/>
    <x v="18"/>
    <x v="18"/>
    <x v="115"/>
  </r>
  <r>
    <x v="120"/>
    <x v="111"/>
    <x v="1"/>
    <x v="21"/>
    <x v="0"/>
    <x v="112"/>
    <x v="120"/>
    <x v="120"/>
    <x v="0"/>
    <x v="0"/>
    <x v="0"/>
    <x v="116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0"/>
    <x v="0"/>
    <x v="1"/>
    <x v="94"/>
    <x v="102"/>
    <x v="102"/>
    <x v="7"/>
    <x v="1"/>
    <x v="1"/>
    <x v="100"/>
  </r>
  <r>
    <x v="103"/>
    <x v="91"/>
    <x v="0"/>
    <x v="0"/>
    <x v="1"/>
    <x v="95"/>
    <x v="103"/>
    <x v="103"/>
    <x v="7"/>
    <x v="1"/>
    <x v="1"/>
    <x v="101"/>
  </r>
  <r>
    <x v="104"/>
    <x v="6"/>
    <x v="0"/>
    <x v="0"/>
    <x v="1"/>
    <x v="96"/>
    <x v="104"/>
    <x v="104"/>
    <x v="7"/>
    <x v="1"/>
    <x v="1"/>
    <x v="102"/>
  </r>
  <r>
    <x v="105"/>
    <x v="72"/>
    <x v="0"/>
    <x v="0"/>
    <x v="1"/>
    <x v="97"/>
    <x v="105"/>
    <x v="105"/>
    <x v="7"/>
    <x v="1"/>
    <x v="1"/>
    <x v="103"/>
  </r>
  <r>
    <x v="106"/>
    <x v="92"/>
    <x v="0"/>
    <x v="0"/>
    <x v="1"/>
    <x v="98"/>
    <x v="106"/>
    <x v="106"/>
    <x v="7"/>
    <x v="1"/>
    <x v="1"/>
    <x v="104"/>
  </r>
  <r>
    <x v="107"/>
    <x v="93"/>
    <x v="1"/>
    <x v="1"/>
    <x v="2"/>
    <x v="0"/>
    <x v="107"/>
    <x v="107"/>
    <x v="8"/>
    <x v="3"/>
    <x v="2"/>
    <x v="105"/>
  </r>
  <r>
    <x v="108"/>
    <x v="94"/>
    <x v="2"/>
    <x v="2"/>
    <x v="0"/>
    <x v="99"/>
    <x v="108"/>
    <x v="108"/>
    <x v="0"/>
    <x v="0"/>
    <x v="0"/>
    <x v="10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0"/>
    <x v="1"/>
    <x v="1"/>
    <x v="81"/>
    <x v="92"/>
    <x v="92"/>
    <x v="7"/>
    <x v="3"/>
    <x v="1"/>
    <x v="90"/>
  </r>
  <r>
    <x v="93"/>
    <x v="83"/>
    <x v="0"/>
    <x v="1"/>
    <x v="1"/>
    <x v="82"/>
    <x v="93"/>
    <x v="93"/>
    <x v="7"/>
    <x v="3"/>
    <x v="1"/>
    <x v="91"/>
  </r>
  <r>
    <x v="94"/>
    <x v="17"/>
    <x v="0"/>
    <x v="1"/>
    <x v="1"/>
    <x v="83"/>
    <x v="94"/>
    <x v="94"/>
    <x v="7"/>
    <x v="3"/>
    <x v="1"/>
    <x v="92"/>
  </r>
  <r>
    <x v="95"/>
    <x v="65"/>
    <x v="0"/>
    <x v="1"/>
    <x v="1"/>
    <x v="84"/>
    <x v="95"/>
    <x v="95"/>
    <x v="7"/>
    <x v="3"/>
    <x v="1"/>
    <x v="93"/>
  </r>
  <r>
    <x v="96"/>
    <x v="82"/>
    <x v="0"/>
    <x v="1"/>
    <x v="1"/>
    <x v="85"/>
    <x v="96"/>
    <x v="96"/>
    <x v="7"/>
    <x v="3"/>
    <x v="1"/>
    <x v="94"/>
  </r>
  <r>
    <x v="97"/>
    <x v="42"/>
    <x v="0"/>
    <x v="1"/>
    <x v="1"/>
    <x v="86"/>
    <x v="97"/>
    <x v="97"/>
    <x v="7"/>
    <x v="3"/>
    <x v="1"/>
    <x v="95"/>
  </r>
  <r>
    <x v="98"/>
    <x v="84"/>
    <x v="1"/>
    <x v="2"/>
    <x v="0"/>
    <x v="87"/>
    <x v="98"/>
    <x v="98"/>
    <x v="0"/>
    <x v="0"/>
    <x v="0"/>
    <x v="96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7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0"/>
    <x v="0"/>
    <x v="1"/>
    <x v="62"/>
    <x v="70"/>
    <x v="70"/>
    <x v="3"/>
    <x v="1"/>
    <x v="1"/>
    <x v="70"/>
  </r>
  <r>
    <x v="71"/>
    <x v="67"/>
    <x v="0"/>
    <x v="0"/>
    <x v="1"/>
    <x v="63"/>
    <x v="71"/>
    <x v="71"/>
    <x v="3"/>
    <x v="1"/>
    <x v="1"/>
    <x v="71"/>
  </r>
  <r>
    <x v="72"/>
    <x v="68"/>
    <x v="0"/>
    <x v="0"/>
    <x v="1"/>
    <x v="64"/>
    <x v="72"/>
    <x v="72"/>
    <x v="3"/>
    <x v="1"/>
    <x v="1"/>
    <x v="72"/>
  </r>
  <r>
    <x v="73"/>
    <x v="69"/>
    <x v="0"/>
    <x v="0"/>
    <x v="1"/>
    <x v="65"/>
    <x v="73"/>
    <x v="73"/>
    <x v="3"/>
    <x v="1"/>
    <x v="1"/>
    <x v="73"/>
  </r>
  <r>
    <x v="74"/>
    <x v="66"/>
    <x v="0"/>
    <x v="0"/>
    <x v="1"/>
    <x v="66"/>
    <x v="74"/>
    <x v="74"/>
    <x v="3"/>
    <x v="1"/>
    <x v="1"/>
    <x v="74"/>
  </r>
  <r>
    <x v="75"/>
    <x v="70"/>
    <x v="0"/>
    <x v="0"/>
    <x v="1"/>
    <x v="67"/>
    <x v="75"/>
    <x v="75"/>
    <x v="3"/>
    <x v="1"/>
    <x v="1"/>
    <x v="75"/>
  </r>
  <r>
    <x v="76"/>
    <x v="71"/>
    <x v="1"/>
    <x v="1"/>
    <x v="0"/>
    <x v="68"/>
    <x v="76"/>
    <x v="76"/>
    <x v="0"/>
    <x v="0"/>
    <x v="0"/>
    <x v="76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0"/>
    <x v="0"/>
    <x v="1"/>
    <x v="56"/>
    <x v="65"/>
    <x v="65"/>
    <x v="2"/>
    <x v="1"/>
    <x v="1"/>
    <x v="65"/>
  </r>
  <r>
    <x v="66"/>
    <x v="63"/>
    <x v="0"/>
    <x v="0"/>
    <x v="1"/>
    <x v="57"/>
    <x v="66"/>
    <x v="66"/>
    <x v="2"/>
    <x v="1"/>
    <x v="1"/>
    <x v="66"/>
  </r>
  <r>
    <x v="67"/>
    <x v="64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2"/>
    <x v="1"/>
    <x v="1"/>
    <x v="69"/>
  </r>
  <r>
    <x v="70"/>
    <x v="67"/>
    <x v="1"/>
    <x v="1"/>
    <x v="2"/>
    <x v="0"/>
    <x v="70"/>
    <x v="70"/>
    <x v="4"/>
    <x v="3"/>
    <x v="2"/>
    <x v="70"/>
  </r>
  <r>
    <x v="71"/>
    <x v="68"/>
    <x v="2"/>
    <x v="2"/>
    <x v="0"/>
    <x v="61"/>
    <x v="71"/>
    <x v="71"/>
    <x v="0"/>
    <x v="0"/>
    <x v="0"/>
    <x v="7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7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2"/>
    <x v="0"/>
    <x v="0"/>
    <x v="1"/>
    <x v="62"/>
    <x v="67"/>
    <x v="67"/>
    <x v="2"/>
    <x v="1"/>
    <x v="1"/>
    <x v="67"/>
  </r>
  <r>
    <x v="68"/>
    <x v="66"/>
    <x v="0"/>
    <x v="0"/>
    <x v="1"/>
    <x v="63"/>
    <x v="68"/>
    <x v="68"/>
    <x v="2"/>
    <x v="1"/>
    <x v="1"/>
    <x v="68"/>
  </r>
  <r>
    <x v="69"/>
    <x v="67"/>
    <x v="1"/>
    <x v="1"/>
    <x v="0"/>
    <x v="64"/>
    <x v="69"/>
    <x v="69"/>
    <x v="0"/>
    <x v="0"/>
    <x v="0"/>
    <x v="69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0"/>
    <x v="0"/>
    <x v="1"/>
    <x v="56"/>
    <x v="61"/>
    <x v="61"/>
    <x v="2"/>
    <x v="1"/>
    <x v="1"/>
    <x v="61"/>
  </r>
  <r>
    <x v="62"/>
    <x v="59"/>
    <x v="0"/>
    <x v="0"/>
    <x v="1"/>
    <x v="57"/>
    <x v="62"/>
    <x v="62"/>
    <x v="2"/>
    <x v="1"/>
    <x v="1"/>
    <x v="62"/>
  </r>
  <r>
    <x v="63"/>
    <x v="60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58"/>
    <x v="0"/>
    <x v="0"/>
    <x v="1"/>
    <x v="60"/>
    <x v="65"/>
    <x v="65"/>
    <x v="2"/>
    <x v="1"/>
    <x v="1"/>
    <x v="65"/>
  </r>
  <r>
    <x v="66"/>
    <x v="62"/>
    <x v="0"/>
    <x v="0"/>
    <x v="1"/>
    <x v="61"/>
    <x v="66"/>
    <x v="66"/>
    <x v="2"/>
    <x v="1"/>
    <x v="1"/>
    <x v="66"/>
  </r>
  <r>
    <x v="67"/>
    <x v="63"/>
    <x v="1"/>
    <x v="1"/>
    <x v="0"/>
    <x v="62"/>
    <x v="67"/>
    <x v="67"/>
    <x v="0"/>
    <x v="0"/>
    <x v="0"/>
    <x v="67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6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0"/>
    <x v="0"/>
    <x v="1"/>
    <x v="53"/>
    <x v="59"/>
    <x v="59"/>
    <x v="4"/>
    <x v="3"/>
    <x v="1"/>
    <x v="59"/>
  </r>
  <r>
    <x v="60"/>
    <x v="57"/>
    <x v="0"/>
    <x v="0"/>
    <x v="1"/>
    <x v="54"/>
    <x v="60"/>
    <x v="60"/>
    <x v="4"/>
    <x v="3"/>
    <x v="1"/>
    <x v="60"/>
  </r>
  <r>
    <x v="61"/>
    <x v="58"/>
    <x v="0"/>
    <x v="0"/>
    <x v="1"/>
    <x v="55"/>
    <x v="61"/>
    <x v="61"/>
    <x v="4"/>
    <x v="3"/>
    <x v="1"/>
    <x v="61"/>
  </r>
  <r>
    <x v="62"/>
    <x v="59"/>
    <x v="0"/>
    <x v="0"/>
    <x v="1"/>
    <x v="56"/>
    <x v="62"/>
    <x v="62"/>
    <x v="4"/>
    <x v="3"/>
    <x v="1"/>
    <x v="62"/>
  </r>
  <r>
    <x v="63"/>
    <x v="56"/>
    <x v="0"/>
    <x v="0"/>
    <x v="1"/>
    <x v="57"/>
    <x v="63"/>
    <x v="63"/>
    <x v="4"/>
    <x v="3"/>
    <x v="1"/>
    <x v="63"/>
  </r>
  <r>
    <x v="64"/>
    <x v="60"/>
    <x v="0"/>
    <x v="0"/>
    <x v="1"/>
    <x v="58"/>
    <x v="64"/>
    <x v="64"/>
    <x v="4"/>
    <x v="3"/>
    <x v="1"/>
    <x v="64"/>
  </r>
  <r>
    <x v="65"/>
    <x v="61"/>
    <x v="1"/>
    <x v="1"/>
    <x v="0"/>
    <x v="59"/>
    <x v="65"/>
    <x v="65"/>
    <x v="0"/>
    <x v="0"/>
    <x v="0"/>
    <x v="65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0"/>
    <x v="0"/>
    <x v="1"/>
    <x v="47"/>
    <x v="53"/>
    <x v="53"/>
    <x v="4"/>
    <x v="3"/>
    <x v="1"/>
    <x v="53"/>
  </r>
  <r>
    <x v="54"/>
    <x v="53"/>
    <x v="0"/>
    <x v="0"/>
    <x v="1"/>
    <x v="48"/>
    <x v="54"/>
    <x v="54"/>
    <x v="4"/>
    <x v="3"/>
    <x v="1"/>
    <x v="54"/>
  </r>
  <r>
    <x v="55"/>
    <x v="54"/>
    <x v="0"/>
    <x v="0"/>
    <x v="1"/>
    <x v="49"/>
    <x v="55"/>
    <x v="55"/>
    <x v="4"/>
    <x v="3"/>
    <x v="1"/>
    <x v="55"/>
  </r>
  <r>
    <x v="56"/>
    <x v="55"/>
    <x v="0"/>
    <x v="0"/>
    <x v="1"/>
    <x v="50"/>
    <x v="56"/>
    <x v="56"/>
    <x v="4"/>
    <x v="3"/>
    <x v="1"/>
    <x v="56"/>
  </r>
  <r>
    <x v="57"/>
    <x v="56"/>
    <x v="0"/>
    <x v="0"/>
    <x v="1"/>
    <x v="51"/>
    <x v="57"/>
    <x v="57"/>
    <x v="4"/>
    <x v="3"/>
    <x v="1"/>
    <x v="57"/>
  </r>
  <r>
    <x v="58"/>
    <x v="57"/>
    <x v="0"/>
    <x v="0"/>
    <x v="1"/>
    <x v="52"/>
    <x v="58"/>
    <x v="58"/>
    <x v="4"/>
    <x v="3"/>
    <x v="1"/>
    <x v="58"/>
  </r>
  <r>
    <x v="59"/>
    <x v="58"/>
    <x v="1"/>
    <x v="1"/>
    <x v="0"/>
    <x v="53"/>
    <x v="59"/>
    <x v="59"/>
    <x v="0"/>
    <x v="0"/>
    <x v="0"/>
    <x v="59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5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51"/>
    <x v="0"/>
    <x v="0"/>
    <x v="1"/>
    <x v="44"/>
    <x v="52"/>
    <x v="52"/>
    <x v="2"/>
    <x v="1"/>
    <x v="1"/>
    <x v="52"/>
  </r>
  <r>
    <x v="53"/>
    <x v="52"/>
    <x v="0"/>
    <x v="0"/>
    <x v="1"/>
    <x v="45"/>
    <x v="53"/>
    <x v="53"/>
    <x v="2"/>
    <x v="1"/>
    <x v="1"/>
    <x v="53"/>
  </r>
  <r>
    <x v="54"/>
    <x v="53"/>
    <x v="0"/>
    <x v="0"/>
    <x v="1"/>
    <x v="46"/>
    <x v="54"/>
    <x v="54"/>
    <x v="2"/>
    <x v="1"/>
    <x v="1"/>
    <x v="54"/>
  </r>
  <r>
    <x v="55"/>
    <x v="54"/>
    <x v="1"/>
    <x v="1"/>
    <x v="0"/>
    <x v="47"/>
    <x v="55"/>
    <x v="55"/>
    <x v="0"/>
    <x v="0"/>
    <x v="0"/>
    <x v="55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5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0"/>
    <x v="0"/>
    <x v="1"/>
    <x v="42"/>
    <x v="49"/>
    <x v="49"/>
    <x v="2"/>
    <x v="1"/>
    <x v="1"/>
    <x v="49"/>
  </r>
  <r>
    <x v="50"/>
    <x v="49"/>
    <x v="0"/>
    <x v="0"/>
    <x v="1"/>
    <x v="43"/>
    <x v="50"/>
    <x v="50"/>
    <x v="2"/>
    <x v="1"/>
    <x v="1"/>
    <x v="50"/>
  </r>
  <r>
    <x v="51"/>
    <x v="50"/>
    <x v="0"/>
    <x v="0"/>
    <x v="1"/>
    <x v="44"/>
    <x v="51"/>
    <x v="51"/>
    <x v="2"/>
    <x v="1"/>
    <x v="1"/>
    <x v="51"/>
  </r>
  <r>
    <x v="52"/>
    <x v="51"/>
    <x v="0"/>
    <x v="0"/>
    <x v="1"/>
    <x v="45"/>
    <x v="52"/>
    <x v="52"/>
    <x v="2"/>
    <x v="1"/>
    <x v="1"/>
    <x v="52"/>
  </r>
  <r>
    <x v="53"/>
    <x v="48"/>
    <x v="0"/>
    <x v="0"/>
    <x v="1"/>
    <x v="46"/>
    <x v="53"/>
    <x v="53"/>
    <x v="2"/>
    <x v="1"/>
    <x v="1"/>
    <x v="53"/>
  </r>
  <r>
    <x v="54"/>
    <x v="52"/>
    <x v="0"/>
    <x v="0"/>
    <x v="1"/>
    <x v="47"/>
    <x v="54"/>
    <x v="54"/>
    <x v="2"/>
    <x v="1"/>
    <x v="1"/>
    <x v="54"/>
  </r>
  <r>
    <x v="55"/>
    <x v="53"/>
    <x v="1"/>
    <x v="1"/>
    <x v="0"/>
    <x v="48"/>
    <x v="55"/>
    <x v="55"/>
    <x v="0"/>
    <x v="0"/>
    <x v="0"/>
    <x v="55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0"/>
    <x v="0"/>
    <x v="1"/>
    <x v="41"/>
    <x v="48"/>
    <x v="48"/>
    <x v="2"/>
    <x v="1"/>
    <x v="1"/>
    <x v="48"/>
  </r>
  <r>
    <x v="49"/>
    <x v="49"/>
    <x v="0"/>
    <x v="0"/>
    <x v="1"/>
    <x v="42"/>
    <x v="49"/>
    <x v="49"/>
    <x v="2"/>
    <x v="1"/>
    <x v="1"/>
    <x v="49"/>
  </r>
  <r>
    <x v="50"/>
    <x v="50"/>
    <x v="0"/>
    <x v="0"/>
    <x v="1"/>
    <x v="43"/>
    <x v="50"/>
    <x v="50"/>
    <x v="2"/>
    <x v="1"/>
    <x v="1"/>
    <x v="50"/>
  </r>
  <r>
    <x v="51"/>
    <x v="51"/>
    <x v="0"/>
    <x v="0"/>
    <x v="1"/>
    <x v="44"/>
    <x v="51"/>
    <x v="51"/>
    <x v="2"/>
    <x v="1"/>
    <x v="1"/>
    <x v="51"/>
  </r>
  <r>
    <x v="52"/>
    <x v="48"/>
    <x v="0"/>
    <x v="0"/>
    <x v="1"/>
    <x v="45"/>
    <x v="52"/>
    <x v="52"/>
    <x v="2"/>
    <x v="1"/>
    <x v="1"/>
    <x v="52"/>
  </r>
  <r>
    <x v="53"/>
    <x v="52"/>
    <x v="0"/>
    <x v="0"/>
    <x v="1"/>
    <x v="46"/>
    <x v="53"/>
    <x v="53"/>
    <x v="2"/>
    <x v="1"/>
    <x v="1"/>
    <x v="53"/>
  </r>
  <r>
    <x v="54"/>
    <x v="53"/>
    <x v="1"/>
    <x v="1"/>
    <x v="0"/>
    <x v="47"/>
    <x v="54"/>
    <x v="54"/>
    <x v="0"/>
    <x v="0"/>
    <x v="0"/>
    <x v="54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5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0"/>
    <x v="0"/>
    <x v="1"/>
    <x v="39"/>
    <x v="45"/>
    <x v="45"/>
    <x v="2"/>
    <x v="1"/>
    <x v="1"/>
    <x v="45"/>
  </r>
  <r>
    <x v="46"/>
    <x v="46"/>
    <x v="0"/>
    <x v="0"/>
    <x v="1"/>
    <x v="40"/>
    <x v="46"/>
    <x v="46"/>
    <x v="2"/>
    <x v="1"/>
    <x v="1"/>
    <x v="46"/>
  </r>
  <r>
    <x v="47"/>
    <x v="47"/>
    <x v="0"/>
    <x v="0"/>
    <x v="1"/>
    <x v="41"/>
    <x v="47"/>
    <x v="47"/>
    <x v="2"/>
    <x v="1"/>
    <x v="1"/>
    <x v="47"/>
  </r>
  <r>
    <x v="48"/>
    <x v="48"/>
    <x v="0"/>
    <x v="0"/>
    <x v="1"/>
    <x v="42"/>
    <x v="48"/>
    <x v="48"/>
    <x v="2"/>
    <x v="1"/>
    <x v="1"/>
    <x v="48"/>
  </r>
  <r>
    <x v="49"/>
    <x v="45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1"/>
    <x v="1"/>
    <x v="0"/>
    <x v="45"/>
    <x v="51"/>
    <x v="51"/>
    <x v="0"/>
    <x v="0"/>
    <x v="0"/>
    <x v="51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29">
  <r>
    <x v="0"/>
    <x v="0"/>
  </r>
  <r>
    <x v="1"/>
    <x v="1"/>
  </r>
  <r>
    <x v="2"/>
    <x v="2"/>
  </r>
  <r>
    <x v="3"/>
    <x v="3"/>
  </r>
  <r>
    <x v="4"/>
    <x v="4"/>
  </r>
  <r>
    <x v="5"/>
    <x v="5"/>
  </r>
  <r>
    <x v="6"/>
    <x v="6"/>
  </r>
  <r>
    <x v="7"/>
    <x v="7"/>
  </r>
  <r>
    <x v="8"/>
    <x v="8"/>
  </r>
  <r>
    <x v="9"/>
    <x v="9"/>
  </r>
  <r>
    <x v="10"/>
    <x v="10"/>
  </r>
  <r>
    <x v="11"/>
    <x v="11"/>
  </r>
  <r>
    <x v="12"/>
    <x v="12"/>
  </r>
  <r>
    <x v="13"/>
    <x v="13"/>
  </r>
  <r>
    <x v="14"/>
    <x v="14"/>
  </r>
  <r>
    <x v="15"/>
    <x v="15"/>
  </r>
  <r>
    <x v="16"/>
    <x v="16"/>
  </r>
  <r>
    <x v="17"/>
    <x v="17"/>
  </r>
  <r>
    <x v="18"/>
    <x v="18"/>
  </r>
  <r>
    <x v="19"/>
    <x v="19"/>
  </r>
  <r>
    <x v="20"/>
    <x v="20"/>
  </r>
  <r>
    <x v="21"/>
    <x v="21"/>
  </r>
  <r>
    <x v="22"/>
    <x v="22"/>
  </r>
  <r>
    <x v="23"/>
    <x v="23"/>
  </r>
  <r>
    <x v="24"/>
    <x v="24"/>
  </r>
  <r>
    <x v="25"/>
    <x v="25"/>
  </r>
  <r>
    <x v="26"/>
    <x v="26"/>
  </r>
  <r>
    <x v="27"/>
    <x v="27"/>
  </r>
  <r>
    <x v="28"/>
    <x v="28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0"/>
    <x v="0"/>
    <x v="1"/>
    <x v="32"/>
    <x v="39"/>
    <x v="39"/>
    <x v="3"/>
    <x v="3"/>
    <x v="1"/>
    <x v="39"/>
  </r>
  <r>
    <x v="40"/>
    <x v="40"/>
    <x v="0"/>
    <x v="0"/>
    <x v="1"/>
    <x v="33"/>
    <x v="40"/>
    <x v="40"/>
    <x v="3"/>
    <x v="3"/>
    <x v="1"/>
    <x v="40"/>
  </r>
  <r>
    <x v="41"/>
    <x v="41"/>
    <x v="0"/>
    <x v="0"/>
    <x v="1"/>
    <x v="34"/>
    <x v="41"/>
    <x v="41"/>
    <x v="3"/>
    <x v="3"/>
    <x v="1"/>
    <x v="41"/>
  </r>
  <r>
    <x v="42"/>
    <x v="42"/>
    <x v="0"/>
    <x v="0"/>
    <x v="1"/>
    <x v="35"/>
    <x v="42"/>
    <x v="42"/>
    <x v="3"/>
    <x v="3"/>
    <x v="1"/>
    <x v="42"/>
  </r>
  <r>
    <x v="43"/>
    <x v="39"/>
    <x v="0"/>
    <x v="0"/>
    <x v="1"/>
    <x v="36"/>
    <x v="43"/>
    <x v="43"/>
    <x v="3"/>
    <x v="3"/>
    <x v="1"/>
    <x v="43"/>
  </r>
  <r>
    <x v="44"/>
    <x v="43"/>
    <x v="0"/>
    <x v="0"/>
    <x v="1"/>
    <x v="37"/>
    <x v="44"/>
    <x v="44"/>
    <x v="3"/>
    <x v="3"/>
    <x v="1"/>
    <x v="44"/>
  </r>
  <r>
    <x v="45"/>
    <x v="44"/>
    <x v="1"/>
    <x v="1"/>
    <x v="0"/>
    <x v="38"/>
    <x v="45"/>
    <x v="45"/>
    <x v="0"/>
    <x v="0"/>
    <x v="0"/>
    <x v="45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2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0"/>
    <x v="0"/>
    <x v="0"/>
    <x v="1"/>
    <x v="18"/>
    <x v="24"/>
    <x v="24"/>
    <x v="1"/>
    <x v="1"/>
    <x v="1"/>
    <x v="24"/>
  </r>
  <r>
    <x v="25"/>
    <x v="24"/>
    <x v="0"/>
    <x v="0"/>
    <x v="1"/>
    <x v="19"/>
    <x v="25"/>
    <x v="25"/>
    <x v="1"/>
    <x v="1"/>
    <x v="1"/>
    <x v="25"/>
  </r>
  <r>
    <x v="26"/>
    <x v="25"/>
    <x v="1"/>
    <x v="1"/>
    <x v="0"/>
    <x v="20"/>
    <x v="26"/>
    <x v="26"/>
    <x v="0"/>
    <x v="0"/>
    <x v="0"/>
    <x v="26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25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0"/>
    <x v="0"/>
    <x v="1"/>
    <x v="17"/>
    <x v="18"/>
    <x v="18"/>
    <x v="3"/>
    <x v="3"/>
    <x v="1"/>
    <x v="18"/>
  </r>
  <r>
    <x v="19"/>
    <x v="19"/>
    <x v="0"/>
    <x v="0"/>
    <x v="1"/>
    <x v="18"/>
    <x v="19"/>
    <x v="19"/>
    <x v="3"/>
    <x v="3"/>
    <x v="1"/>
    <x v="19"/>
  </r>
  <r>
    <x v="20"/>
    <x v="20"/>
    <x v="0"/>
    <x v="0"/>
    <x v="1"/>
    <x v="19"/>
    <x v="20"/>
    <x v="20"/>
    <x v="3"/>
    <x v="3"/>
    <x v="1"/>
    <x v="20"/>
  </r>
  <r>
    <x v="21"/>
    <x v="21"/>
    <x v="0"/>
    <x v="0"/>
    <x v="1"/>
    <x v="20"/>
    <x v="21"/>
    <x v="21"/>
    <x v="3"/>
    <x v="3"/>
    <x v="1"/>
    <x v="21"/>
  </r>
  <r>
    <x v="22"/>
    <x v="18"/>
    <x v="0"/>
    <x v="0"/>
    <x v="1"/>
    <x v="21"/>
    <x v="22"/>
    <x v="22"/>
    <x v="3"/>
    <x v="3"/>
    <x v="1"/>
    <x v="22"/>
  </r>
  <r>
    <x v="23"/>
    <x v="22"/>
    <x v="0"/>
    <x v="0"/>
    <x v="1"/>
    <x v="22"/>
    <x v="23"/>
    <x v="23"/>
    <x v="3"/>
    <x v="3"/>
    <x v="1"/>
    <x v="23"/>
  </r>
  <r>
    <x v="24"/>
    <x v="23"/>
    <x v="1"/>
    <x v="1"/>
    <x v="0"/>
    <x v="23"/>
    <x v="24"/>
    <x v="24"/>
    <x v="0"/>
    <x v="0"/>
    <x v="0"/>
    <x v="24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1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0"/>
    <x v="0"/>
    <x v="0"/>
    <x v="1"/>
    <x v="7"/>
    <x v="14"/>
    <x v="14"/>
    <x v="1"/>
    <x v="1"/>
    <x v="1"/>
    <x v="14"/>
  </r>
  <r>
    <x v="15"/>
    <x v="14"/>
    <x v="0"/>
    <x v="0"/>
    <x v="1"/>
    <x v="8"/>
    <x v="15"/>
    <x v="15"/>
    <x v="1"/>
    <x v="1"/>
    <x v="1"/>
    <x v="15"/>
  </r>
  <r>
    <x v="16"/>
    <x v="15"/>
    <x v="1"/>
    <x v="1"/>
    <x v="0"/>
    <x v="9"/>
    <x v="16"/>
    <x v="16"/>
    <x v="0"/>
    <x v="0"/>
    <x v="0"/>
    <x v="16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1"/>
    <x v="1"/>
    <x v="0"/>
    <x v="10"/>
    <x v="14"/>
    <x v="14"/>
    <x v="0"/>
    <x v="0"/>
    <x v="0"/>
    <x v="14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2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1"/>
    <x v="1"/>
    <x v="0"/>
    <x v="1"/>
    <x v="8"/>
    <x v="8"/>
    <x v="0"/>
    <x v="0"/>
    <x v="0"/>
    <x v="8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1"/>
    <x v="1"/>
    <x v="0"/>
    <x v="1"/>
    <x v="4"/>
    <x v="4"/>
    <x v="0"/>
    <x v="0"/>
    <x v="0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259" firstHeaderRow="0" firstDataRow="1" firstDataCol="1"/>
  <pivotFields count="13">
    <pivotField axis="axisRow" compact="0" showAll="0">
      <items count="247">
        <item x="2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t="default"/>
      </items>
    </pivotField>
    <pivotField compact="0" showAll="0"/>
    <pivotField dataField="1" compact="0" showAll="0">
      <items count="2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t="default"/>
      </items>
    </pivotField>
    <pivotField dataField="1" compact="0" showAll="0">
      <items count="124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dataField="1" compact="0" showAll="0">
      <items count="246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t="default"/>
      </items>
    </pivotField>
    <pivotField dataField="1" compact="0" showAll="0">
      <items count="205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t="default"/>
      </items>
    </pivotField>
    <pivotField dataField="1" compact="0" showAll="0">
      <items count="246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2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3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H7:I37" firstHeaderRow="1" firstDataRow="1" firstDataCol="1"/>
  <pivotFields count="2">
    <pivotField axis="axisRow" compact="0" sortType="ascending" showAll="0">
      <items count="41">
        <item x="1"/>
        <item m="1" x="36"/>
        <item x="4"/>
        <item x="0"/>
        <item m="1" x="29"/>
        <item x="16"/>
        <item m="1" x="30"/>
        <item x="23"/>
        <item x="17"/>
        <item x="26"/>
        <item x="18"/>
        <item x="9"/>
        <item x="15"/>
        <item x="25"/>
        <item m="1" x="37"/>
        <item x="2"/>
        <item x="11"/>
        <item x="13"/>
        <item x="6"/>
        <item m="1" x="33"/>
        <item x="19"/>
        <item m="1" x="39"/>
        <item x="20"/>
        <item m="1" x="32"/>
        <item x="5"/>
        <item x="28"/>
        <item m="1" x="38"/>
        <item x="7"/>
        <item x="12"/>
        <item x="14"/>
        <item x="27"/>
        <item m="1" x="35"/>
        <item x="3"/>
        <item x="22"/>
        <item x="21"/>
        <item x="8"/>
        <item x="10"/>
        <item m="1" x="34"/>
        <item x="24"/>
        <item m="1" x="31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showAll="0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</pivotFields>
  <rowFields count="1">
    <field x="0"/>
  </rowFields>
  <rowItems count="30">
    <i>
      <x v="25"/>
    </i>
    <i>
      <x v="33"/>
    </i>
    <i>
      <x v="9"/>
    </i>
    <i>
      <x v="22"/>
    </i>
    <i>
      <x v="13"/>
    </i>
    <i>
      <x v="7"/>
    </i>
    <i>
      <x v="27"/>
    </i>
    <i>
      <x v="34"/>
    </i>
    <i>
      <x v="8"/>
    </i>
    <i>
      <x v="2"/>
    </i>
    <i>
      <x v="30"/>
    </i>
    <i>
      <x v="29"/>
    </i>
    <i>
      <x v="11"/>
    </i>
    <i>
      <x v="12"/>
    </i>
    <i>
      <x v="10"/>
    </i>
    <i>
      <x v="18"/>
    </i>
    <i>
      <x v="36"/>
    </i>
    <i>
      <x v="28"/>
    </i>
    <i>
      <x v="24"/>
    </i>
    <i>
      <x v="5"/>
    </i>
    <i>
      <x v="35"/>
    </i>
    <i>
      <x/>
    </i>
    <i>
      <x v="16"/>
    </i>
    <i>
      <x v="15"/>
    </i>
    <i>
      <x v="3"/>
    </i>
    <i>
      <x v="17"/>
    </i>
    <i>
      <x v="32"/>
    </i>
    <i>
      <x v="38"/>
    </i>
    <i>
      <x v="20"/>
    </i>
    <i t="grand">
      <x/>
    </i>
  </rowItems>
  <colItems count="1">
    <i/>
  </colItems>
  <dataFields count="1">
    <dataField name="求和项:7天赢利能力" fld="1" baseField="0" baseItem="0"/>
  </dataFields>
  <formats count="1">
    <format dxfId="0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2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2"/>
        <item x="1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2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218" firstHeaderRow="0" firstDataRow="1" firstDataCol="1"/>
  <pivotFields count="12">
    <pivotField axis="axisRow" compact="0" showAll="0">
      <items count="215">
        <item x="2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5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13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t="default"/>
      </items>
    </pivotField>
    <pivotField dataField="1" compact="0" showAll="0">
      <items count="215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13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t="default"/>
      </items>
    </pivotField>
    <pivotField compact="0" showAll="0"/>
    <pivotField compact="0" showAll="0"/>
    <pivotField compact="0" showAll="0"/>
    <pivotField dataField="1" compact="0" showAll="0">
      <items count="183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181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t="default"/>
      </items>
    </pivotField>
  </pivotFields>
  <rowFields count="1">
    <field x="0"/>
  </rowFields>
  <rowItems count="2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212" firstHeaderRow="0" firstDataRow="1" firstDataCol="1"/>
  <pivotFields count="12">
    <pivotField axis="axisRow" compact="0" showAll="0">
      <items count="209">
        <item x="20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8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206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t="default"/>
      </items>
    </pivotField>
    <pivotField dataField="1" compact="0" showAll="0">
      <items count="209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207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t="default"/>
      </items>
    </pivotField>
    <pivotField compact="0" showAll="0"/>
    <pivotField compact="0" showAll="0"/>
    <pivotField compact="0" showAll="0"/>
    <pivotField dataField="1" compact="0" showAll="0">
      <items count="178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176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t="default"/>
      </items>
    </pivotField>
  </pivotFields>
  <rowFields count="1">
    <field x="0"/>
  </rowFields>
  <rowItems count="20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2" firstHeaderRow="0" firstDataRow="1" firstDataCol="1"/>
  <pivotFields count="12">
    <pivotField axis="axisRow" compact="0" showAll="0">
      <items count="189">
        <item x="18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9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8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t="default"/>
      </items>
    </pivotField>
    <pivotField dataField="1" compact="0" showAll="0">
      <items count="189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18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1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8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2" firstHeaderRow="0" firstDataRow="1" firstDataCol="1"/>
  <pivotFields count="12">
    <pivotField axis="axisRow" compact="0" showAll="0">
      <items count="189">
        <item x="18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9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8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t="default"/>
      </items>
    </pivotField>
    <pivotField dataField="1" compact="0" showAll="0">
      <items count="189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18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1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8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dataField="1" compact="0" showAll="0">
      <items count="185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dataField="1" compact="0" showAll="0">
      <items count="166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4" firstHeaderRow="0" firstDataRow="1" firstDataCol="1"/>
  <pivotFields count="12">
    <pivotField axis="axisRow" compact="0" showAll="0">
      <items count="161">
        <item x="15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0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5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  <pivotField dataField="1" compact="0" showAll="0">
      <items count="161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15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  <pivotField compact="0" showAll="0"/>
    <pivotField compact="0" showAll="0"/>
    <pivotField compact="0" showAll="0"/>
    <pivotField dataField="1" compact="0" showAll="0">
      <items count="151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4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</pivotFields>
  <rowFields count="1">
    <field x="0"/>
  </rowFields>
  <rowItems count="1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4" firstHeaderRow="0" firstDataRow="1" firstDataCol="1"/>
  <pivotFields count="12">
    <pivotField axis="axisRow" compact="0" showAll="0">
      <items count="161">
        <item x="15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1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5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  <pivotField dataField="1" compact="0" showAll="0">
      <items count="161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15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  <pivotField compact="0" showAll="0"/>
    <pivotField compact="0" showAll="0"/>
    <pivotField compact="0" showAll="0"/>
    <pivotField dataField="1" compact="0" showAll="0">
      <items count="151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4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</pivotFields>
  <rowFields count="1">
    <field x="0"/>
  </rowFields>
  <rowItems count="1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3" firstHeaderRow="0" firstDataRow="1" firstDataCol="1"/>
  <pivotFields count="12">
    <pivotField axis="axisRow" compact="0" showAll="0">
      <items count="160">
        <item x="1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0">
        <item x="7"/>
        <item x="5"/>
        <item x="1"/>
        <item x="2"/>
        <item x="9"/>
        <item x="10"/>
        <item x="4"/>
        <item x="6"/>
        <item x="8"/>
        <item x="3"/>
        <item x="0"/>
        <item x="15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  <pivotField dataField="1" compact="0" showAll="0">
      <items count="160">
        <item x="4"/>
        <item x="3"/>
        <item x="2"/>
        <item x="1"/>
        <item x="0"/>
        <item x="5"/>
        <item x="6"/>
        <item x="7"/>
        <item x="8"/>
        <item x="9"/>
        <item x="10"/>
        <item x="15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  <pivotField compact="0" showAll="0"/>
    <pivotField compact="0" showAll="0"/>
    <pivotField compact="0" showAll="0"/>
    <pivotField dataField="1" compact="0" showAll="0">
      <items count="150">
        <item x="1"/>
        <item x="2"/>
        <item x="4"/>
        <item x="3"/>
        <item x="0"/>
        <item x="10"/>
        <item x="8"/>
        <item x="6"/>
        <item x="9"/>
        <item x="7"/>
        <item x="5"/>
        <item x="14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</pivotFields>
  <rowFields count="1">
    <field x="0"/>
  </rowFields>
  <rowItems count="1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4" firstHeaderRow="0" firstDataRow="1" firstDataCol="1"/>
  <pivotFields count="12">
    <pivotField axis="axisRow" compact="0" showAll="0">
      <items count="151">
        <item x="14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  <pivotField compact="0" showAll="0">
      <items count="134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32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35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33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dataField="1" compact="0" showAll="0">
      <items count="151">
        <item x="1"/>
        <item x="0"/>
        <item x="14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  <pivotField dataField="1" compact="0" showAll="0">
      <items count="151">
        <item x="1"/>
        <item x="0"/>
        <item x="14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  <pivotField compact="0" showAll="0">
      <items count="8">
        <item x="3"/>
        <item x="1"/>
        <item x="2"/>
        <item x="0"/>
        <item x="4"/>
        <item x="5"/>
        <item x="6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3">
        <item x="1"/>
        <item x="0"/>
        <item t="default"/>
      </items>
    </pivotField>
    <pivotField dataField="1" compact="0" showAll="0">
      <items count="141">
        <item x="1"/>
        <item x="0"/>
        <item x="13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</pivotFields>
  <rowFields count="1">
    <field x="0"/>
  </rowFields>
  <rowItems count="1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4" firstHeaderRow="0" firstDataRow="1" firstDataCol="1"/>
  <pivotFields count="12">
    <pivotField axis="axisRow" compact="0" showAll="0">
      <items count="151">
        <item x="14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1">
        <item x="1"/>
        <item x="0"/>
        <item x="14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  <pivotField dataField="1" compact="0" showAll="0">
      <items count="151">
        <item x="1"/>
        <item x="0"/>
        <item x="14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  <pivotField compact="0" showAll="0"/>
    <pivotField compact="0" showAll="0"/>
    <pivotField compact="0" showAll="0"/>
    <pivotField dataField="1" compact="0" showAll="0">
      <items count="141">
        <item x="1"/>
        <item x="0"/>
        <item x="13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</pivotFields>
  <rowFields count="1">
    <field x="0"/>
  </rowFields>
  <rowItems count="1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4" firstHeaderRow="0" firstDataRow="1" firstDataCol="1"/>
  <pivotFields count="12">
    <pivotField axis="axisRow" compact="0" showAll="0">
      <items count="151">
        <item x="14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1">
        <item x="1"/>
        <item x="0"/>
        <item x="14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  <pivotField dataField="1" compact="0" showAll="0">
      <items count="151">
        <item x="1"/>
        <item x="0"/>
        <item x="14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  <pivotField compact="0" showAll="0"/>
    <pivotField compact="0" showAll="0"/>
    <pivotField compact="0" showAll="0"/>
    <pivotField dataField="1" compact="0" showAll="0">
      <items count="141">
        <item x="1"/>
        <item x="0"/>
        <item x="13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</pivotFields>
  <rowFields count="1">
    <field x="0"/>
  </rowFields>
  <rowItems count="1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4" firstHeaderRow="0" firstDataRow="1" firstDataCol="1"/>
  <pivotFields count="12">
    <pivotField axis="axisRow" compact="0" showAll="0">
      <items count="151">
        <item x="14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1">
        <item x="1"/>
        <item x="0"/>
        <item x="14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  <pivotField dataField="1" compact="0" showAll="0">
      <items count="151">
        <item x="1"/>
        <item x="0"/>
        <item x="14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  <pivotField compact="0" showAll="0"/>
    <pivotField compact="0" showAll="0"/>
    <pivotField compact="0" showAll="0"/>
    <pivotField dataField="1" compact="0" showAll="0">
      <items count="141">
        <item x="1"/>
        <item x="0"/>
        <item x="13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</pivotFields>
  <rowFields count="1">
    <field x="0"/>
  </rowFields>
  <rowItems count="1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5" firstHeaderRow="0" firstDataRow="1" firstDataCol="1"/>
  <pivotFields count="12">
    <pivotField axis="axisRow" compact="0" showAll="0">
      <items count="142">
        <item x="1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1">
        <item x="0"/>
        <item x="13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dataField="1" compact="0" showAll="0">
      <items count="142">
        <item x="0"/>
        <item x="14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  <pivotField compact="0" showAll="0"/>
    <pivotField compact="0" showAll="0"/>
    <pivotField compact="0" showAll="0"/>
    <pivotField dataField="1" compact="0" showAll="0">
      <items count="133">
        <item x="0"/>
        <item x="13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</pivotFields>
  <rowFields count="1">
    <field x="0"/>
  </rowFields>
  <rowItems count="1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5" firstHeaderRow="0" firstDataRow="1" firstDataCol="1"/>
  <pivotFields count="12">
    <pivotField axis="axisRow" compact="0" showAll="0">
      <items count="132">
        <item x="1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0"/>
        <item x="13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32">
        <item x="0"/>
        <item x="13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compact="0" showAll="0"/>
    <pivotField compact="0" showAll="0"/>
    <pivotField compact="0" showAll="0"/>
    <pivotField dataField="1" compact="0" showAll="0">
      <items count="123">
        <item x="0"/>
        <item x="12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</pivotFields>
  <rowFields count="1">
    <field x="0"/>
  </rowFields>
  <rowItems count="1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4" firstHeaderRow="0" firstDataRow="1" firstDataCol="1"/>
  <pivotFields count="12">
    <pivotField axis="axisRow" compact="0" showAll="0">
      <items count="131">
        <item x="1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0"/>
        <item x="12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dataField="1" compact="0" showAll="0">
      <items count="131">
        <item x="0"/>
        <item x="12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compact="0" showAll="0"/>
    <pivotField compact="0" showAll="0"/>
    <pivotField compact="0" showAll="0"/>
    <pivotField dataField="1" compact="0" showAll="0">
      <items count="122">
        <item x="0"/>
        <item x="12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</pivotFields>
  <rowFields count="1">
    <field x="0"/>
  </rowFields>
  <rowItems count="1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5">
        <item x="1"/>
        <item x="0"/>
        <item x="12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dataField="1" compact="0" showAll="0">
      <items count="125">
        <item x="1"/>
        <item x="0"/>
        <item x="12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121">
        <item x="1"/>
        <item x="0"/>
        <item x="11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5">
        <item x="1"/>
        <item x="0"/>
        <item x="12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dataField="1" compact="0" showAll="0">
      <items count="125">
        <item x="1"/>
        <item x="0"/>
        <item x="12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121">
        <item x="1"/>
        <item x="0"/>
        <item x="11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25" firstHeaderRow="0" firstDataRow="1" firstDataCol="1"/>
  <pivotFields count="12">
    <pivotField axis="axisRow" compact="0" showAll="0">
      <items count="122">
        <item x="1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1"/>
        <item x="2"/>
        <item x="0"/>
        <item x="12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dataField="1" compact="0" showAll="0">
      <items count="122">
        <item x="2"/>
        <item x="1"/>
        <item x="0"/>
        <item x="12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compact="0" showAll="0"/>
    <pivotField compact="0" showAll="0"/>
    <pivotField compact="0" showAll="0"/>
    <pivotField dataField="1" compact="0" showAll="0">
      <items count="118">
        <item x="1"/>
        <item x="0"/>
        <item x="2"/>
        <item x="11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</pivotFields>
  <rowFields count="1">
    <field x="0"/>
  </rowFields>
  <rowItems count="1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3"/>
        <item x="1"/>
        <item x="2"/>
        <item x="0"/>
        <item x="9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3"/>
        <item x="2"/>
        <item x="1"/>
        <item x="0"/>
        <item x="9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8">
        <item x="3"/>
        <item x="1"/>
        <item x="2"/>
        <item x="0"/>
        <item x="9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81" firstHeaderRow="0" firstDataRow="1" firstDataCol="1"/>
  <pivotFields count="12">
    <pivotField axis="axisRow" compact="0" showAll="0">
      <items count="78">
        <item x="7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8">
        <item x="4"/>
        <item x="3"/>
        <item x="1"/>
        <item x="2"/>
        <item x="0"/>
        <item x="7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dataField="1" compact="0" showAll="0">
      <items count="78">
        <item x="4"/>
        <item x="3"/>
        <item x="2"/>
        <item x="1"/>
        <item x="0"/>
        <item x="7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compact="0" showAll="0"/>
    <pivotField compact="0" showAll="0"/>
    <pivotField compact="0" showAll="0"/>
    <pivotField dataField="1" compact="0" showAll="0">
      <items count="78">
        <item x="4"/>
        <item x="3"/>
        <item x="1"/>
        <item x="2"/>
        <item x="0"/>
        <item x="7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</pivotFields>
  <rowFields count="1">
    <field x="0"/>
  </rowFields>
  <rowItems count="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4" firstHeaderRow="0" firstDataRow="1" firstDataCol="1"/>
  <pivotFields count="12">
    <pivotField axis="axisRow" compact="0" showAll="0">
      <items count="71">
        <item x="6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1">
        <item x="2"/>
        <item x="1"/>
        <item x="0"/>
        <item x="6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dataField="1" compact="0" showAll="0">
      <items count="71">
        <item x="2"/>
        <item x="1"/>
        <item x="0"/>
        <item x="6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compact="0" showAll="0"/>
    <pivotField compact="0" showAll="0"/>
    <pivotField compact="0" showAll="0"/>
    <pivotField dataField="1" compact="0" showAll="0">
      <items count="71">
        <item x="2"/>
        <item x="1"/>
        <item x="0"/>
        <item x="6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</pivotFields>
  <rowFields count="1">
    <field x="0"/>
  </rowFields>
  <rowItems count="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0"/>
        <item x="6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0"/>
        <item x="6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0"/>
        <item x="6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70" firstHeaderRow="0" firstDataRow="1" firstDataCol="1"/>
  <pivotFields count="12">
    <pivotField axis="axisRow" compact="0" showAll="0">
      <items count="67">
        <item x="6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7">
        <item x="2"/>
        <item x="0"/>
        <item x="1"/>
        <item x="3"/>
        <item x="6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dataField="1" compact="0" showAll="0">
      <items count="67">
        <item x="3"/>
        <item x="2"/>
        <item x="1"/>
        <item x="0"/>
        <item x="6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2"/>
        <item x="0"/>
        <item x="1"/>
        <item x="3"/>
        <item x="6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4" firstHeaderRow="0" firstDataRow="1" firstDataCol="1"/>
  <pivotFields count="12">
    <pivotField axis="axisRow" compact="0" showAll="0">
      <items count="61">
        <item x="5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3"/>
        <item x="4"/>
        <item x="2"/>
        <item x="1"/>
        <item x="0"/>
        <item x="5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4"/>
        <item x="3"/>
        <item x="2"/>
        <item x="1"/>
        <item x="0"/>
        <item x="5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61">
        <item x="3"/>
        <item x="4"/>
        <item x="2"/>
        <item x="1"/>
        <item x="0"/>
        <item x="5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</pivotFields>
  <rowFields count="1">
    <field x="0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0" firstHeaderRow="0" firstDataRow="1" firstDataCol="1"/>
  <pivotFields count="12">
    <pivotField axis="axisRow" compact="0" showAll="0">
      <items count="57">
        <item x="5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7">
        <item x="0"/>
        <item x="5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dataField="1" compact="0" showAll="0">
      <items count="57">
        <item x="0"/>
        <item x="5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dataField="1" compact="0" showAll="0">
      <items count="57">
        <item x="0"/>
        <item x="5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</pivotFields>
  <rowFields count="1">
    <field x="0"/>
  </rowFields>
  <rowItems count="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60" firstHeaderRow="0" firstDataRow="1" firstDataCol="1"/>
  <pivotFields count="12">
    <pivotField axis="axisRow" compact="0" showAll="0">
      <items count="57">
        <item x="5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7">
        <item x="0"/>
        <item x="5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dataField="1" compact="0" showAll="0">
      <items count="57">
        <item x="0"/>
        <item x="55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dataField="1" compact="0" showAll="0">
      <items count="57">
        <item x="0"/>
        <item x="5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</pivotFields>
  <rowFields count="1">
    <field x="0"/>
  </rowFields>
  <rowItems count="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59" firstHeaderRow="0" firstDataRow="1" firstDataCol="1"/>
  <pivotFields count="12">
    <pivotField axis="axisRow" compact="0" showAll="0">
      <items count="56">
        <item x="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6">
        <item x="0"/>
        <item x="5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dataField="1" compact="0" showAll="0">
      <items count="56">
        <item x="0"/>
        <item x="5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/>
    <pivotField compact="0" showAll="0"/>
    <pivotField dataField="1" compact="0" showAll="0">
      <items count="56">
        <item x="0"/>
        <item x="5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</pivotFields>
  <rowFields count="1">
    <field x="0"/>
  </rowFields>
  <rowItems count="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56" firstHeaderRow="0" firstDataRow="1" firstDataCol="1"/>
  <pivotFields count="12">
    <pivotField axis="axisRow" compact="0" showAll="0">
      <items count="53">
        <item x="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3">
        <item x="2"/>
        <item x="4"/>
        <item x="3"/>
        <item x="1"/>
        <item x="0"/>
        <item x="5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dataField="1" compact="0" showAll="0">
      <items count="53">
        <item x="4"/>
        <item x="3"/>
        <item x="2"/>
        <item x="1"/>
        <item x="0"/>
        <item x="5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/>
    <pivotField compact="0" showAll="0"/>
    <pivotField compact="0" showAll="0"/>
    <pivotField dataField="1" compact="0" showAll="0">
      <items count="53">
        <item x="2"/>
        <item x="4"/>
        <item x="3"/>
        <item x="1"/>
        <item x="0"/>
        <item x="5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</pivotFields>
  <rowFields count="1">
    <field x="0"/>
  </rowFields>
  <rowItems count="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7">
        <item x="3"/>
        <item x="2"/>
        <item x="1"/>
        <item x="4"/>
        <item x="0"/>
        <item x="4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dataField="1" compact="0" showAll="0">
      <items count="47">
        <item x="4"/>
        <item x="3"/>
        <item x="2"/>
        <item x="1"/>
        <item x="0"/>
        <item x="4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dataField="1" compact="0" showAll="0">
      <items count="47">
        <item x="3"/>
        <item x="2"/>
        <item x="1"/>
        <item x="4"/>
        <item x="0"/>
        <item x="4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1" firstHeaderRow="0" firstDataRow="1" firstDataCol="1"/>
  <pivotFields count="12">
    <pivotField axis="axisRow" compact="0" showAll="0">
      <items count="28">
        <item x="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8">
        <item x="1"/>
        <item x="3"/>
        <item x="2"/>
        <item x="0"/>
        <item x="2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ataField="1" compact="0" showAll="0">
      <items count="28">
        <item x="3"/>
        <item x="2"/>
        <item x="1"/>
        <item x="0"/>
        <item x="2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/>
    <pivotField compact="0" showAll="0"/>
    <pivotField dataField="1" compact="0" showAll="0">
      <items count="28">
        <item x="1"/>
        <item x="3"/>
        <item x="2"/>
        <item x="0"/>
        <item x="2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2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29" firstHeaderRow="0" firstDataRow="1" firstDataCol="1"/>
  <pivotFields count="12">
    <pivotField axis="axisRow" compact="0" showAll="0">
      <items count="26"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6">
        <item x="1"/>
        <item x="0"/>
        <item x="2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dataField="1" compact="0" showAll="0">
      <items count="26">
        <item x="1"/>
        <item x="0"/>
        <item x="2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dataField="1" compact="0" showAll="0">
      <items count="26">
        <item x="1"/>
        <item x="0"/>
        <item x="2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</pivotFields>
  <rowFields count="1">
    <field x="0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21" firstHeaderRow="0" firstDataRow="1" firstDataCol="1"/>
  <pivotFields count="12">
    <pivotField axis="axisRow" compact="0" showAll="0">
      <items count="18">
        <item x="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">
        <item x="2"/>
        <item x="1"/>
        <item x="3"/>
        <item x="0"/>
        <item x="1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dataField="1" compact="0" showAll="0">
      <items count="18">
        <item x="3"/>
        <item x="2"/>
        <item x="1"/>
        <item x="0"/>
        <item x="1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/>
    <pivotField compact="0" showAll="0"/>
    <pivotField compact="0" showAll="0"/>
    <pivotField dataField="1" compact="0" showAll="0">
      <items count="18">
        <item x="2"/>
        <item x="1"/>
        <item x="3"/>
        <item x="0"/>
        <item x="1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2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19" firstHeaderRow="0" firstDataRow="1" firstDataCol="1"/>
  <pivotFields count="12">
    <pivotField axis="axisRow" compact="0" showAll="0">
      <items count="16">
        <item x="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0"/>
        <item x="1"/>
        <item x="1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compact="0" showAll="0">
      <items count="16">
        <item x="1"/>
        <item x="0"/>
        <item x="1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dataField="1" compact="0" showAll="0">
      <items count="16">
        <item x="0"/>
        <item x="1"/>
        <item x="1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数据透视表1" cacheId="6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" firstHeaderRow="0" firstDataRow="1" firstDataCol="1"/>
  <pivotFields count="12">
    <pivotField axis="axisRow" compact="0" showAll="0">
      <items count="10">
        <item x="8"/>
        <item x="0"/>
        <item x="1"/>
        <item x="2"/>
        <item x="3"/>
        <item x="4"/>
        <item x="5"/>
        <item x="6"/>
        <item x="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">
        <item x="5"/>
        <item x="2"/>
        <item x="4"/>
        <item x="1"/>
        <item x="3"/>
        <item x="0"/>
        <item x="8"/>
        <item x="6"/>
        <item x="7"/>
        <item t="default"/>
      </items>
    </pivotField>
    <pivotField dataField="1" compact="0" showAll="0">
      <items count="10">
        <item x="5"/>
        <item x="4"/>
        <item x="3"/>
        <item x="2"/>
        <item x="1"/>
        <item x="0"/>
        <item x="8"/>
        <item x="6"/>
        <item x="7"/>
        <item t="default"/>
      </items>
    </pivotField>
    <pivotField compact="0" showAll="0"/>
    <pivotField compact="0" showAll="0"/>
    <pivotField compact="0" showAll="0"/>
    <pivotField dataField="1" compact="0" showAll="0">
      <items count="10">
        <item x="5"/>
        <item x="2"/>
        <item x="4"/>
        <item x="1"/>
        <item x="3"/>
        <item x="0"/>
        <item x="8"/>
        <item x="6"/>
        <item x="7"/>
        <item t="default"/>
      </items>
    </pivotField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数据透视表2" cacheId="7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9" firstHeaderRow="0" firstDataRow="1" firstDataCol="1"/>
  <pivotFields count="12">
    <pivotField axis="axisRow" compact="0" showAll="0">
      <items count="6">
        <item x="4"/>
        <item x="0"/>
        <item x="1"/>
        <item x="2"/>
        <item x="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">
        <item x="1"/>
        <item x="0"/>
        <item x="4"/>
        <item x="2"/>
        <item x="3"/>
        <item t="default"/>
      </items>
    </pivotField>
    <pivotField dataField="1" compact="0" showAll="0">
      <items count="6">
        <item x="1"/>
        <item x="0"/>
        <item x="4"/>
        <item x="2"/>
        <item x="3"/>
        <item t="default"/>
      </items>
    </pivotField>
    <pivotField compact="0" showAll="0"/>
    <pivotField compact="0" showAll="0"/>
    <pivotField compact="0" showAll="0"/>
    <pivotField dataField="1" compact="0" showAll="0">
      <items count="6">
        <item x="1"/>
        <item x="0"/>
        <item x="4"/>
        <item x="2"/>
        <item x="3"/>
        <item t="default"/>
      </items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9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5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9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ivotTable" Target="../pivotTables/pivotTable70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ivotTable" Target="../pivotTables/pivotTable7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35" sqref="A35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69"/>
  <sheetViews>
    <sheetView workbookViewId="0">
      <pane ySplit="1" topLeftCell="A460" activePane="bottomLeft" state="frozen"/>
      <selection/>
      <selection pane="bottomLeft" activeCell="A470" sqref="A470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256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257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7">
        <v>43833</v>
      </c>
      <c r="B457" s="8">
        <v>0.5625</v>
      </c>
      <c r="C457" t="s">
        <v>258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7">
        <v>43834</v>
      </c>
      <c r="B458" s="8">
        <v>0.748611111111111</v>
      </c>
      <c r="C458" t="s">
        <v>259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7">
        <v>43834</v>
      </c>
      <c r="B459" s="8">
        <v>0.759027777777778</v>
      </c>
      <c r="G459" t="s">
        <v>260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7">
        <v>43834</v>
      </c>
      <c r="B460" s="8">
        <v>0.975694444444444</v>
      </c>
      <c r="G460" t="s">
        <v>260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7">
        <v>43841</v>
      </c>
      <c r="B461" s="8">
        <v>0.780555555555556</v>
      </c>
      <c r="C461" t="s">
        <v>261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  <row r="462" spans="1:28">
      <c r="A462" s="7">
        <v>43844</v>
      </c>
      <c r="B462" s="8">
        <v>0.745833333333333</v>
      </c>
      <c r="C462" t="s">
        <v>262</v>
      </c>
      <c r="T462" s="6">
        <v>0.3</v>
      </c>
      <c r="U462" s="6">
        <v>0.097</v>
      </c>
      <c r="V462" s="6">
        <v>0.3</v>
      </c>
      <c r="W462" s="1">
        <v>7090205696</v>
      </c>
      <c r="X462" s="1">
        <v>262430784</v>
      </c>
      <c r="Y462" s="1">
        <v>258530752</v>
      </c>
      <c r="Z462" s="1">
        <v>3900032</v>
      </c>
      <c r="AA462" s="1">
        <v>7090205691</v>
      </c>
      <c r="AB462">
        <v>6</v>
      </c>
    </row>
    <row r="463" spans="1:29">
      <c r="A463" s="7">
        <v>43847</v>
      </c>
      <c r="B463" s="8">
        <v>0.800694444444444</v>
      </c>
      <c r="G463" t="s">
        <v>263</v>
      </c>
      <c r="J463" s="1">
        <v>28633976000</v>
      </c>
      <c r="K463">
        <v>10</v>
      </c>
      <c r="T463" s="6">
        <v>1</v>
      </c>
      <c r="AC463">
        <v>5</v>
      </c>
    </row>
    <row r="464" spans="1:37">
      <c r="A464" s="7">
        <v>43848</v>
      </c>
      <c r="B464" s="8">
        <v>0.00833333333333333</v>
      </c>
      <c r="G464" t="s">
        <v>263</v>
      </c>
      <c r="L464" s="1">
        <v>850000000000</v>
      </c>
      <c r="M464" s="1">
        <f t="shared" ref="M464:M468" si="15">L464-J463</f>
        <v>821366024000</v>
      </c>
      <c r="T464" s="6">
        <f t="shared" ref="T464:T468" si="16">L464/J463</f>
        <v>29.6850147531031</v>
      </c>
      <c r="AK464">
        <f>ROUND((((B464-B463)-(4/24))/((2/60)/24)),0)</f>
        <v>-691</v>
      </c>
    </row>
    <row r="465" spans="1:29">
      <c r="A465" s="7">
        <v>43848</v>
      </c>
      <c r="B465" s="8">
        <v>0.0215277777777778</v>
      </c>
      <c r="G465" t="s">
        <v>264</v>
      </c>
      <c r="J465" s="1">
        <v>5757969000</v>
      </c>
      <c r="K465">
        <v>10</v>
      </c>
      <c r="T465" s="6">
        <v>1</v>
      </c>
      <c r="AC465">
        <v>5</v>
      </c>
    </row>
    <row r="466" spans="1:37">
      <c r="A466" s="7">
        <v>43848</v>
      </c>
      <c r="B466" s="8">
        <v>0.209027777777778</v>
      </c>
      <c r="G466" t="s">
        <v>264</v>
      </c>
      <c r="L466" s="1">
        <v>120000000000</v>
      </c>
      <c r="M466" s="1">
        <f t="shared" si="15"/>
        <v>114242031000</v>
      </c>
      <c r="T466" s="6">
        <f t="shared" si="16"/>
        <v>20.8406818445879</v>
      </c>
      <c r="AK466">
        <f>ROUND((((B466-B465)-(4/24))/((2/60)/24)),0)</f>
        <v>15</v>
      </c>
    </row>
    <row r="467" spans="1:29">
      <c r="A467" s="7">
        <v>43848</v>
      </c>
      <c r="B467" s="8">
        <v>0.41875</v>
      </c>
      <c r="G467" t="s">
        <v>265</v>
      </c>
      <c r="J467" s="1">
        <v>2805601000</v>
      </c>
      <c r="K467">
        <v>10</v>
      </c>
      <c r="T467" s="6">
        <v>1</v>
      </c>
      <c r="AC467">
        <v>5</v>
      </c>
    </row>
    <row r="468" spans="1:37">
      <c r="A468" s="7">
        <v>43848</v>
      </c>
      <c r="B468" s="8">
        <v>0.601388888888889</v>
      </c>
      <c r="G468" t="s">
        <v>265</v>
      </c>
      <c r="L468" s="1">
        <v>80000000000</v>
      </c>
      <c r="M468" s="1">
        <f>L468-J467</f>
        <v>77194399000</v>
      </c>
      <c r="T468" s="6">
        <f>L468/J467</f>
        <v>28.514389608501</v>
      </c>
      <c r="AK468">
        <f>ROUND((((B468-B467)-(4/24))/((2/60)/24)),0)</f>
        <v>12</v>
      </c>
    </row>
    <row r="469" spans="1:3">
      <c r="A469" s="7">
        <v>43848</v>
      </c>
      <c r="B469" s="8">
        <v>0.810416666666667</v>
      </c>
      <c r="C469" t="s">
        <v>266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259"/>
  <sheetViews>
    <sheetView topLeftCell="F1" workbookViewId="0">
      <pane ySplit="1" topLeftCell="A242" activePane="bottomLeft" state="frozen"/>
      <selection/>
      <selection pane="bottomLeft" activeCell="K246" sqref="K246"/>
    </sheetView>
  </sheetViews>
  <sheetFormatPr defaultColWidth="9" defaultRowHeight="13.5"/>
  <cols>
    <col min="1" max="1" width="10.375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267</v>
      </c>
      <c r="D1" s="3" t="s">
        <v>268</v>
      </c>
      <c r="E1" s="3" t="s">
        <v>269</v>
      </c>
      <c r="F1" s="3" t="s">
        <v>270</v>
      </c>
      <c r="G1" s="3" t="s">
        <v>271</v>
      </c>
      <c r="H1" s="3" t="s">
        <v>272</v>
      </c>
      <c r="I1" s="3" t="s">
        <v>273</v>
      </c>
      <c r="J1" s="3" t="s">
        <v>274</v>
      </c>
      <c r="K1" s="68" t="s">
        <v>275</v>
      </c>
      <c r="L1" s="68" t="s">
        <v>276</v>
      </c>
      <c r="M1" s="68" t="s">
        <v>277</v>
      </c>
      <c r="N1" s="55" t="s">
        <v>278</v>
      </c>
      <c r="O1" s="55" t="s">
        <v>279</v>
      </c>
      <c r="P1" s="55" t="s">
        <v>280</v>
      </c>
      <c r="Q1" s="55" t="s">
        <v>281</v>
      </c>
      <c r="R1" s="55" t="s">
        <v>282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283</v>
      </c>
      <c r="Q12" t="s">
        <v>284</v>
      </c>
      <c r="R12" t="s">
        <v>285</v>
      </c>
      <c r="S12" t="s">
        <v>286</v>
      </c>
      <c r="T12" t="s">
        <v>287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288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289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289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289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289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289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289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289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289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289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289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289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289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289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289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289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4">
        <v>43659</v>
      </c>
      <c r="B58" s="65">
        <v>0.822222222222222</v>
      </c>
      <c r="C58" s="66">
        <v>113364176238</v>
      </c>
      <c r="D58" s="66">
        <v>27733126293</v>
      </c>
      <c r="E58" s="66">
        <v>85631049945</v>
      </c>
      <c r="F58" s="1" t="s">
        <v>289</v>
      </c>
      <c r="G58" s="67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289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289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289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289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289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289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289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289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289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289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289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289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289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289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289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289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289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289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289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289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289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289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289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289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289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76500000000</v>
      </c>
      <c r="J206">
        <v>46</v>
      </c>
      <c r="K206" s="1">
        <v>1100000000000</v>
      </c>
      <c r="L206" s="1">
        <f t="shared" si="4"/>
        <v>-16195950778</v>
      </c>
      <c r="M206" s="1">
        <f t="shared" si="5"/>
        <v>257548282191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76500000000</v>
      </c>
      <c r="J207">
        <v>46</v>
      </c>
      <c r="K207" s="1">
        <v>1100000000000</v>
      </c>
      <c r="L207" s="1">
        <f t="shared" si="4"/>
        <v>-33880315594</v>
      </c>
      <c r="M207" s="1">
        <f t="shared" si="5"/>
        <v>-53727883470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76500000000</v>
      </c>
      <c r="J208">
        <v>46</v>
      </c>
      <c r="K208" s="1">
        <v>1100000000000</v>
      </c>
      <c r="L208" s="1">
        <f t="shared" si="4"/>
        <v>-33869986905</v>
      </c>
      <c r="M208" s="1">
        <f t="shared" si="5"/>
        <v>-53727883470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76500000000</v>
      </c>
      <c r="J209">
        <v>46</v>
      </c>
      <c r="K209" s="1">
        <v>1100000000000</v>
      </c>
      <c r="L209" s="1">
        <f t="shared" si="4"/>
        <v>-33599220250</v>
      </c>
      <c r="M209" s="1">
        <f t="shared" si="5"/>
        <v>-53727883470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76500000000</v>
      </c>
      <c r="J210">
        <v>46</v>
      </c>
      <c r="K210" s="1">
        <v>1100000000000</v>
      </c>
      <c r="L210" s="1">
        <f t="shared" si="4"/>
        <v>-33827700055</v>
      </c>
      <c r="M210" s="1">
        <f t="shared" si="5"/>
        <v>-53727883470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76500000000</v>
      </c>
      <c r="J211">
        <v>46</v>
      </c>
      <c r="K211" s="1">
        <v>1100000000000</v>
      </c>
      <c r="L211" s="1">
        <f t="shared" si="4"/>
        <v>-27896253640</v>
      </c>
      <c r="M211" s="1">
        <f t="shared" si="5"/>
        <v>-53727883470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76500000000</v>
      </c>
      <c r="J212">
        <v>46</v>
      </c>
      <c r="K212" s="1">
        <v>1100000000000</v>
      </c>
      <c r="L212" s="1">
        <f t="shared" si="4"/>
        <v>-27522981009</v>
      </c>
      <c r="M212" s="1">
        <f t="shared" si="5"/>
        <v>-53727883470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76500000000</v>
      </c>
      <c r="J213">
        <v>46</v>
      </c>
      <c r="K213" s="1">
        <v>1100000000000</v>
      </c>
      <c r="L213" s="1">
        <f t="shared" si="4"/>
        <v>-26823469127</v>
      </c>
      <c r="M213" s="1">
        <f t="shared" si="5"/>
        <v>-53727883470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76500000000</v>
      </c>
      <c r="J214">
        <v>46</v>
      </c>
      <c r="K214" s="1">
        <v>1100000000000</v>
      </c>
      <c r="L214" s="1">
        <f t="shared" ref="L214:L247" si="6">E214-I214</f>
        <v>-25692033405</v>
      </c>
      <c r="M214" s="1">
        <f t="shared" ref="M214:M247" si="7">K214-D214</f>
        <v>-53727883470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76500000000</v>
      </c>
      <c r="J215">
        <v>46</v>
      </c>
      <c r="K215" s="1">
        <v>1100000000000</v>
      </c>
      <c r="L215" s="1">
        <f t="shared" si="6"/>
        <v>-25010237419</v>
      </c>
      <c r="M215" s="1">
        <f t="shared" si="7"/>
        <v>-53727883470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76500000000</v>
      </c>
      <c r="J216">
        <v>46</v>
      </c>
      <c r="K216" s="1">
        <v>1100000000000</v>
      </c>
      <c r="L216" s="1">
        <f t="shared" si="6"/>
        <v>-23931758545</v>
      </c>
      <c r="M216" s="1">
        <f t="shared" si="7"/>
        <v>-53727883470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76500000000</v>
      </c>
      <c r="J217">
        <v>46</v>
      </c>
      <c r="K217" s="1">
        <v>1100000000000</v>
      </c>
      <c r="L217" s="1">
        <f t="shared" si="6"/>
        <v>-23162511839</v>
      </c>
      <c r="M217" s="1">
        <f t="shared" si="7"/>
        <v>-53727883470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76500000000</v>
      </c>
      <c r="J218">
        <v>46</v>
      </c>
      <c r="K218" s="1">
        <v>1100000000000</v>
      </c>
      <c r="L218" s="1">
        <f t="shared" si="6"/>
        <v>-22235365002</v>
      </c>
      <c r="M218" s="1">
        <f t="shared" si="7"/>
        <v>-53727883470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76500000000</v>
      </c>
      <c r="J219">
        <v>46</v>
      </c>
      <c r="K219" s="1">
        <v>1100000000000</v>
      </c>
      <c r="L219" s="1">
        <f t="shared" si="6"/>
        <v>-21581158247</v>
      </c>
      <c r="M219" s="1">
        <f t="shared" si="7"/>
        <v>-53727883470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76500000000</v>
      </c>
      <c r="J220">
        <v>46</v>
      </c>
      <c r="K220" s="1">
        <v>1100000000000</v>
      </c>
      <c r="L220" s="1">
        <f t="shared" si="6"/>
        <v>-20955782772</v>
      </c>
      <c r="M220" s="1">
        <f t="shared" si="7"/>
        <v>-53727883470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76500000000</v>
      </c>
      <c r="J221">
        <v>46</v>
      </c>
      <c r="K221" s="1">
        <v>1100000000000</v>
      </c>
      <c r="L221" s="1">
        <f t="shared" si="6"/>
        <v>-20177015145</v>
      </c>
      <c r="M221" s="1">
        <f t="shared" si="7"/>
        <v>-53727883470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76500000000</v>
      </c>
      <c r="J222">
        <v>46</v>
      </c>
      <c r="K222" s="1">
        <v>1100000000000</v>
      </c>
      <c r="L222" s="1">
        <f t="shared" si="6"/>
        <v>-43625252710</v>
      </c>
      <c r="M222" s="1">
        <f t="shared" si="7"/>
        <v>-75918437470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76500000000</v>
      </c>
      <c r="J223">
        <v>46</v>
      </c>
      <c r="K223" s="1">
        <v>1100000000000</v>
      </c>
      <c r="L223" s="1">
        <f t="shared" si="6"/>
        <v>-43779305729</v>
      </c>
      <c r="M223" s="1">
        <f t="shared" si="7"/>
        <v>-75918437470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76500000000</v>
      </c>
      <c r="J224">
        <v>46</v>
      </c>
      <c r="K224" s="1">
        <v>1100000000000</v>
      </c>
      <c r="L224" s="1">
        <f t="shared" si="6"/>
        <v>-44005706646</v>
      </c>
      <c r="M224" s="1">
        <f t="shared" si="7"/>
        <v>-76009667673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76500000000</v>
      </c>
      <c r="J225">
        <v>46</v>
      </c>
      <c r="K225" s="1">
        <v>1100000000000</v>
      </c>
      <c r="L225" s="1">
        <f t="shared" si="6"/>
        <v>-43949859945</v>
      </c>
      <c r="M225" s="1">
        <f t="shared" si="7"/>
        <v>-76009667673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76500000000</v>
      </c>
      <c r="J226">
        <v>46</v>
      </c>
      <c r="K226" s="1">
        <v>1100000000000</v>
      </c>
      <c r="L226" s="1">
        <f t="shared" si="6"/>
        <v>-43983090672</v>
      </c>
      <c r="M226" s="1">
        <f t="shared" si="7"/>
        <v>-76009667673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76500000000</v>
      </c>
      <c r="J227">
        <v>46</v>
      </c>
      <c r="K227" s="1">
        <v>1100000000000</v>
      </c>
      <c r="L227" s="1">
        <f t="shared" si="6"/>
        <v>-43942655387</v>
      </c>
      <c r="M227" s="1">
        <f t="shared" si="7"/>
        <v>-76009667673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76500000000</v>
      </c>
      <c r="J228">
        <v>46</v>
      </c>
      <c r="K228" s="1">
        <v>1100000000000</v>
      </c>
      <c r="L228" s="1">
        <f t="shared" si="6"/>
        <v>-43900849005</v>
      </c>
      <c r="M228" s="1">
        <f t="shared" si="7"/>
        <v>-76009667673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7">
        <v>43830</v>
      </c>
      <c r="B229" s="8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76500000000</v>
      </c>
      <c r="J229">
        <v>46</v>
      </c>
      <c r="K229" s="1">
        <v>1100000000000</v>
      </c>
      <c r="L229" s="1">
        <f t="shared" si="6"/>
        <v>-37251645367</v>
      </c>
      <c r="M229" s="1">
        <f t="shared" si="7"/>
        <v>-76009667673</v>
      </c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7">
        <v>43831</v>
      </c>
      <c r="B230" s="8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76500000000</v>
      </c>
      <c r="J230">
        <v>46</v>
      </c>
      <c r="K230" s="1">
        <v>1100000000000</v>
      </c>
      <c r="L230" s="1">
        <f t="shared" si="6"/>
        <v>-36553251897</v>
      </c>
      <c r="M230" s="1">
        <f t="shared" si="7"/>
        <v>-76009667673</v>
      </c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7">
        <v>43832</v>
      </c>
      <c r="B231" s="8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76500000000</v>
      </c>
      <c r="J231">
        <v>46</v>
      </c>
      <c r="K231" s="1">
        <v>1100000000000</v>
      </c>
      <c r="L231" s="1">
        <f t="shared" si="6"/>
        <v>-35967004844</v>
      </c>
      <c r="M231" s="1">
        <f t="shared" si="7"/>
        <v>-76009667673</v>
      </c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7">
        <v>43833</v>
      </c>
      <c r="B232" s="8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76500000000</v>
      </c>
      <c r="J232">
        <v>46</v>
      </c>
      <c r="K232" s="1">
        <v>1100000000000</v>
      </c>
      <c r="L232" s="1">
        <f t="shared" si="6"/>
        <v>-35117827439</v>
      </c>
      <c r="M232" s="1">
        <f t="shared" si="7"/>
        <v>-76009667673</v>
      </c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7">
        <v>43834</v>
      </c>
      <c r="B233" s="8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76500000000</v>
      </c>
      <c r="J233">
        <v>46</v>
      </c>
      <c r="K233" s="1">
        <v>1100000000000</v>
      </c>
      <c r="L233" s="1">
        <f t="shared" si="6"/>
        <v>-58602166846</v>
      </c>
      <c r="M233" s="1">
        <f t="shared" si="7"/>
        <v>-98200221673</v>
      </c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7">
        <v>43835</v>
      </c>
      <c r="B234" s="8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76500000000</v>
      </c>
      <c r="J234">
        <v>46</v>
      </c>
      <c r="K234" s="1">
        <v>1100000000000</v>
      </c>
      <c r="L234" s="1">
        <f t="shared" si="6"/>
        <v>27951452148</v>
      </c>
      <c r="M234" s="1">
        <f t="shared" si="7"/>
        <v>-101152589673</v>
      </c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7">
        <v>43836</v>
      </c>
      <c r="B235" s="8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76500000000</v>
      </c>
      <c r="J235">
        <v>46</v>
      </c>
      <c r="K235" s="1">
        <v>1100000000000</v>
      </c>
      <c r="L235" s="1">
        <f t="shared" si="6"/>
        <v>36523618088</v>
      </c>
      <c r="M235" s="1">
        <f t="shared" si="7"/>
        <v>-101152589673</v>
      </c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7">
        <v>43837</v>
      </c>
      <c r="B236" s="8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76500000000</v>
      </c>
      <c r="J236">
        <v>46</v>
      </c>
      <c r="K236" s="1">
        <v>1100000000000</v>
      </c>
      <c r="L236" s="1">
        <f t="shared" si="6"/>
        <v>36028083678</v>
      </c>
      <c r="M236" s="1">
        <f t="shared" si="7"/>
        <v>-101152589673</v>
      </c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7">
        <v>43838</v>
      </c>
      <c r="B237" s="8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76500000000</v>
      </c>
      <c r="J237">
        <v>46</v>
      </c>
      <c r="K237" s="1">
        <v>1100000000000</v>
      </c>
      <c r="L237" s="1">
        <f t="shared" si="6"/>
        <v>35720194567</v>
      </c>
      <c r="M237" s="1">
        <f t="shared" si="7"/>
        <v>-101152589673</v>
      </c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7">
        <v>43839</v>
      </c>
      <c r="B238" s="8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76500000000</v>
      </c>
      <c r="J238">
        <v>46</v>
      </c>
      <c r="K238" s="1">
        <v>1100000000000</v>
      </c>
      <c r="L238" s="1">
        <f t="shared" si="6"/>
        <v>35399105519</v>
      </c>
      <c r="M238" s="1">
        <f t="shared" si="7"/>
        <v>-101152589673</v>
      </c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7">
        <v>43840</v>
      </c>
      <c r="B239" s="8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76500000000</v>
      </c>
      <c r="J239">
        <v>46</v>
      </c>
      <c r="K239" s="1">
        <v>1100000000000</v>
      </c>
      <c r="L239" s="1">
        <f t="shared" si="6"/>
        <v>36831529237</v>
      </c>
      <c r="M239" s="1">
        <f t="shared" si="7"/>
        <v>-101152589673</v>
      </c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7">
        <v>43841</v>
      </c>
      <c r="B240" s="8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289</v>
      </c>
      <c r="G240" s="1">
        <v>485209170</v>
      </c>
      <c r="H240">
        <v>1208</v>
      </c>
      <c r="I240" s="1">
        <v>76500000000</v>
      </c>
      <c r="J240">
        <v>46</v>
      </c>
      <c r="K240" s="1">
        <v>1100000000000</v>
      </c>
      <c r="L240" s="1">
        <f t="shared" si="6"/>
        <v>41875138699</v>
      </c>
      <c r="M240" s="1">
        <f t="shared" si="7"/>
        <v>-101152589673</v>
      </c>
      <c r="O240" s="7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7">
        <v>43842</v>
      </c>
      <c r="B241" s="8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76500000000</v>
      </c>
      <c r="J241">
        <v>46</v>
      </c>
      <c r="K241" s="1">
        <v>1100000000000</v>
      </c>
      <c r="L241" s="1">
        <f t="shared" si="6"/>
        <v>18683007152</v>
      </c>
      <c r="M241" s="1">
        <f t="shared" si="7"/>
        <v>-123343143673</v>
      </c>
      <c r="O241" s="7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:20">
      <c r="A242" s="7">
        <v>43843</v>
      </c>
      <c r="B242" s="8">
        <v>0.457638888888889</v>
      </c>
      <c r="C242" s="1">
        <v>1318610077163</v>
      </c>
      <c r="D242" s="1">
        <v>1223343143673</v>
      </c>
      <c r="E242" s="1">
        <v>95266933490</v>
      </c>
      <c r="F242" s="1">
        <v>382191261</v>
      </c>
      <c r="G242" s="1">
        <v>5538387914</v>
      </c>
      <c r="H242">
        <v>1228</v>
      </c>
      <c r="I242" s="1">
        <v>76500000000</v>
      </c>
      <c r="J242">
        <v>46</v>
      </c>
      <c r="K242" s="1">
        <v>1100000000000</v>
      </c>
      <c r="L242" s="1">
        <f t="shared" si="6"/>
        <v>18766933490</v>
      </c>
      <c r="M242" s="1">
        <f t="shared" si="7"/>
        <v>-123343143673</v>
      </c>
      <c r="O242" s="7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:20">
      <c r="A243" s="7">
        <v>43844</v>
      </c>
      <c r="B243" s="8">
        <v>0.676388888888889</v>
      </c>
      <c r="C243" s="1">
        <v>1318791407392</v>
      </c>
      <c r="D243" s="1">
        <v>1223343143673</v>
      </c>
      <c r="E243" s="1">
        <v>95448263719</v>
      </c>
      <c r="F243" s="1">
        <v>180573949</v>
      </c>
      <c r="G243" s="1">
        <v>6490661334</v>
      </c>
      <c r="H243">
        <v>1238</v>
      </c>
      <c r="I243" s="1">
        <v>76500000000</v>
      </c>
      <c r="J243">
        <v>46</v>
      </c>
      <c r="K243" s="1">
        <v>1100000000000</v>
      </c>
      <c r="L243" s="1">
        <f t="shared" si="6"/>
        <v>18948263719</v>
      </c>
      <c r="M243" s="1">
        <f t="shared" si="7"/>
        <v>-123343143673</v>
      </c>
      <c r="O243" s="7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:20">
      <c r="A244" s="7">
        <v>43845</v>
      </c>
      <c r="B244" s="8">
        <v>0.764583333333333</v>
      </c>
      <c r="C244" s="1">
        <v>1318465606519</v>
      </c>
      <c r="D244" s="1">
        <v>1230000309873</v>
      </c>
      <c r="E244" s="1">
        <v>88465296646</v>
      </c>
      <c r="F244" s="1">
        <v>106482338</v>
      </c>
      <c r="G244" s="1">
        <v>6905789063</v>
      </c>
      <c r="H244">
        <v>1266</v>
      </c>
      <c r="I244" s="1">
        <v>76500000000</v>
      </c>
      <c r="J244">
        <v>46</v>
      </c>
      <c r="K244" s="1">
        <v>1100000000000</v>
      </c>
      <c r="L244" s="1">
        <f t="shared" si="6"/>
        <v>11965296646</v>
      </c>
      <c r="M244" s="1">
        <f t="shared" si="7"/>
        <v>-130000309873</v>
      </c>
      <c r="O244" s="7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:20">
      <c r="A245" s="7">
        <v>43846</v>
      </c>
      <c r="B245" s="8">
        <v>0.557638888888889</v>
      </c>
      <c r="C245" s="1">
        <v>1318285750852</v>
      </c>
      <c r="D245" s="1">
        <v>1230000309873</v>
      </c>
      <c r="E245" s="1">
        <v>88285440979</v>
      </c>
      <c r="F245" s="1">
        <v>-74129609</v>
      </c>
      <c r="G245" s="1">
        <v>6725177116</v>
      </c>
      <c r="H245">
        <v>1300</v>
      </c>
      <c r="I245" s="1">
        <v>76500000000</v>
      </c>
      <c r="J245">
        <v>46</v>
      </c>
      <c r="K245" s="1">
        <v>1100000000000</v>
      </c>
      <c r="L245" s="1">
        <f t="shared" si="6"/>
        <v>11785440979</v>
      </c>
      <c r="M245" s="1">
        <f t="shared" si="7"/>
        <v>-130000309873</v>
      </c>
      <c r="O245" s="7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:20">
      <c r="A246" s="7">
        <v>43847</v>
      </c>
      <c r="B246" s="8">
        <v>0.6375</v>
      </c>
      <c r="C246" s="1">
        <v>1318311098207</v>
      </c>
      <c r="D246" s="1">
        <v>1230000309873</v>
      </c>
      <c r="E246" s="1">
        <v>88310788334</v>
      </c>
      <c r="F246" s="1">
        <v>24591075</v>
      </c>
      <c r="G246" s="1">
        <v>5639189801</v>
      </c>
      <c r="H246">
        <v>1310</v>
      </c>
      <c r="I246" s="1">
        <v>76500000000</v>
      </c>
      <c r="J246">
        <v>46</v>
      </c>
      <c r="K246" s="1">
        <v>1100000000000</v>
      </c>
      <c r="L246" s="1">
        <f t="shared" si="6"/>
        <v>11810788334</v>
      </c>
      <c r="M246" s="1">
        <f t="shared" si="7"/>
        <v>-130000309873</v>
      </c>
      <c r="O246" s="7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:20">
      <c r="A247" s="7">
        <v>43848</v>
      </c>
      <c r="B247" s="8">
        <v>0.679166666666667</v>
      </c>
      <c r="C247" s="1">
        <v>1217872389701</v>
      </c>
      <c r="D247" s="1">
        <v>1192802987265</v>
      </c>
      <c r="E247" s="1">
        <v>25069402436</v>
      </c>
      <c r="F247" s="1">
        <v>-8252142178</v>
      </c>
      <c r="G247" s="1">
        <v>-2612952377</v>
      </c>
      <c r="H247">
        <v>1304</v>
      </c>
      <c r="I247" s="1">
        <v>76500000000</v>
      </c>
      <c r="J247">
        <v>46</v>
      </c>
      <c r="K247" s="1">
        <v>1100000000000</v>
      </c>
      <c r="L247" s="1">
        <f t="shared" si="6"/>
        <v>-51430597564</v>
      </c>
      <c r="M247" s="1">
        <f t="shared" si="7"/>
        <v>-92802987265</v>
      </c>
      <c r="O247" s="7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5:20">
      <c r="O248" s="7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5:20">
      <c r="O249" s="7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5:20">
      <c r="O250" s="7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5:20">
      <c r="O251" s="7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5:20">
      <c r="O252" s="7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5:20">
      <c r="O253" s="7">
        <v>43843</v>
      </c>
      <c r="P253">
        <v>1318610077163</v>
      </c>
      <c r="Q253">
        <v>1223343143673</v>
      </c>
      <c r="R253">
        <v>95266933490</v>
      </c>
      <c r="S253">
        <v>382191261</v>
      </c>
      <c r="T253">
        <v>5538387914</v>
      </c>
    </row>
    <row r="254" spans="15:20">
      <c r="O254" s="7">
        <v>43844</v>
      </c>
      <c r="P254">
        <v>1318791407392</v>
      </c>
      <c r="Q254">
        <v>1223343143673</v>
      </c>
      <c r="R254">
        <v>95448263719</v>
      </c>
      <c r="S254">
        <v>180573949</v>
      </c>
      <c r="T254">
        <v>6490661334</v>
      </c>
    </row>
    <row r="255" spans="15:20">
      <c r="O255" s="7">
        <v>43845</v>
      </c>
      <c r="P255">
        <v>1318465606519</v>
      </c>
      <c r="Q255">
        <v>1230000309873</v>
      </c>
      <c r="R255">
        <v>88465296646</v>
      </c>
      <c r="S255">
        <v>106482338</v>
      </c>
      <c r="T255">
        <v>6905789063</v>
      </c>
    </row>
    <row r="256" spans="15:20">
      <c r="O256" s="7">
        <v>43846</v>
      </c>
      <c r="P256">
        <v>1318285750852</v>
      </c>
      <c r="Q256">
        <v>1230000309873</v>
      </c>
      <c r="R256">
        <v>88285440979</v>
      </c>
      <c r="S256">
        <v>-74129609</v>
      </c>
      <c r="T256">
        <v>6725177116</v>
      </c>
    </row>
    <row r="257" spans="15:20">
      <c r="O257" s="7">
        <v>43847</v>
      </c>
      <c r="P257">
        <v>1318311098207</v>
      </c>
      <c r="Q257">
        <v>1230000309873</v>
      </c>
      <c r="R257">
        <v>88310788334</v>
      </c>
      <c r="S257">
        <v>24591075</v>
      </c>
      <c r="T257">
        <v>5639189801</v>
      </c>
    </row>
    <row r="258" spans="15:20">
      <c r="O258" s="7">
        <v>43848</v>
      </c>
      <c r="P258">
        <v>1217872389701</v>
      </c>
      <c r="Q258">
        <v>1192802987265</v>
      </c>
      <c r="R258">
        <v>25069402436</v>
      </c>
      <c r="S258">
        <v>-8252142178</v>
      </c>
      <c r="T258">
        <v>-2612952377</v>
      </c>
    </row>
    <row r="259" spans="15:20">
      <c r="O259" t="s">
        <v>290</v>
      </c>
      <c r="P259">
        <v>112951426947577</v>
      </c>
      <c r="Q259">
        <v>105353631628991</v>
      </c>
      <c r="R259">
        <v>7661743892245</v>
      </c>
      <c r="S259">
        <v>64630323381</v>
      </c>
      <c r="T259">
        <v>150113979805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85"/>
  <sheetViews>
    <sheetView tabSelected="1" workbookViewId="0">
      <pane ySplit="7" topLeftCell="A8" activePane="bottomLeft" state="frozen"/>
      <selection/>
      <selection pane="bottomLeft" activeCell="J2" sqref="J2"/>
    </sheetView>
  </sheetViews>
  <sheetFormatPr defaultColWidth="9" defaultRowHeight="13.5"/>
  <cols>
    <col min="1" max="1" width="43.125" style="56" customWidth="1"/>
    <col min="2" max="3" width="19.375" style="1" customWidth="1"/>
    <col min="4" max="4" width="13.2583333333333" style="1" customWidth="1"/>
    <col min="5" max="5" width="25.375" style="1" customWidth="1"/>
    <col min="6" max="6" width="17.125" customWidth="1"/>
    <col min="7" max="7" width="11.5" style="1" customWidth="1"/>
    <col min="8" max="8" width="15" style="1"/>
    <col min="9" max="9" width="21.625" style="1"/>
    <col min="10" max="10" width="27.5" customWidth="1"/>
    <col min="11" max="45" width="19.75"/>
    <col min="46" max="46" width="5.125"/>
  </cols>
  <sheetData>
    <row r="1" ht="103" customHeight="1" spans="1:1">
      <c r="A1" s="56">
        <v>9</v>
      </c>
    </row>
    <row r="2" ht="103" customHeight="1"/>
    <row r="3" ht="103" customHeight="1"/>
    <row r="4" ht="103" customHeight="1"/>
    <row r="7" spans="1:10">
      <c r="A7" s="57" t="s">
        <v>291</v>
      </c>
      <c r="B7" s="57" t="s">
        <v>18</v>
      </c>
      <c r="C7" s="58" t="s">
        <v>292</v>
      </c>
      <c r="E7" s="57" t="s">
        <v>293</v>
      </c>
      <c r="F7" s="58"/>
      <c r="H7" t="s">
        <v>291</v>
      </c>
      <c r="I7" t="s">
        <v>294</v>
      </c>
      <c r="J7" t="s">
        <v>295</v>
      </c>
    </row>
    <row r="8" ht="21" customHeight="1" spans="1:9">
      <c r="A8" s="59" t="s">
        <v>82</v>
      </c>
      <c r="B8" s="1">
        <f ca="1" t="array" ref="B8">INDIRECT("Lambertisland!"&amp;"D"&amp;MAX(ROW(Lambertisland!I:I)*(Lambertisland!I:I&lt;&gt;"")))</f>
        <v>2805601000</v>
      </c>
      <c r="C8" s="1">
        <f ca="1" t="array" ref="C8">INDIRECT("Lambertisland!"&amp;"H"&amp;MAX(ROW(Lambertisland!I:I)*(Lambertisland!I:I&lt;&gt;"")))</f>
        <v>14756377</v>
      </c>
      <c r="E8" s="1" t="s">
        <v>296</v>
      </c>
      <c r="F8" s="60">
        <f ca="1" t="array" ref="F8">INDIRECT("北京超图软件!"&amp;"H"&amp;MAX(ROW(北京超图软件!H:H)*(北京超图软件!H:H&lt;&gt;"")))</f>
        <v>0</v>
      </c>
      <c r="H8" t="s">
        <v>297</v>
      </c>
      <c r="I8" s="63">
        <v>-193829319</v>
      </c>
    </row>
    <row r="9" ht="21" customHeight="1" spans="1:9">
      <c r="A9" s="59" t="s">
        <v>298</v>
      </c>
      <c r="B9" s="1">
        <f ca="1" t="array" ref="B9">INDIRECT("IslaSantay!"&amp;"D"&amp;MAX(ROW(ISLASANTAY!I:I)*(ISLASANTAY!I:I&lt;&gt;"")))</f>
        <v>3290891000</v>
      </c>
      <c r="C9" s="1">
        <f ca="1" t="array" ref="C9">INDIRECT("IslaSantay!"&amp;"H"&amp;MAX(ROW(ISLASANTAY!I:I)*(ISLASANTAY!I:I&lt;&gt;"")))</f>
        <v>3861121</v>
      </c>
      <c r="E9" t="s">
        <v>98</v>
      </c>
      <c r="F9" s="1">
        <f ca="1" t="array" ref="F9">INDIRECT("瑞幸咖啡!"&amp;"H"&amp;MAX(ROW(瑞幸咖啡!6:6)*(瑞幸咖啡!6:6&lt;&gt;"")))</f>
        <v>943</v>
      </c>
      <c r="H9" t="s">
        <v>299</v>
      </c>
      <c r="I9" s="63">
        <v>-124213381</v>
      </c>
    </row>
    <row r="10" ht="21" customHeight="1" spans="1:9">
      <c r="A10" s="59" t="s">
        <v>300</v>
      </c>
      <c r="B10" s="1">
        <f ca="1" t="array" ref="B10">INDIRECT("甘尼森岛!"&amp;"D"&amp;MAX(ROW(甘尼森岛!I:I)*(甘尼森岛!I:I&lt;&gt;"")))</f>
        <v>2945882000</v>
      </c>
      <c r="C10" s="1">
        <f ca="1" t="array" ref="C10">INDIRECT("甘尼森岛!"&amp;"H"&amp;MAX(ROW(甘尼森岛!I:I)*(甘尼森岛!I:I&lt;&gt;"")))</f>
        <v>12274073</v>
      </c>
      <c r="E10" t="s">
        <v>59</v>
      </c>
      <c r="F10" s="60">
        <f ca="1" t="array" ref="F10">INDIRECT("云水姑娘!"&amp;"H"&amp;MAX(ROW(云水姑娘!K:K)*(云水姑娘!K:K&lt;&gt;"")))</f>
        <v>0</v>
      </c>
      <c r="H10" t="s">
        <v>249</v>
      </c>
      <c r="I10" s="63">
        <v>-74347137</v>
      </c>
    </row>
    <row r="11" ht="21" customHeight="1" spans="1:31">
      <c r="A11" s="59" t="s">
        <v>301</v>
      </c>
      <c r="B11" s="1">
        <f ca="1" t="array" ref="B11">INDIRECT("斯壮结!"&amp;"D"&amp;MAX(ROW(斯壮结!I:I)*(斯壮结!I:I&lt;&gt;"")))</f>
        <v>2805601000</v>
      </c>
      <c r="C11" s="1">
        <f ca="1" t="array" ref="C11">INDIRECT("斯壮结!"&amp;"H"&amp;MAX(ROW(斯壮结!I:I)*(斯壮结!I:I&lt;&gt;"")))</f>
        <v>23383592</v>
      </c>
      <c r="D11"/>
      <c r="E11" t="s">
        <v>40</v>
      </c>
      <c r="F11" s="60">
        <f ca="1" t="array" ref="F11">INDIRECT("微软总部!"&amp;"H"&amp;MAX(ROW(微软总部!H:H)*(微软总部!H:H&lt;&gt;"")))</f>
        <v>0</v>
      </c>
      <c r="G11"/>
      <c r="H11" t="s">
        <v>302</v>
      </c>
      <c r="I11" s="63">
        <v>-62372891</v>
      </c>
      <c r="Z11" s="1"/>
      <c r="AE11" s="1"/>
    </row>
    <row r="12" ht="21" customHeight="1" spans="1:31">
      <c r="A12" s="59" t="s">
        <v>303</v>
      </c>
      <c r="B12" s="1">
        <f ca="1" t="array" ref="B12">INDIRECT("Kugluktuk!"&amp;"D"&amp;MAX(ROW(Kugluktuk!I:I)*(Kugluktuk!I:I&lt;&gt;"")))</f>
        <v>5757969000</v>
      </c>
      <c r="C12" s="1">
        <f ca="1" t="array" ref="C12">INDIRECT("Kugluktuk!"&amp;"H"&amp;MAX(ROW(Kugluktuk!I:I)*(Kugluktuk!I:I&lt;&gt;"")))</f>
        <v>-26329894</v>
      </c>
      <c r="D12"/>
      <c r="E12" t="s">
        <v>57</v>
      </c>
      <c r="F12" s="60">
        <f ca="1" t="array" ref="F12">INDIRECT("夜殿幻艺术中心!"&amp;"H"&amp;MAX(ROW(夜殿幻艺术中心!H:H)*(夜殿幻艺术中心!H:H&lt;&gt;"")))</f>
        <v>0</v>
      </c>
      <c r="G12"/>
      <c r="H12" t="s">
        <v>304</v>
      </c>
      <c r="I12" s="63">
        <v>-58337355</v>
      </c>
      <c r="Z12" s="1"/>
      <c r="AE12" s="1"/>
    </row>
    <row r="13" ht="21" customHeight="1" spans="1:9">
      <c r="A13" s="61" t="s">
        <v>305</v>
      </c>
      <c r="B13" s="1">
        <f ca="1" t="array" ref="B13">INDIRECT("螺洲岛!"&amp;"D"&amp;MAX(ROW(螺洲岛!I:I)*(螺洲岛!I:I&lt;&gt;"")))</f>
        <v>2945882000</v>
      </c>
      <c r="C13" s="1">
        <f ca="1" t="array" ref="C13">INDIRECT("螺洲岛!"&amp;"H"&amp;MAX(ROW(螺洲岛!I:I)*(螺洲岛!I:I&lt;&gt;"")))</f>
        <v>-2196540</v>
      </c>
      <c r="E13" t="s">
        <v>44</v>
      </c>
      <c r="F13" s="1">
        <f ca="1" t="array" ref="F13">INDIRECT("德信大厦!"&amp;"H"&amp;MAX(ROW(德信大厦!6:6)*(德信大厦!6:6&lt;&gt;"")))</f>
        <v>4123</v>
      </c>
      <c r="H13" t="s">
        <v>306</v>
      </c>
      <c r="I13" s="63">
        <v>-33790329</v>
      </c>
    </row>
    <row r="14" ht="21" customHeight="1" spans="1:9">
      <c r="A14" s="61" t="s">
        <v>307</v>
      </c>
      <c r="B14" s="1">
        <f ca="1" t="array" ref="B14">INDIRECT("果州群岛!"&amp;"D"&amp;MAX(ROW(果州群岛!I:I)*(果州群岛!I:I&lt;&gt;"")))</f>
        <v>2805601000</v>
      </c>
      <c r="C14" s="1">
        <f ca="1" t="array" ref="C14">INDIRECT("果州群岛!"&amp;"H"&amp;MAX(ROW(果州群岛!I:I)*(果州群岛!I:I&lt;&gt;"")))</f>
        <v>-9245761</v>
      </c>
      <c r="E14" t="s">
        <v>96</v>
      </c>
      <c r="F14" s="1">
        <f ca="1" t="array" ref="F14">INDIRECT("79罐!"&amp;"H"&amp;MAX(ROW('79罐'!6:6)*('79罐'!6:6&lt;&gt;"")))</f>
        <v>4879</v>
      </c>
      <c r="H14" t="s">
        <v>185</v>
      </c>
      <c r="I14" s="63">
        <v>-32560450</v>
      </c>
    </row>
    <row r="15" ht="21" customHeight="1" spans="1:9">
      <c r="A15" s="61" t="s">
        <v>185</v>
      </c>
      <c r="B15" s="1">
        <f ca="1" t="array" ref="B15">INDIRECT("庙湾岛!"&amp;"D"&amp;MAX(ROW(庙湾岛!I:I)*(庙湾岛!I:I&lt;&gt;"")))</f>
        <v>2945882000</v>
      </c>
      <c r="C15" s="1">
        <f ca="1" t="array" ref="C15">INDIRECT("庙湾岛!"&amp;"H"&amp;MAX(ROW(庙湾岛!I:I)*(庙湾岛!I:I&lt;&gt;"")))</f>
        <v>-32560450</v>
      </c>
      <c r="E15" t="s">
        <v>125</v>
      </c>
      <c r="F15" s="1">
        <f ca="1" t="array" ref="F15">INDIRECT("埃蒙小镇!"&amp;"H"&amp;MAX(ROW(埃蒙小镇!I:I)*(埃蒙小镇!I:I&lt;&gt;"")))</f>
        <v>0</v>
      </c>
      <c r="H15" t="s">
        <v>308</v>
      </c>
      <c r="I15" s="63">
        <v>-30147426</v>
      </c>
    </row>
    <row r="16" ht="21" customHeight="1" spans="1:9">
      <c r="A16" s="62" t="s">
        <v>193</v>
      </c>
      <c r="B16" s="1">
        <f ca="1" t="array" ref="B16">INDIRECT("向岛!"&amp;"D"&amp;MAX(ROW(向岛!I:I)*(向岛!I:I&lt;&gt;"")))</f>
        <v>2805601000</v>
      </c>
      <c r="C16" s="1">
        <f ca="1" t="array" ref="C16">INDIRECT("向岛!"&amp;"H"&amp;MAX(ROW(向岛!I:I)*(向岛!I:I&lt;&gt;"")))</f>
        <v>1200157</v>
      </c>
      <c r="E16" t="s">
        <v>58</v>
      </c>
      <c r="F16" s="1">
        <f ca="1" t="array" ref="F16">INDIRECT("书情文化!"&amp;"H"&amp;MAX(ROW(书情文化!I:I)*(书情文化!I:I&lt;&gt;"")))</f>
        <v>0</v>
      </c>
      <c r="H16" t="s">
        <v>309</v>
      </c>
      <c r="I16" s="63">
        <v>-29333254</v>
      </c>
    </row>
    <row r="17" ht="21" customHeight="1" spans="1:9">
      <c r="A17" s="62" t="s">
        <v>194</v>
      </c>
      <c r="B17" s="1">
        <f ca="1" t="array" ref="B17">INDIRECT("岛田岛!"&amp;"D"&amp;MAX(ROW(岛田岛!I:I)*(岛田岛!I:I&lt;&gt;"")))</f>
        <v>2805601000</v>
      </c>
      <c r="C17" s="1">
        <f ca="1" t="array" ref="C17">INDIRECT("岛田岛!"&amp;"H"&amp;MAX(ROW(岛田岛!I:I)*(岛田岛!I:I&lt;&gt;"")))</f>
        <v>-20797090</v>
      </c>
      <c r="E17" t="s">
        <v>56</v>
      </c>
      <c r="F17" s="1">
        <f ca="1" t="array" ref="F17">INDIRECT("冠城南园!"&amp;"H"&amp;MAX(ROW(冠城南园!I:I)*(冠城南园!I:I&lt;&gt;"")))</f>
        <v>0</v>
      </c>
      <c r="H17" t="s">
        <v>303</v>
      </c>
      <c r="I17" s="63">
        <v>-26329894</v>
      </c>
    </row>
    <row r="18" ht="21" customHeight="1" spans="1:9">
      <c r="A18" s="62" t="s">
        <v>195</v>
      </c>
      <c r="B18" s="1">
        <f ca="1" t="array" ref="B18">INDIRECT("小槌岛!"&amp;"D"&amp;MAX(ROW(小槌岛!I:I)*(小槌岛!I:I&lt;&gt;"")))</f>
        <v>2805601000</v>
      </c>
      <c r="C18" s="1">
        <f ca="1" t="array" ref="C18">INDIRECT("小槌岛!"&amp;"H"&amp;MAX(ROW(小槌岛!I:I)*(小槌岛!I:I&lt;&gt;"")))</f>
        <v>-6094872</v>
      </c>
      <c r="E18" t="s">
        <v>310</v>
      </c>
      <c r="F18" s="1">
        <f ca="1" t="array" ref="F18">INDIRECT("土耳其皇家园林!"&amp;"H"&amp;MAX(ROW(土耳其皇家园林!I:I)*(土耳其皇家园林!I:I&lt;&gt;"")))</f>
        <v>0</v>
      </c>
      <c r="H18" t="s">
        <v>311</v>
      </c>
      <c r="I18" s="63">
        <v>-26150834</v>
      </c>
    </row>
    <row r="19" ht="21" customHeight="1" spans="1:9">
      <c r="A19" s="62" t="s">
        <v>197</v>
      </c>
      <c r="B19" s="1">
        <f ca="1" t="array" ref="B19">INDIRECT("高岛!"&amp;"D"&amp;MAX(ROW(高岛!I:I)*(高岛!I:I&lt;&gt;"")))</f>
        <v>2805601000</v>
      </c>
      <c r="C19" s="1">
        <f ca="1" t="array" ref="C19">INDIRECT("高岛!"&amp;"H"&amp;MAX(ROW(高岛!I:I)*(高岛!I:I&lt;&gt;"")))</f>
        <v>4903364</v>
      </c>
      <c r="E19" t="s">
        <v>68</v>
      </c>
      <c r="F19" s="1">
        <f ca="1" t="array" ref="F19">INDIRECT("andersenAFBcommissary!"&amp;"H"&amp;MAX(ROW(andersenAFBcommissary!I:I)*(andersenAFBcommissary!I:I&lt;&gt;"")))</f>
        <v>0</v>
      </c>
      <c r="H19" t="s">
        <v>312</v>
      </c>
      <c r="I19" s="63">
        <v>-24807169</v>
      </c>
    </row>
    <row r="20" ht="21" customHeight="1" spans="1:9">
      <c r="A20" s="62" t="s">
        <v>198</v>
      </c>
      <c r="B20" s="1">
        <f ca="1" t="array" ref="B20">INDIRECT("平郡岛!"&amp;"D"&amp;MAX(ROW(平郡岛!I:I)*(平郡岛!I:I&lt;&gt;"")))</f>
        <v>2945882000</v>
      </c>
      <c r="C20" s="1">
        <f ca="1" t="array" ref="C20">INDIRECT("平郡岛!"&amp;"H"&amp;MAX(ROW(平郡岛!I:I)*(平郡岛!I:I&lt;&gt;"")))</f>
        <v>-3990453</v>
      </c>
      <c r="E20" t="s">
        <v>313</v>
      </c>
      <c r="F20" s="1">
        <f ca="1" t="array" ref="F20">INDIRECT("Melodica!"&amp;"H"&amp;MAX(ROW(Melodica!I:I)*(Melodica!I:I&lt;&gt;"")))</f>
        <v>0</v>
      </c>
      <c r="H20" t="s">
        <v>194</v>
      </c>
      <c r="I20" s="63">
        <v>-20797090</v>
      </c>
    </row>
    <row r="21" ht="21" customHeight="1" spans="1:9">
      <c r="A21" s="62" t="s">
        <v>314</v>
      </c>
      <c r="B21" s="1">
        <f ca="1" t="array" ref="B21">INDIRECT("狗骨岛!"&amp;"D"&amp;MAX(ROW(狗骨岛!I:I)*(狗骨岛!I:I&lt;&gt;"")))</f>
        <v>3378991000</v>
      </c>
      <c r="C21" s="1">
        <f ca="1" t="array" ref="C21">INDIRECT("狗骨岛!"&amp;"H"&amp;MAX(ROW(狗骨岛!I:I)*(狗骨岛!I:I&lt;&gt;"")))</f>
        <v>15821140</v>
      </c>
      <c r="E21" t="s">
        <v>315</v>
      </c>
      <c r="F21" s="1">
        <f ca="1" t="array" ref="F21">INDIRECT("MUGHALGARDENS!"&amp;"H"&amp;MAX(ROW(MUGHALGARDENS!I:I)*(MUGHALGARDENS!I:I&lt;&gt;"")))</f>
        <v>0</v>
      </c>
      <c r="H21" t="s">
        <v>316</v>
      </c>
      <c r="I21" s="63">
        <v>-14255161</v>
      </c>
    </row>
    <row r="22" ht="21" customHeight="1" spans="1:9">
      <c r="A22" s="62" t="s">
        <v>312</v>
      </c>
      <c r="B22" s="1">
        <f ca="1" t="array" ref="B22">INDIRECT("普拉兰岛!"&amp;"D"&amp;MAX(ROW(普拉兰岛!I:I)*(普拉兰岛!I:I&lt;&gt;"")))</f>
        <v>2945882000</v>
      </c>
      <c r="C22" s="1">
        <f ca="1" t="array" ref="C22">INDIRECT("普拉兰岛!"&amp;"H"&amp;MAX(ROW(普拉兰岛!I:I)*(普拉兰岛!I:I&lt;&gt;"")))</f>
        <v>-24807169</v>
      </c>
      <c r="E22" t="s">
        <v>69</v>
      </c>
      <c r="F22" s="1">
        <f ca="1" t="array" ref="F22">INDIRECT("PointPanic!"&amp;"H"&amp;MAX(ROW(PointPanic!I:I)*(PointPanic!I:I&lt;&gt;"")))</f>
        <v>0</v>
      </c>
      <c r="H22" t="s">
        <v>317</v>
      </c>
      <c r="I22" s="63">
        <v>-12271287</v>
      </c>
    </row>
    <row r="23" ht="21" customHeight="1" spans="1:9">
      <c r="A23" s="62" t="s">
        <v>316</v>
      </c>
      <c r="B23" s="1">
        <f ca="1" t="array" ref="B23">INDIRECT("法伊拉卡岛!"&amp;"D"&amp;MAX(ROW(法伊拉卡岛!I:I)*(法伊拉卡岛!I:I&lt;&gt;"")))</f>
        <v>2945882000</v>
      </c>
      <c r="C23" s="1">
        <f ca="1" t="array" ref="C23">INDIRECT("法伊拉卡岛!"&amp;"H"&amp;MAX(ROW(法伊拉卡岛!I:I)*(法伊拉卡岛!I:I&lt;&gt;"")))</f>
        <v>-14255161</v>
      </c>
      <c r="E23" t="s">
        <v>318</v>
      </c>
      <c r="F23" s="1">
        <f ca="1" t="array" ref="F23">INDIRECT("秦山核电站方家山堆场!"&amp;"H"&amp;MAX(ROW(秦山核电站方家山堆场!I:I)*(秦山核电站方家山堆场!I:I&lt;&gt;"")))</f>
        <v>0</v>
      </c>
      <c r="H23" t="s">
        <v>307</v>
      </c>
      <c r="I23" s="63">
        <v>-9245761</v>
      </c>
    </row>
    <row r="24" ht="21" customHeight="1" spans="1:9">
      <c r="A24" s="62" t="s">
        <v>319</v>
      </c>
      <c r="B24" s="1">
        <f ca="1" t="array" ref="B24">INDIRECT("Nakhiloo岛!"&amp;"D"&amp;MAX(ROW(Nakhiloo岛!I:I)*(Nakhiloo岛!I:I&lt;&gt;"")))</f>
        <v>2805601000</v>
      </c>
      <c r="C24" s="1">
        <f ca="1" t="array" ref="C24">INDIRECT("Nakhiloo岛!"&amp;"H"&amp;MAX(ROW(Nakhiloo岛!I:I)*(Nakhiloo岛!I:I&lt;&gt;"")))</f>
        <v>-344476</v>
      </c>
      <c r="E24" t="s">
        <v>63</v>
      </c>
      <c r="F24" s="1">
        <f ca="1" t="array" ref="F24">INDIRECT("中电20所!"&amp;"H"&amp;MAX(ROW(中电20所!I:I)*(中电20所!I:I&lt;&gt;"")))</f>
        <v>0</v>
      </c>
      <c r="H24" t="s">
        <v>195</v>
      </c>
      <c r="I24" s="63">
        <v>-6094872</v>
      </c>
    </row>
    <row r="25" ht="21" customHeight="1" spans="1:9">
      <c r="A25" s="62" t="s">
        <v>309</v>
      </c>
      <c r="B25" s="1">
        <f ca="1" t="array" ref="B25">INDIRECT("巴赫达尔机场!"&amp;"D"&amp;MAX(ROW(巴赫达尔机场!I:I)*(巴赫达尔机场!I:I&lt;&gt;"")))</f>
        <v>5757969000</v>
      </c>
      <c r="C25" s="1">
        <f ca="1" t="array" ref="C25">INDIRECT("巴赫达尔机场!"&amp;"H"&amp;MAX(ROW(巴赫达尔机场!I:I)*(巴赫达尔机场!I:I&lt;&gt;"")))</f>
        <v>-29333254</v>
      </c>
      <c r="E25" t="s">
        <v>72</v>
      </c>
      <c r="F25" s="1">
        <f ca="1" t="array" ref="F25">INDIRECT("56LeonardST!"&amp;"H"&amp;MAX(ROW('56LeonardST'!I:I)*('56LeonardST'!I:I&lt;&gt;"")))</f>
        <v>0</v>
      </c>
      <c r="H25" t="s">
        <v>198</v>
      </c>
      <c r="I25" s="63">
        <v>-3990453</v>
      </c>
    </row>
    <row r="26" ht="21" customHeight="1" spans="1:9">
      <c r="A26" s="62" t="s">
        <v>317</v>
      </c>
      <c r="B26" s="1">
        <f ca="1" t="array" ref="B26">INDIRECT("丹戎乌班市!"&amp;"D"&amp;MAX(ROW(丹戎乌班市!I:I)*(丹戎乌班市!I:I&lt;&gt;"")))</f>
        <v>19083876757</v>
      </c>
      <c r="C26" s="1">
        <f ca="1" t="array" ref="C26">INDIRECT("丹戎乌班市!"&amp;"H"&amp;MAX(ROW(丹戎乌班市!I:I)*(丹戎乌班市!I:I&lt;&gt;"")))</f>
        <v>-12271287</v>
      </c>
      <c r="E26" t="s">
        <v>75</v>
      </c>
      <c r="F26" s="1">
        <f ca="1" t="array" ref="F26">INDIRECT("应物会议中心!"&amp;"H"&amp;MAX(ROW(应物会议中心!I:I)*(应物会议中心!I:I&lt;&gt;"")))</f>
        <v>0</v>
      </c>
      <c r="H26" t="s">
        <v>305</v>
      </c>
      <c r="I26" s="63">
        <v>-2196540</v>
      </c>
    </row>
    <row r="27" ht="21" customHeight="1" spans="1:9">
      <c r="A27" s="62" t="s">
        <v>320</v>
      </c>
      <c r="B27" s="1">
        <f ca="1" t="array" ref="B27">INDIRECT("霍马利格岛!"&amp;"D"&amp;MAX(ROW(霍马利格岛!I:I)*(霍马利格岛!I:I&lt;&gt;"")))</f>
        <v>22190554000</v>
      </c>
      <c r="C27" s="1">
        <f ca="1" t="array" ref="C27">INDIRECT("霍马利格岛!"&amp;"H"&amp;MAX(ROW(霍马利格岛!I:I)*(霍马利格岛!I:I&lt;&gt;"")))</f>
        <v>153099662</v>
      </c>
      <c r="E27" t="s">
        <v>126</v>
      </c>
      <c r="F27" s="1">
        <f ca="1" t="array" ref="F27">INDIRECT("沈飞集团!"&amp;"H"&amp;MAX(ROW(沈飞集团!I:I)*(沈飞集团!I:I&lt;&gt;"")))</f>
        <v>0</v>
      </c>
      <c r="H27" t="s">
        <v>319</v>
      </c>
      <c r="I27" s="63">
        <v>-344476</v>
      </c>
    </row>
    <row r="28" ht="21" customHeight="1" spans="1:9">
      <c r="A28" s="62" t="s">
        <v>302</v>
      </c>
      <c r="B28" s="1">
        <f ca="1" t="array" ref="B28">INDIRECT("卡尔尼科巴机场!"&amp;"D"&amp;MAX(ROW(卡尔尼科巴机场!I:I)*(卡尔尼科巴机场!I:I&lt;&gt;"")))</f>
        <v>5757969000</v>
      </c>
      <c r="C28" s="1">
        <f ca="1" t="array" ref="C28">INDIRECT("卡尔尼科巴机场!"&amp;"H"&amp;MAX(ROW(卡尔尼科巴机场!I:I)*(卡尔尼科巴机场!I:I&lt;&gt;"")))</f>
        <v>-62372891</v>
      </c>
      <c r="E28" t="s">
        <v>168</v>
      </c>
      <c r="F28" s="1">
        <f ca="1" t="array" ref="F28">INDIRECT("弗里蒙特岛!"&amp;"H"&amp;MAX(ROW(弗里蒙特岛!I:I)*(弗里蒙特岛!I:I&lt;&gt;"")))</f>
        <v>0</v>
      </c>
      <c r="H28" t="s">
        <v>193</v>
      </c>
      <c r="I28" s="63">
        <v>1200157</v>
      </c>
    </row>
    <row r="29" ht="21" customHeight="1" spans="1:9">
      <c r="A29" s="62" t="s">
        <v>308</v>
      </c>
      <c r="B29" s="1">
        <f ca="1" t="array" ref="B29">INDIRECT("锡纳邦机场!"&amp;"D"&amp;MAX(ROW(锡纳邦机场!I:I)*(锡纳邦机场!I:I&lt;&gt;"")))</f>
        <v>6214278000</v>
      </c>
      <c r="C29" s="1">
        <f ca="1" t="array" ref="C29">INDIRECT("锡纳邦机场!"&amp;"H"&amp;MAX(ROW(锡纳邦机场!I:I)*(锡纳邦机场!I:I&lt;&gt;"")))</f>
        <v>-30147426</v>
      </c>
      <c r="E29" t="s">
        <v>106</v>
      </c>
      <c r="F29" s="1">
        <f ca="1" t="array" ref="F29">INDIRECT("诹访之濑岛!"&amp;"H"&amp;MAX(ROW(诹访之濑岛!I:I)*(诹访之濑岛!I:I&lt;&gt;"")))</f>
        <v>0</v>
      </c>
      <c r="H29" t="s">
        <v>298</v>
      </c>
      <c r="I29" s="63">
        <v>3861121</v>
      </c>
    </row>
    <row r="30" ht="21" customHeight="1" spans="1:9">
      <c r="A30" s="62" t="s">
        <v>299</v>
      </c>
      <c r="B30" s="1">
        <f ca="1" t="array" ref="B30">INDIRECT("五结乡!"&amp;"D"&amp;MAX(ROW(五结乡!I:I)*(五结乡!I:I&lt;&gt;"")))</f>
        <v>15000814482</v>
      </c>
      <c r="C30" s="1">
        <f ca="1" t="array" ref="C30">INDIRECT("五结乡!"&amp;"H"&amp;MAX(ROW(五结乡!I:I)*(五结乡!I:I&lt;&gt;"")))</f>
        <v>-124213381</v>
      </c>
      <c r="E30" t="s">
        <v>94</v>
      </c>
      <c r="F30" s="1">
        <f ca="1" t="array" ref="F30">INDIRECT("波音机场!"&amp;"H"&amp;MAX(ROW(波音机场!I:I)*(波音机场!I:I&lt;&gt;"")))</f>
        <v>0</v>
      </c>
      <c r="H30" t="s">
        <v>197</v>
      </c>
      <c r="I30" s="63">
        <v>4903364</v>
      </c>
    </row>
    <row r="31" ht="21" customHeight="1" spans="1:9">
      <c r="A31" s="62" t="s">
        <v>306</v>
      </c>
      <c r="B31" s="1">
        <f ca="1" t="array" ref="B31">INDIRECT("阿勒格尼县机场!"&amp;"D"&amp;MAX(ROW(阿勒格尼县机场!I:I)*(阿勒格尼县机场!I:I&lt;&gt;"")))</f>
        <v>5295028536</v>
      </c>
      <c r="C31" s="1">
        <f ca="1" t="array" ref="C31">INDIRECT("阿勒格尼县机场!"&amp;"H"&amp;MAX(ROW(阿勒格尼县机场!I:I)*(阿勒格尼县机场!I:I&lt;&gt;"")))</f>
        <v>-33790329</v>
      </c>
      <c r="E31" t="s">
        <v>130</v>
      </c>
      <c r="F31" s="1">
        <f ca="1" t="array" ref="F31">INDIRECT("沈阳飞机工业集团有限公司!"&amp;"H"&amp;MAX(ROW(沈阳飞机工业集团有限公司!I:I)*(沈阳飞机工业集团有限公司!I:I&lt;&gt;"")))</f>
        <v>0</v>
      </c>
      <c r="H31" t="s">
        <v>300</v>
      </c>
      <c r="I31" s="63">
        <v>12274073</v>
      </c>
    </row>
    <row r="32" ht="21" customHeight="1" spans="1:9">
      <c r="A32" s="62" t="s">
        <v>321</v>
      </c>
      <c r="B32" s="1">
        <f ca="1" t="array" ref="B32">INDIRECT("伊维桑!"&amp;"D"&amp;MAX(ROW(伊维桑!I:I)*(伊维桑!I:I&lt;&gt;"")))</f>
        <v>23300083000</v>
      </c>
      <c r="C32" s="1">
        <f ca="1" t="array" ref="C32">INDIRECT("伊维桑!"&amp;"H"&amp;MAX(ROW(伊维桑!I:I)*(伊维桑!I:I&lt;&gt;"")))</f>
        <v>97284582</v>
      </c>
      <c r="E32" t="s">
        <v>74</v>
      </c>
      <c r="F32" s="1">
        <f ca="1" t="array" ref="F32">INDIRECT("新时代大厦!"&amp;"H"&amp;MAX(ROW(新时代大厦!I:I)*(新时代大厦!I:I&lt;&gt;"")))</f>
        <v>0</v>
      </c>
      <c r="H32" t="s">
        <v>82</v>
      </c>
      <c r="I32" s="63">
        <v>14756377</v>
      </c>
    </row>
    <row r="33" ht="21" customHeight="1" spans="1:9">
      <c r="A33" s="62" t="s">
        <v>304</v>
      </c>
      <c r="B33" s="1">
        <f ca="1" t="array" ref="B33">INDIRECT("菲利宾BCCM!"&amp;"D"&amp;MAX(ROW(菲利宾BCCM!I:I)*(菲利宾BCCM!I:I&lt;&gt;"")))</f>
        <v>22190554000</v>
      </c>
      <c r="C33" s="1">
        <f ca="1" t="array" ref="C33">INDIRECT("菲利宾BCCM!"&amp;"H"&amp;MAX(ROW(菲利宾BCCM!I:I)*(菲利宾BCCM!I:I&lt;&gt;"")))</f>
        <v>-58337355</v>
      </c>
      <c r="E33" t="s">
        <v>64</v>
      </c>
      <c r="F33" s="1">
        <f ca="1" t="array" ref="F33">INDIRECT("大明宫遗址博物馆!"&amp;"H"&amp;MAX(ROW(大明宫遗址博物馆!I:I)*(大明宫遗址博物馆!I:I&lt;&gt;"")))</f>
        <v>0</v>
      </c>
      <c r="H33" t="s">
        <v>314</v>
      </c>
      <c r="I33" s="63">
        <v>15821140</v>
      </c>
    </row>
    <row r="34" ht="21" customHeight="1" spans="1:9">
      <c r="A34" s="62" t="s">
        <v>249</v>
      </c>
      <c r="B34" s="1">
        <f ca="1" t="array" ref="B34">INDIRECT("池田町!"&amp;"D"&amp;MAX(ROW(池田町!I:I)*(池田町!I:I&lt;&gt;"")))</f>
        <v>22190554000</v>
      </c>
      <c r="C34" s="1">
        <f ca="1" t="array" ref="C34">INDIRECT("池田町!"&amp;"H"&amp;MAX(ROW(池田町!I:I)*(池田町!I:I&lt;&gt;"")))</f>
        <v>-74347137</v>
      </c>
      <c r="E34" t="s">
        <v>322</v>
      </c>
      <c r="F34" s="1">
        <f ca="1" t="array" ref="F34">INDIRECT("CrocodileIsland!"&amp;"H"&amp;MAX(ROW(CrocodileIsland!I:I)*(CrocodileIsland!I:I&lt;&gt;"")))</f>
        <v>0</v>
      </c>
      <c r="H34" t="s">
        <v>301</v>
      </c>
      <c r="I34" s="63">
        <v>23383592</v>
      </c>
    </row>
    <row r="35" ht="21" customHeight="1" spans="1:9">
      <c r="A35" s="62" t="s">
        <v>311</v>
      </c>
      <c r="B35" s="1">
        <f ca="1" t="array" ref="B35">INDIRECT("切列波维茨机场!"&amp;"D"&amp;MAX(ROW(切列波维茨机场!I:I)*(切列波维茨机场!I:I&lt;&gt;"")))</f>
        <v>7300401000</v>
      </c>
      <c r="C35" s="1">
        <f ca="1" t="array" ref="C35">INDIRECT("切列波维茨机场!"&amp;"H"&amp;MAX(ROW(切列波维茨机场!I:I)*(切列波维茨机场!I:I&lt;&gt;"")))</f>
        <v>-26150834</v>
      </c>
      <c r="E35" t="s">
        <v>323</v>
      </c>
      <c r="F35" s="1">
        <f ca="1" t="array" ref="F35">INDIRECT("Ghana!"&amp;"H"&amp;MAX(ROW(Ghana!I:I)*(Ghana!I:I&lt;&gt;"")))</f>
        <v>0</v>
      </c>
      <c r="H35" t="s">
        <v>321</v>
      </c>
      <c r="I35" s="63">
        <v>97284582</v>
      </c>
    </row>
    <row r="36" ht="21" customHeight="1" spans="1:9">
      <c r="A36" s="62" t="s">
        <v>297</v>
      </c>
      <c r="B36" s="1">
        <f ca="1" t="array" ref="B36">INDIRECT("麦迪逊市!"&amp;"D"&amp;MAX(ROW(麦迪逊市!I:I)*(麦迪逊市!I:I&lt;&gt;"")))</f>
        <v>18484731577</v>
      </c>
      <c r="C36" s="1">
        <f ca="1" t="array" ref="C36">INDIRECT("麦迪逊市!"&amp;"H"&amp;MAX(ROW(麦迪逊市!I:I)*(麦迪逊市!I:I&lt;&gt;"")))</f>
        <v>-193829319</v>
      </c>
      <c r="E36" t="s">
        <v>104</v>
      </c>
      <c r="F36" s="1">
        <f ca="1" t="array" ref="F36">INDIRECT("宝岛!"&amp;"H"&amp;MAX(ROW(宝岛!I:I)*(宝岛!I:I&lt;&gt;"")))</f>
        <v>0</v>
      </c>
      <c r="H36" t="s">
        <v>320</v>
      </c>
      <c r="I36" s="63">
        <v>153099662</v>
      </c>
    </row>
    <row r="37" ht="21" customHeight="1" spans="1:9">
      <c r="A37" s="62" t="s">
        <v>324</v>
      </c>
      <c r="B37" s="1">
        <f ca="1" t="array" ref="B37">INDIRECT("佩里哈圣何塞!"&amp;"D"&amp;MAX(ROW(佩里哈圣何塞!I:I)*(佩里哈圣何塞!I:I&lt;&gt;"")))</f>
        <v>22190554000</v>
      </c>
      <c r="C37" s="1">
        <f ca="1" t="array" ref="C37">INDIRECT("佩里哈圣何塞!"&amp;"H"&amp;MAX(ROW(佩里哈圣何塞!I:I)*(佩里哈圣何塞!I:I&lt;&gt;"")))</f>
        <v>-230411403</v>
      </c>
      <c r="E37" t="s">
        <v>127</v>
      </c>
      <c r="F37" s="1">
        <f ca="1" t="array" ref="F37">INDIRECT("沈飞军用机场!"&amp;"H"&amp;MAX(ROW(沈飞军用机场!I:I)*(沈飞军用机场!I:I&lt;&gt;"")))</f>
        <v>0</v>
      </c>
      <c r="H37" t="s">
        <v>290</v>
      </c>
      <c r="I37" s="63">
        <v>-458831011</v>
      </c>
    </row>
    <row r="38" ht="21" customHeight="1" spans="1:9">
      <c r="A38" s="62" t="s">
        <v>325</v>
      </c>
      <c r="B38" s="1">
        <f ca="1" t="array" ref="B38">INDIRECT("希望不要心情不高兴!"&amp;"D"&amp;MAX(ROW(希望不要心情不高兴!I:I)*(希望不要心情不高兴!I:I&lt;&gt;"")))</f>
        <v>91230207</v>
      </c>
      <c r="C38" s="1">
        <f ca="1" t="array" ref="C38">INDIRECT("希望不要心情不高兴!"&amp;"H"&amp;MAX(ROW(希望不要心情不高兴!I:I)*(希望不要心情不高兴!I:I&lt;&gt;"")))</f>
        <v>-490120</v>
      </c>
      <c r="E38" t="s">
        <v>326</v>
      </c>
      <c r="F38" s="1">
        <f ca="1" t="array" ref="F38">INDIRECT("Elephantineisland!"&amp;"H"&amp;MAX(ROW(ElephantineIsland!I:I)*(ElephantineIsland!I:I&lt;&gt;"")))</f>
        <v>0</v>
      </c>
      <c r="H38"/>
      <c r="I38"/>
    </row>
    <row r="39" ht="21" customHeight="1" spans="1:9">
      <c r="A39" s="62" t="s">
        <v>327</v>
      </c>
      <c r="B39" s="1">
        <f ca="1" t="array" ref="B39">INDIRECT("鹿谷乡!"&amp;"D"&amp;MAX(ROW(鹿谷乡!I:I)*(鹿谷乡!I:I&lt;&gt;"")))</f>
        <v>22190554000</v>
      </c>
      <c r="C39" s="1">
        <f ca="1" t="array" ref="C39">INDIRECT("鹿谷乡!"&amp;"H"&amp;MAX(ROW(鹿谷乡!I:I)*(鹿谷乡!I:I&lt;&gt;"")))</f>
        <v>3957874080</v>
      </c>
      <c r="E39" t="s">
        <v>154</v>
      </c>
      <c r="F39" s="1">
        <f ca="1" t="array" ref="F39">INDIRECT("印度共和国!"&amp;"H"&amp;MAX(ROW(印度共和国!I:I)*(印度共和国!I:I&lt;&gt;"")))</f>
        <v>0</v>
      </c>
      <c r="H39"/>
      <c r="I39"/>
    </row>
    <row r="40" ht="21" customHeight="1" spans="1:9">
      <c r="A40" s="62" t="s">
        <v>328</v>
      </c>
      <c r="B40" s="1">
        <f ca="1" t="array" ref="B40">INDIRECT("假伊斯坦布尔机场!"&amp;"D"&amp;MAX(ROW(假伊斯坦布尔机场!I:I)*(假伊斯坦布尔机场!I:I&lt;&gt;"")))</f>
        <v>5757969000</v>
      </c>
      <c r="C40" s="1">
        <f ca="1" t="array" ref="C40">INDIRECT("假伊斯坦布尔机场!"&amp;"H"&amp;MAX(ROW(假伊斯坦布尔机场!I:I)*(假伊斯坦布尔机场!I:I&lt;&gt;"")))</f>
        <v>-50096003</v>
      </c>
      <c r="E40" t="s">
        <v>120</v>
      </c>
      <c r="F40" s="1">
        <f ca="1" t="array" ref="F40">INDIRECT("珲春防川风景名胜区!"&amp;"H"&amp;MAX(ROW(珲春防川风景名胜区!I:I)*(珲春防川风景名胜区!I:I&lt;&gt;"")))</f>
        <v>0</v>
      </c>
      <c r="H40"/>
      <c r="I40"/>
    </row>
    <row r="41" ht="21" customHeight="1" spans="1:9">
      <c r="A41" s="62" t="s">
        <v>329</v>
      </c>
      <c r="B41" s="1" t="str">
        <f ca="1" t="array" ref="B41">INDIRECT("九十九里町!"&amp;"D"&amp;MAX(ROW(九十九里町!I:I)*(九十九里町!I:I&lt;&gt;"")))</f>
        <v>该份额的价值</v>
      </c>
      <c r="C41" s="1" t="str">
        <f ca="1" t="array" ref="C41">INDIRECT("九十九里町!"&amp;"H"&amp;MAX(ROW(九十九里町!I:I)*(九十九里町!I:I&lt;&gt;"")))</f>
        <v>最近7天利润</v>
      </c>
      <c r="E41" t="s">
        <v>192</v>
      </c>
      <c r="F41" s="1">
        <f ca="1" t="array" ref="F41">INDIRECT("米亚塔曼!"&amp;"H"&amp;MAX(ROW(米亚塔曼!I:I)*(米亚塔曼!I:I&lt;&gt;"")))</f>
        <v>0</v>
      </c>
      <c r="H41"/>
      <c r="I41"/>
    </row>
    <row r="42" ht="21" customHeight="1" spans="1:9">
      <c r="A42" s="62" t="s">
        <v>330</v>
      </c>
      <c r="B42" s="1" t="str">
        <f ca="1" t="array" ref="B42">INDIRECT("基苏木Ndogo!"&amp;"D"&amp;MAX(ROW(基苏木Ndogo!I:I)*(基苏木Ndogo!I:I&lt;&gt;"")))</f>
        <v>该份额的价值</v>
      </c>
      <c r="C42" s="1" t="str">
        <f ca="1" t="array" ref="C42">INDIRECT("基苏木Ndogo!"&amp;"H"&amp;MAX(ROW(基苏木Ndogo!I:I)*(基苏木Ndogo!I:I&lt;&gt;"")))</f>
        <v>最近7天利润</v>
      </c>
      <c r="E42" t="s">
        <v>184</v>
      </c>
      <c r="F42" s="1">
        <f ca="1" t="array" ref="F42">INDIRECT("外伶仃岛!"&amp;"H"&amp;MAX(ROW(外伶仃岛!I:I)*(外伶仃岛!I:I&lt;&gt;"")))</f>
        <v>0</v>
      </c>
      <c r="H42"/>
      <c r="I42"/>
    </row>
    <row r="43" ht="21" customHeight="1" spans="5:9">
      <c r="E43" t="s">
        <v>331</v>
      </c>
      <c r="F43" s="1">
        <f ca="1" t="array" ref="F43">INDIRECT("Santísima!"&amp;"H"&amp;MAX(ROW(Santísima!I:I)*(Santísima!I:I&lt;&gt;"")))</f>
        <v>0</v>
      </c>
      <c r="H43"/>
      <c r="I43"/>
    </row>
    <row r="44" ht="21" customHeight="1" spans="5:9">
      <c r="E44" t="s">
        <v>190</v>
      </c>
      <c r="F44" s="1">
        <f ca="1" t="array" ref="F44">INDIRECT("LasLomas!"&amp;"H"&amp;MAX(ROW(LasLomas!I:I)*(LasLomas!I:I&lt;&gt;"")))</f>
        <v>0</v>
      </c>
      <c r="H44"/>
      <c r="I44"/>
    </row>
    <row r="45" ht="21" customHeight="1" spans="5:9">
      <c r="E45" t="s">
        <v>60</v>
      </c>
      <c r="F45" s="1">
        <f ca="1" t="array" ref="F45">INDIRECT("电子城IT产业园!"&amp;"H"&amp;MAX(ROW(电子城IT产业园!I:I)*(电子城IT产业园!I:I&lt;&gt;"")))</f>
        <v>0</v>
      </c>
      <c r="H45"/>
      <c r="I45"/>
    </row>
    <row r="46" spans="5:9">
      <c r="E46" t="s">
        <v>53</v>
      </c>
      <c r="F46" s="1">
        <f ca="1" t="array" ref="F46">INDIRECT("中国国际科技会展中心!"&amp;"H"&amp;MAX(ROW(中国国际科技会展中心!I:I)*(中国国际科技会展中心!I:I&lt;&gt;"")))</f>
        <v>0</v>
      </c>
      <c r="H46"/>
      <c r="I46"/>
    </row>
    <row r="47" spans="5:9">
      <c r="E47" t="s">
        <v>38</v>
      </c>
      <c r="F47" s="1">
        <f ca="1" t="array" ref="F47">INDIRECT("茅台大厦!"&amp;"H"&amp;MAX(ROW(茅台大厦!I:I)*(茅台大厦!I:I&lt;&gt;"")))</f>
        <v>0</v>
      </c>
      <c r="H47"/>
      <c r="I47"/>
    </row>
    <row r="48" spans="5:9">
      <c r="E48" t="s">
        <v>39</v>
      </c>
      <c r="F48" s="1">
        <f ca="1" t="array" ref="F48">INDIRECT("国家核电!"&amp;"H"&amp;MAX(ROW(国家核电!I:I)*(国家核电!I:I&lt;&gt;"")))</f>
        <v>0</v>
      </c>
      <c r="H48"/>
      <c r="I48"/>
    </row>
    <row r="49" spans="5:9">
      <c r="E49" t="s">
        <v>332</v>
      </c>
      <c r="F49" s="1">
        <f ca="1" t="array" ref="F49">INDIRECT("Munich!"&amp;"H"&amp;MAX(ROW(Munich!I:I)*(Munich!I:I&lt;&gt;"")))</f>
        <v>0</v>
      </c>
      <c r="H49"/>
      <c r="I49"/>
    </row>
    <row r="50" spans="5:9">
      <c r="E50" t="s">
        <v>333</v>
      </c>
      <c r="F50" s="1">
        <f ca="1" t="array" ref="F50">INDIRECT("TantaQism!"&amp;"H"&amp;MAX(ROW(TantaQism!I:I)*(TantaQism!I:I&lt;&gt;"")))</f>
        <v>0</v>
      </c>
      <c r="H50"/>
      <c r="I50"/>
    </row>
    <row r="51" spans="5:9">
      <c r="E51" t="s">
        <v>334</v>
      </c>
      <c r="F51" s="1">
        <f ca="1" t="array" ref="F51">INDIRECT("Donga!"&amp;"H"&amp;MAX(ROW(Donga!I:I)*(Donga!I:I&lt;&gt;"")))</f>
        <v>0</v>
      </c>
      <c r="H51"/>
      <c r="I51"/>
    </row>
    <row r="52" spans="5:9">
      <c r="E52" t="s">
        <v>335</v>
      </c>
      <c r="F52" s="1">
        <f ca="1" t="array" ref="F52">INDIRECT("RichMond!"&amp;"H"&amp;MAX(ROW(RichMond!I:I)*(RichMond!I:I&lt;&gt;"")))</f>
        <v>0</v>
      </c>
      <c r="H52"/>
      <c r="I52"/>
    </row>
    <row r="53" spans="5:9">
      <c r="E53" t="s">
        <v>336</v>
      </c>
      <c r="F53" s="1">
        <f ca="1" t="array" ref="F53">INDIRECT("Phakalene!"&amp;"H"&amp;MAX(ROW(Phakalene!I:I)*(Phakalene!I:I&lt;&gt;"")))</f>
        <v>0</v>
      </c>
      <c r="H53"/>
      <c r="I53"/>
    </row>
    <row r="54" spans="5:9">
      <c r="E54" t="s">
        <v>337</v>
      </c>
      <c r="F54" s="1">
        <f ca="1" t="array" ref="F54">INDIRECT("玛格丽特!"&amp;"H"&amp;MAX(ROW(玛格丽特!I:I)*(玛格丽特!I:I&lt;&gt;"")))</f>
        <v>0</v>
      </c>
      <c r="H54"/>
      <c r="I54"/>
    </row>
    <row r="55" spans="5:9">
      <c r="E55" t="s">
        <v>338</v>
      </c>
      <c r="F55" s="1">
        <f ca="1" t="array" ref="F55">INDIRECT("萨比卡!"&amp;"H"&amp;MAX(ROW(萨比卡!I:I)*(萨比卡!I:I&lt;&gt;"")))</f>
        <v>0</v>
      </c>
      <c r="H55"/>
      <c r="I55"/>
    </row>
    <row r="56" spans="5:9">
      <c r="E56" t="s">
        <v>214</v>
      </c>
      <c r="F56" s="1">
        <f ca="1" t="array" ref="F56">INDIRECT("开封龙亭区!"&amp;"H"&amp;MAX(ROW(开封龙亭区!I:I)*(开封龙亭区!I:I&lt;&gt;"")))</f>
        <v>0</v>
      </c>
      <c r="H56"/>
      <c r="I56"/>
    </row>
    <row r="57" spans="5:9">
      <c r="E57" t="s">
        <v>339</v>
      </c>
      <c r="F57" s="1">
        <f ca="1" t="array" ref="F57">INDIRECT("BASHBISH!"&amp;"H"&amp;MAX(ROW(BASHBISH!I:I)*(BASHBISH!I:I&lt;&gt;"")))</f>
        <v>0</v>
      </c>
      <c r="H57"/>
      <c r="I57"/>
    </row>
    <row r="58" spans="5:9">
      <c r="E58" t="s">
        <v>340</v>
      </c>
      <c r="F58" s="1">
        <f ca="1" t="array" ref="F58">INDIRECT("IBRAHIMIYA!"&amp;"H"&amp;MAX(ROW(IBRAHIMIYA!I:I)*(IBRAHIMIYA!I:I&lt;&gt;"")))</f>
        <v>0</v>
      </c>
      <c r="H58"/>
      <c r="I58"/>
    </row>
    <row r="59" spans="5:9">
      <c r="E59" t="s">
        <v>242</v>
      </c>
      <c r="F59" s="1">
        <f ca="1" t="array" ref="F59">INDIRECT("宾夕法尼亚州!"&amp;"H"&amp;MAX(ROW(宾夕法尼亚州!I:I)*(宾夕法尼亚州!I:I&lt;&gt;"")))</f>
        <v>0</v>
      </c>
      <c r="H59"/>
      <c r="I59"/>
    </row>
    <row r="60" spans="5:9">
      <c r="E60" t="s">
        <v>341</v>
      </c>
      <c r="F60" s="1">
        <f ca="1" t="array" ref="F60">INDIRECT("Barrio!"&amp;"H"&amp;MAX(ROW(Barrio!I:I)*(Barrio!I:I&lt;&gt;"")))</f>
        <v>0</v>
      </c>
      <c r="H60"/>
      <c r="I60"/>
    </row>
    <row r="61" spans="5:9">
      <c r="E61" t="s">
        <v>246</v>
      </c>
      <c r="F61" s="1">
        <f ca="1" t="array" ref="F61">INDIRECT("第一区!"&amp;"H"&amp;MAX(ROW(第一区!I:I)*(第一区!I:I&lt;&gt;"")))</f>
        <v>0</v>
      </c>
      <c r="H61"/>
      <c r="I61"/>
    </row>
    <row r="62" spans="5:9">
      <c r="E62" t="s">
        <v>208</v>
      </c>
      <c r="F62" s="1">
        <f ca="1" t="array" ref="F62">INDIRECT("中开罗!"&amp;"H"&amp;MAX(ROW(中开罗!I:I)*(中开罗!I:I&lt;&gt;"")))</f>
        <v>0</v>
      </c>
      <c r="H62"/>
      <c r="I62"/>
    </row>
    <row r="63" spans="5:9">
      <c r="E63" t="s">
        <v>342</v>
      </c>
      <c r="F63" s="1">
        <f ca="1" t="array" ref="F63">INDIRECT("Deneysville!"&amp;"H"&amp;MAX(ROW(Deneysville!I:I)*(Deneysville!I:I&lt;&gt;"")))</f>
        <v>0</v>
      </c>
      <c r="H63"/>
      <c r="I63"/>
    </row>
    <row r="64" spans="5:9">
      <c r="E64" t="s">
        <v>196</v>
      </c>
      <c r="F64" s="1">
        <f ca="1" t="array" ref="F64">INDIRECT("爷婆岛!"&amp;"H"&amp;MAX(ROW(爷婆岛!I:I)*(爷婆岛!I:I&lt;&gt;"")))</f>
        <v>0</v>
      </c>
      <c r="H64"/>
      <c r="I64"/>
    </row>
    <row r="65" spans="5:9">
      <c r="E65" t="s">
        <v>78</v>
      </c>
      <c r="F65" s="1">
        <f ca="1" t="array" ref="F65">INDIRECT("湖泉列岛!"&amp;"H"&amp;MAX(ROW(湖泉列岛!I:I)*(湖泉列岛!I:I&lt;&gt;"")))</f>
        <v>0</v>
      </c>
      <c r="H65"/>
      <c r="I65"/>
    </row>
    <row r="66" spans="5:9">
      <c r="E66" t="s">
        <v>252</v>
      </c>
      <c r="F66" s="1">
        <f ca="1" t="array" ref="F66">INDIRECT("Juma岛!"&amp;"H"&amp;MAX(ROW(Juma岛!I:I)*(Juma岛!I:I&lt;&gt;"")))</f>
        <v>0</v>
      </c>
      <c r="H66"/>
      <c r="I66"/>
    </row>
    <row r="67" spans="5:9">
      <c r="E67" t="s">
        <v>77</v>
      </c>
      <c r="F67" s="1">
        <f ca="1" t="array" ref="F67">INDIRECT("小金山列岛!"&amp;"H"&amp;MAX(ROW(小金山列岛!I:I)*(小金山列岛!I:I&lt;&gt;"")))</f>
        <v>0</v>
      </c>
      <c r="H67"/>
      <c r="I67"/>
    </row>
    <row r="68" spans="5:9">
      <c r="E68" t="s">
        <v>199</v>
      </c>
      <c r="F68" s="1">
        <f ca="1" t="array" ref="F68">INDIRECT("三角岛!"&amp;"H"&amp;MAX(ROW(三角岛!I:I)*(三角岛!I:I&lt;&gt;"")))</f>
        <v>0</v>
      </c>
      <c r="H68"/>
      <c r="I68"/>
    </row>
    <row r="69" spans="5:9">
      <c r="E69" t="s">
        <v>253</v>
      </c>
      <c r="F69" s="1">
        <f ca="1" t="array" ref="F69">INDIRECT("加拉彦岛!"&amp;"H"&amp;MAX(ROW(加拉彦岛!I:I)*(加拉彦岛!I:I&lt;&gt;"")))</f>
        <v>0</v>
      </c>
      <c r="H69"/>
      <c r="I69"/>
    </row>
    <row r="70" spans="5:9">
      <c r="E70" t="s">
        <v>254</v>
      </c>
      <c r="F70" s="1">
        <f ca="1" t="array" ref="F70">INDIRECT("秘密天堂岛!"&amp;"H"&amp;MAX(ROW(秘密天堂岛!I:I)*(秘密天堂岛!I:I&lt;&gt;"")))</f>
        <v>0</v>
      </c>
      <c r="H70"/>
      <c r="I70"/>
    </row>
    <row r="71" spans="5:9">
      <c r="E71" t="s">
        <v>343</v>
      </c>
      <c r="F71" s="1">
        <f ca="1" t="array" ref="F71">INDIRECT("富埃特文图拉岛!"&amp;"H"&amp;MAX(ROW(富埃特文图拉岛!I:I)*(富埃特文图拉岛!I:I&lt;&gt;"")))</f>
        <v>0</v>
      </c>
      <c r="H71"/>
      <c r="I71"/>
    </row>
    <row r="72" spans="5:9">
      <c r="E72" t="s">
        <v>260</v>
      </c>
      <c r="F72" s="1">
        <f ca="1" t="array" ref="F72">INDIRECT("鲁邦多岛!"&amp;"H"&amp;MAX(ROW(鲁邦多岛!I:I)*(鲁邦多岛!I:I&lt;&gt;"")))</f>
        <v>0</v>
      </c>
      <c r="H72"/>
      <c r="I72"/>
    </row>
    <row r="73" spans="5:9">
      <c r="E73" t="s">
        <v>263</v>
      </c>
      <c r="F73" s="1">
        <f ca="1" t="array" ref="F73">INDIRECT("中路镇!"&amp;"H"&amp;MAX(ROW(中路镇!I:I)*(中路镇!I:I&lt;&gt;"")))</f>
        <v>0</v>
      </c>
      <c r="H73"/>
      <c r="I73"/>
    </row>
    <row r="74" spans="5:9">
      <c r="E74" t="s">
        <v>137</v>
      </c>
      <c r="F74" s="1">
        <f ca="1" t="array" ref="F74">INDIRECT("Moosonee!"&amp;"H"&amp;MAX(ROW(Moosonee!I:I)*(Moosonee!I:I&lt;&gt;"")))</f>
        <v>0</v>
      </c>
      <c r="H74"/>
      <c r="I74"/>
    </row>
    <row r="75" spans="5:9">
      <c r="E75" t="s">
        <v>265</v>
      </c>
      <c r="F75" s="1">
        <f ca="1" t="array" ref="F75">INDIRECT("Ukerewe!"&amp;"H"&amp;MAX(ROW(Ukerewe!I:I)*(Ukerewe!I:I&lt;&gt;"")))</f>
        <v>0</v>
      </c>
      <c r="H75"/>
      <c r="I75"/>
    </row>
    <row r="76" spans="8:9">
      <c r="H76"/>
      <c r="I76"/>
    </row>
    <row r="77" spans="8:9">
      <c r="H77"/>
      <c r="I77"/>
    </row>
    <row r="78" spans="8:9">
      <c r="H78"/>
      <c r="I78"/>
    </row>
    <row r="79" spans="8:9">
      <c r="H79"/>
      <c r="I79"/>
    </row>
    <row r="80" spans="8:9">
      <c r="H80"/>
      <c r="I80"/>
    </row>
    <row r="81" spans="8:9">
      <c r="H81"/>
      <c r="I81"/>
    </row>
    <row r="82" spans="8:9">
      <c r="H82"/>
      <c r="I82"/>
    </row>
    <row r="83" spans="8:9">
      <c r="H83"/>
      <c r="I83"/>
    </row>
    <row r="84" spans="8:9">
      <c r="H84"/>
      <c r="I84"/>
    </row>
    <row r="85" spans="8:9">
      <c r="H85"/>
      <c r="I85"/>
    </row>
  </sheetData>
  <hyperlinks>
    <hyperlink ref="E23" location="秦山核电站方家山堆场!A1" display="秦山核电站方家山堆场"/>
    <hyperlink ref="E15" location="埃蒙小镇!A1" display="埃蒙小镇"/>
    <hyperlink ref="E47" location="茅台大厦!A1" display="茅台大厦"/>
    <hyperlink ref="E48" location="国家核电!A1" display="国家核电"/>
    <hyperlink ref="E9" location="瑞幸咖啡!A1" display="瑞幸咖啡"/>
    <hyperlink ref="E14" location="'79罐'!A1" display="79罐"/>
    <hyperlink ref="E13" location="德信大厦!A1" display="德信大厦"/>
    <hyperlink ref="E46" location="中国国际科技会展中心!A1" display="中国国际科技会展中心"/>
    <hyperlink ref="E17" location="冠城南园!A1" display="冠城南园"/>
    <hyperlink ref="E16" location="书情文化!A1" display="书情文化"/>
    <hyperlink ref="E45" location="电子城IT产业园!A1" display="电子城IT产业园"/>
    <hyperlink ref="E18" location="土耳其皇家园林!A1" display="hasbahce"/>
    <hyperlink ref="E20" location="Melodica!A1" display="Melodica"/>
    <hyperlink ref="E24" location="中电20所!A1" display="中电20所"/>
    <hyperlink ref="E33" location="大明宫遗址博物馆!A1" display="大明宫遗址博物馆"/>
    <hyperlink ref="E21" location="MUGHALGARDENS!A1" display="MUGHALGARDENS"/>
    <hyperlink ref="E19" location="andersenAFBcommissary!A1" display="andersenAFBcommissary"/>
    <hyperlink ref="E22" location="PointPanic!A1" display="PointPanic"/>
    <hyperlink ref="E25" location="'56LeonardST'!A1" display="56LeonardST"/>
    <hyperlink ref="E32" location="新时代大厦!A1" display="新时代大厦"/>
    <hyperlink ref="E65" location="湖泉列岛!A1" display="湖泉列岛"/>
    <hyperlink ref="A8" location="Lambertisland!A1" display="Lambertisland"/>
    <hyperlink ref="E34" location="CrocodileIsland!A1" display="CrocodileIsland"/>
    <hyperlink ref="E41" location="米亚塔曼!A1" display="米亚塔曼"/>
    <hyperlink ref="E26" location="应物会议中心!A1" display="应物会议中心"/>
    <hyperlink ref="E38" location="ElephantineIsland!A1" display="Elephantineisland"/>
    <hyperlink ref="E67" location="小金山列岛!A1" display="小金山列岛"/>
    <hyperlink ref="E52" location="RichMond!A1" display="RichMond"/>
    <hyperlink ref="E49" location="Munich!A1" display="Munich"/>
    <hyperlink ref="A9" location="ISLASANTAY!A1" display="IslaSantay"/>
    <hyperlink ref="E63" location="Deneysville!A1" display="Deneysville"/>
    <hyperlink ref="E30" location="波音机场!A1" display="波音机场"/>
    <hyperlink ref="E35" location="Ghana!A1" display="Ghana"/>
    <hyperlink ref="E29" location="诹访之濑岛!A1" display="诹访之濑岛"/>
    <hyperlink ref="E28" location="弗里蒙特岛!A1" display="弗里蒙特岛"/>
    <hyperlink ref="E27" location="沈飞集团!A1" display="沈飞集团"/>
    <hyperlink ref="E31" location="沈阳飞机工业集团有限公司!A1" display="沈阳飞机工业集团有限公司"/>
    <hyperlink ref="E36" location="宝岛!A1" display="宝岛"/>
    <hyperlink ref="A10" location="甘尼森岛!A1" display="甘尼森岛"/>
    <hyperlink ref="A11" location="斯壮结!A1" display="斯壮结"/>
    <hyperlink ref="E37" location="沈飞军用机场!A1" display="沈飞军用机场"/>
    <hyperlink ref="E40" location="珲春防川风景名胜区!A1" display="珲春防川风景名胜区"/>
    <hyperlink ref="E59" location="宾夕法尼亚州!A1" display="宾夕法尼亚州"/>
    <hyperlink ref="A12" location="Kugluktuk!A1" display="Kugluktuk机场"/>
    <hyperlink ref="E74" location="Moosonee!A1" display="Moosonee穆索尼机场"/>
    <hyperlink ref="E39" location="印度共和国!A1" display="印度共和国"/>
    <hyperlink ref="A13" location="螺洲岛!A1" display="螺洲岛"/>
    <hyperlink ref="A14" location="果州群岛!A1" display="果州群岛"/>
    <hyperlink ref="E42" location="外伶仃岛!A1" display="外伶仃岛"/>
    <hyperlink ref="A15" location="庙湾岛!A1" display="庙湾岛"/>
    <hyperlink ref="E43" location="Santísima!A1" display="Santísima"/>
    <hyperlink ref="E60" location="Barrio!A1" display="Barrio"/>
    <hyperlink ref="E44" location="LasLomas!A1" display="LasLomas"/>
    <hyperlink ref="A16" location="向岛!A1" display="向岛"/>
    <hyperlink ref="A17" location="岛田岛!A1" display="岛田岛"/>
    <hyperlink ref="A18" location="小槌岛!A1" display="小槌岛"/>
    <hyperlink ref="E64" location="爷婆岛!A1" display="爷婆岛"/>
    <hyperlink ref="A19" location="高岛!A1" display="高岛"/>
    <hyperlink ref="A20" location="平郡岛!A1" display="平郡岛"/>
    <hyperlink ref="E68" location="三角岛!A1" display="三角岛"/>
    <hyperlink ref="A21" location="狗骨岛!A1" display="狗骨岛"/>
    <hyperlink ref="A22" location="普拉兰岛!A1" display="普拉兰岛"/>
    <hyperlink ref="A23" location="法伊拉卡岛!A1" display="法伊拉卡岛"/>
    <hyperlink ref="A24" location="Nakhiloo岛!A1" display="Nakhiloo岛"/>
    <hyperlink ref="A25" location="巴赫达尔机场!A1" display="巴赫达尔机场"/>
    <hyperlink ref="E61" location="第一区!A1" display="第一区"/>
    <hyperlink ref="E62" location="中开罗!A1" display="中开罗"/>
    <hyperlink ref="E57" location="BASHBISH!A1" display="BASHBISH"/>
    <hyperlink ref="E58" location="IBRAHIMIYA!A1" display="IBRAHIMIYA"/>
    <hyperlink ref="E56" location="开封龙亭区!A1" display="开封龙亭区"/>
    <hyperlink ref="E50" location="TantaQism!A1" display="TantaQism"/>
    <hyperlink ref="E53" location="Phakalene!A1" display="Phakalene"/>
    <hyperlink ref="E51" location="Donga!A1" display="Donga"/>
    <hyperlink ref="E75" location="Ukerewe!A1" display="Ukerewe"/>
    <hyperlink ref="E66" location="Juma岛!A1" display="Juma岛"/>
    <hyperlink ref="E72" location="鲁邦多岛!A1" display="鲁邦多岛"/>
    <hyperlink ref="E71" location="富埃特文图拉岛!A1" display="富埃特文图拉岛"/>
    <hyperlink ref="A26" location="丹戎乌班市!A1" display="丹戎乌班市"/>
    <hyperlink ref="E54" location="玛格丽特!A1" display="玛格丽特"/>
    <hyperlink ref="E55" location="萨比卡!A1" display="萨比卡"/>
    <hyperlink ref="E70" location="秘密天堂岛!A1" display="秘密天堂岛"/>
    <hyperlink ref="E69" location="加拉彦岛!A1" display="加拉彦岛"/>
    <hyperlink ref="A27" location="霍马利格岛!A1" display="霍马利格岛"/>
    <hyperlink ref="E73" location="中路镇!A1" display="中路镇"/>
    <hyperlink ref="A28" location="卡尔尼科巴机场!A1" display="卡尔尼科巴机场"/>
    <hyperlink ref="A29" location="锡纳邦机场!A1" display="锡纳邦机场"/>
    <hyperlink ref="A30" location="五结乡!A1" display="五结乡"/>
    <hyperlink ref="A31" location="阿勒格尼县机场!A1" display="阿勒格尼县机场"/>
    <hyperlink ref="A32" location="伊维桑!A1" display="伊维桑"/>
    <hyperlink ref="A33" location="菲利宾BCCM!A1" display="菲利宾BCCM"/>
    <hyperlink ref="A34" location="池田町!A1" display="池田町"/>
    <hyperlink ref="A35" location="切列波维茨机场!A1" display="切列波维茨机场"/>
    <hyperlink ref="A36" location="麦迪逊市!A1" display="麦迪逊市"/>
    <hyperlink ref="A37" location="佩里哈圣何塞!A1" display="佩里哈圣何塞"/>
    <hyperlink ref="A38" location="希望不要心情不高兴!A1" display="希望不要心情不高兴"/>
    <hyperlink ref="A39" location="鹿谷乡!A1" display="鹿谷乡"/>
    <hyperlink ref="A40" location="假伊斯坦布尔机场!A1" display="假伊斯坦布尔机场"/>
    <hyperlink ref="A41" location="九十九里町!A1" display="九十九里町"/>
    <hyperlink ref="A42" location="基苏木Ndogo!A1" display="基苏木Ndogo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344</v>
      </c>
      <c r="D1" s="3" t="s">
        <v>345</v>
      </c>
      <c r="E1" s="3" t="s">
        <v>346</v>
      </c>
      <c r="F1" s="3" t="s">
        <v>347</v>
      </c>
      <c r="G1" s="3" t="s">
        <v>348</v>
      </c>
      <c r="H1" s="3" t="s">
        <v>349</v>
      </c>
      <c r="I1" s="3" t="s">
        <v>23</v>
      </c>
      <c r="J1" s="3" t="s">
        <v>350</v>
      </c>
      <c r="K1" s="3" t="s">
        <v>351</v>
      </c>
      <c r="L1" s="3" t="s">
        <v>352</v>
      </c>
      <c r="M1" s="9" t="s">
        <v>353</v>
      </c>
      <c r="O1" t="s">
        <v>2</v>
      </c>
      <c r="P1" t="s">
        <v>354</v>
      </c>
      <c r="Q1" t="s">
        <v>355</v>
      </c>
      <c r="R1" t="s">
        <v>356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288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357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290</v>
      </c>
      <c r="P19">
        <v>-2120</v>
      </c>
      <c r="Q19">
        <v>9373</v>
      </c>
      <c r="R19">
        <v>36977</v>
      </c>
    </row>
    <row r="22" spans="18:22">
      <c r="R22" t="s">
        <v>358</v>
      </c>
      <c r="S22" t="s">
        <v>359</v>
      </c>
      <c r="T22" t="s">
        <v>360</v>
      </c>
      <c r="V22" t="s">
        <v>7</v>
      </c>
    </row>
    <row r="23" spans="14:22">
      <c r="N23" s="4">
        <v>43616</v>
      </c>
      <c r="O23" s="5">
        <v>0.829166666666667</v>
      </c>
      <c r="P23" t="s">
        <v>361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353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N3" s="55" t="s">
        <v>362</v>
      </c>
      <c r="O3" s="55" t="s">
        <v>363</v>
      </c>
      <c r="Q3" t="s">
        <v>2</v>
      </c>
      <c r="R3" t="s">
        <v>354</v>
      </c>
      <c r="S3" t="s">
        <v>355</v>
      </c>
      <c r="T3" t="s">
        <v>356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288</v>
      </c>
      <c r="V4" s="2" t="s">
        <v>2</v>
      </c>
      <c r="W4" s="2" t="s">
        <v>3</v>
      </c>
      <c r="X4" s="2" t="s">
        <v>364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289</v>
      </c>
      <c r="G31" s="1">
        <v>-161</v>
      </c>
      <c r="H31" s="1">
        <v>4692</v>
      </c>
      <c r="I31" s="1" t="s">
        <v>289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289</v>
      </c>
      <c r="G32" s="1">
        <v>-222</v>
      </c>
      <c r="H32" s="1">
        <v>3651</v>
      </c>
      <c r="I32" s="1" t="s">
        <v>289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289</v>
      </c>
      <c r="G33" s="1">
        <v>-367</v>
      </c>
      <c r="H33" s="1">
        <v>2941</v>
      </c>
      <c r="I33" s="1" t="s">
        <v>289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289</v>
      </c>
      <c r="G34" s="1">
        <v>-183</v>
      </c>
      <c r="H34" s="1">
        <v>2131</v>
      </c>
      <c r="I34" s="1" t="s">
        <v>289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289</v>
      </c>
      <c r="G35" s="1">
        <v>-237</v>
      </c>
      <c r="H35" s="1">
        <v>1105</v>
      </c>
      <c r="I35" s="1" t="s">
        <v>289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289</v>
      </c>
      <c r="G36" s="1">
        <v>-183</v>
      </c>
      <c r="H36" s="1">
        <v>279</v>
      </c>
      <c r="I36" s="1" t="s">
        <v>289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289</v>
      </c>
      <c r="G37" s="1">
        <v>-211</v>
      </c>
      <c r="H37" s="1">
        <v>-564</v>
      </c>
      <c r="I37" s="1" t="s">
        <v>289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289</v>
      </c>
      <c r="G38" s="1">
        <v>-351</v>
      </c>
      <c r="H38" s="1">
        <v>-42</v>
      </c>
      <c r="I38" s="1" t="s">
        <v>289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365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290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353</v>
      </c>
    </row>
    <row r="2" ht="175" customHeight="1"/>
    <row r="3" ht="40.5" spans="1:17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N3" t="s">
        <v>2</v>
      </c>
      <c r="O3" t="s">
        <v>354</v>
      </c>
      <c r="P3" t="s">
        <v>355</v>
      </c>
      <c r="Q3" t="s">
        <v>356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288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289</v>
      </c>
      <c r="G30" s="1">
        <v>-145</v>
      </c>
      <c r="H30" s="1">
        <v>1108</v>
      </c>
      <c r="I30" s="1" t="s">
        <v>289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289</v>
      </c>
      <c r="G31" s="1">
        <v>-106</v>
      </c>
      <c r="H31" s="1">
        <v>709</v>
      </c>
      <c r="I31" s="1" t="s">
        <v>289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289</v>
      </c>
      <c r="G32" s="1">
        <v>-106</v>
      </c>
      <c r="H32" s="1">
        <v>672</v>
      </c>
      <c r="I32" s="1" t="s">
        <v>289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289</v>
      </c>
      <c r="G33" s="1">
        <v>-157</v>
      </c>
      <c r="H33" s="1">
        <v>216</v>
      </c>
      <c r="I33" s="1" t="s">
        <v>289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289</v>
      </c>
      <c r="G34" s="1">
        <v>-113</v>
      </c>
      <c r="H34" s="1">
        <v>-15</v>
      </c>
      <c r="I34" s="1" t="s">
        <v>289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289</v>
      </c>
      <c r="G35" s="1">
        <v>0</v>
      </c>
      <c r="H35" s="1">
        <v>-163</v>
      </c>
      <c r="I35" s="1" t="s">
        <v>289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289</v>
      </c>
      <c r="G36" s="1">
        <v>0</v>
      </c>
      <c r="H36" s="1">
        <v>-396</v>
      </c>
      <c r="I36" s="1" t="s">
        <v>289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289</v>
      </c>
      <c r="G37" s="1">
        <v>-155</v>
      </c>
      <c r="H37" s="1">
        <v>-83</v>
      </c>
      <c r="I37" s="1" t="s">
        <v>289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290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353</v>
      </c>
    </row>
    <row r="2" ht="164" customHeight="1"/>
    <row r="3" ht="40.5" spans="1:26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354</v>
      </c>
      <c r="Y3" t="s">
        <v>356</v>
      </c>
      <c r="Z3" t="s">
        <v>355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364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288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289</v>
      </c>
      <c r="G21" s="1">
        <v>-369</v>
      </c>
      <c r="H21" s="1">
        <v>4457</v>
      </c>
      <c r="I21" s="1" t="s">
        <v>289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289</v>
      </c>
      <c r="G22" s="1">
        <v>-269</v>
      </c>
      <c r="H22" s="1">
        <v>3428</v>
      </c>
      <c r="I22" s="1" t="s">
        <v>289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289</v>
      </c>
      <c r="G23" s="1">
        <v>-510</v>
      </c>
      <c r="H23" s="1">
        <v>2685</v>
      </c>
      <c r="I23" s="1" t="s">
        <v>289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289</v>
      </c>
      <c r="G24" s="1">
        <v>-306</v>
      </c>
      <c r="H24" s="1">
        <v>1696</v>
      </c>
      <c r="I24" s="1" t="s">
        <v>289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289</v>
      </c>
      <c r="G25" s="1">
        <v>-395</v>
      </c>
      <c r="H25" s="1">
        <v>509</v>
      </c>
      <c r="I25" s="1" t="s">
        <v>289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289</v>
      </c>
      <c r="G26" s="1">
        <v>-305</v>
      </c>
      <c r="H26" s="1">
        <v>-416</v>
      </c>
      <c r="I26" s="1" t="s">
        <v>289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289</v>
      </c>
      <c r="G27" s="1">
        <v>-351</v>
      </c>
      <c r="H27" s="1">
        <v>-1401</v>
      </c>
      <c r="I27" s="1" t="s">
        <v>289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289</v>
      </c>
      <c r="G28" s="1">
        <v>-584</v>
      </c>
      <c r="H28" s="1">
        <v>-172</v>
      </c>
      <c r="I28" s="1" t="s">
        <v>289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290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353</v>
      </c>
    </row>
    <row r="2" ht="171" customHeight="1"/>
    <row r="3" ht="40.5" spans="1:33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N3" s="2" t="s">
        <v>366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367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368</v>
      </c>
      <c r="AD3" t="s">
        <v>2</v>
      </c>
      <c r="AE3" t="s">
        <v>354</v>
      </c>
      <c r="AF3" t="s">
        <v>355</v>
      </c>
      <c r="AG3" t="s">
        <v>356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369</v>
      </c>
      <c r="AD4" t="s">
        <v>288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289</v>
      </c>
      <c r="G29" s="1">
        <v>-106</v>
      </c>
      <c r="H29" s="1">
        <v>1168</v>
      </c>
      <c r="I29" s="1" t="s">
        <v>289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289</v>
      </c>
      <c r="G30" s="1">
        <v>0</v>
      </c>
      <c r="H30" s="1">
        <v>1010</v>
      </c>
      <c r="I30" s="1" t="s">
        <v>289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289</v>
      </c>
      <c r="G31" s="1">
        <v>-128</v>
      </c>
      <c r="H31" s="1">
        <v>665</v>
      </c>
      <c r="I31" s="1" t="s">
        <v>289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289</v>
      </c>
      <c r="G32" s="1">
        <v>0</v>
      </c>
      <c r="H32" s="1">
        <v>518</v>
      </c>
      <c r="I32" s="1" t="s">
        <v>289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289</v>
      </c>
      <c r="G33" s="1">
        <v>-187</v>
      </c>
      <c r="H33" s="1">
        <v>2</v>
      </c>
      <c r="I33" s="1" t="s">
        <v>289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289</v>
      </c>
      <c r="G34" s="1">
        <v>0</v>
      </c>
      <c r="H34" s="1">
        <v>-29</v>
      </c>
      <c r="I34" s="1" t="s">
        <v>289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289</v>
      </c>
      <c r="G35" s="1">
        <v>-175</v>
      </c>
      <c r="H35" s="1">
        <v>-539</v>
      </c>
      <c r="I35" s="1" t="s">
        <v>289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289</v>
      </c>
      <c r="G36" s="1">
        <v>-175</v>
      </c>
      <c r="H36" s="1">
        <v>126</v>
      </c>
      <c r="I36" s="1" t="s">
        <v>289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370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290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353</v>
      </c>
    </row>
    <row r="2" ht="136" customHeight="1"/>
    <row r="3" ht="40.5" spans="1:26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51"/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354</v>
      </c>
      <c r="Y3" t="s">
        <v>355</v>
      </c>
      <c r="Z3" t="s">
        <v>356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364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288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289</v>
      </c>
      <c r="G26" s="1">
        <v>-470</v>
      </c>
      <c r="H26" s="1">
        <v>6662</v>
      </c>
      <c r="I26" s="1" t="s">
        <v>289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289</v>
      </c>
      <c r="G27" s="1">
        <v>-565</v>
      </c>
      <c r="H27" s="1">
        <v>5040</v>
      </c>
      <c r="I27" s="1" t="s">
        <v>289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289</v>
      </c>
      <c r="G28" s="1">
        <v>-749</v>
      </c>
      <c r="H28" s="1">
        <v>3999</v>
      </c>
      <c r="I28" s="1" t="s">
        <v>289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289</v>
      </c>
      <c r="G29" s="1">
        <v>-500</v>
      </c>
      <c r="H29" s="1">
        <v>2480</v>
      </c>
      <c r="I29" s="1" t="s">
        <v>289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289</v>
      </c>
      <c r="G30" s="1">
        <v>-646</v>
      </c>
      <c r="H30" s="1">
        <v>407</v>
      </c>
      <c r="I30" s="1" t="s">
        <v>289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289</v>
      </c>
      <c r="G31" s="1">
        <v>-499</v>
      </c>
      <c r="H31" s="1">
        <v>-842</v>
      </c>
      <c r="I31" s="1" t="s">
        <v>289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289</v>
      </c>
      <c r="G32" s="1">
        <v>-574</v>
      </c>
      <c r="H32" s="1">
        <v>-2411</v>
      </c>
      <c r="I32" s="1" t="s">
        <v>289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289</v>
      </c>
      <c r="G33" s="1">
        <v>-955</v>
      </c>
      <c r="H33" s="1">
        <v>82</v>
      </c>
      <c r="I33" s="1" t="s">
        <v>289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370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290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353</v>
      </c>
    </row>
    <row r="2" ht="163" customHeight="1"/>
    <row r="3" ht="40.5" spans="1:26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354</v>
      </c>
      <c r="Y3" t="s">
        <v>355</v>
      </c>
      <c r="Z3" t="s">
        <v>356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364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288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289</v>
      </c>
      <c r="G24" s="1">
        <v>-440</v>
      </c>
      <c r="H24" s="1">
        <v>6517</v>
      </c>
      <c r="I24" s="1" t="s">
        <v>289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289</v>
      </c>
      <c r="G25" s="1">
        <v>-433</v>
      </c>
      <c r="H25" s="1">
        <v>4958</v>
      </c>
      <c r="I25" s="1" t="s">
        <v>289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289</v>
      </c>
      <c r="G26" s="1">
        <v>-806</v>
      </c>
      <c r="H26" s="1">
        <v>3721</v>
      </c>
      <c r="I26" s="1" t="s">
        <v>289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289</v>
      </c>
      <c r="G27" s="1">
        <v>-468</v>
      </c>
      <c r="H27" s="1">
        <v>2181</v>
      </c>
      <c r="I27" s="1" t="s">
        <v>289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289</v>
      </c>
      <c r="G28" s="1">
        <v>-605</v>
      </c>
      <c r="H28" s="1">
        <v>350</v>
      </c>
      <c r="I28" s="1" t="s">
        <v>289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289</v>
      </c>
      <c r="G29" s="1">
        <v>-467</v>
      </c>
      <c r="H29" s="1">
        <v>-939</v>
      </c>
      <c r="I29" s="1" t="s">
        <v>289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289</v>
      </c>
      <c r="G30" s="1">
        <v>-538</v>
      </c>
      <c r="H30" s="1">
        <v>-2500</v>
      </c>
      <c r="I30" s="1" t="s">
        <v>289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289</v>
      </c>
      <c r="G31" s="1">
        <v>-895</v>
      </c>
      <c r="H31" s="1">
        <v>-168</v>
      </c>
      <c r="I31" s="1" t="s">
        <v>289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290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353</v>
      </c>
    </row>
    <row r="2" ht="168" customHeight="1"/>
    <row r="3" ht="40.5" spans="1:17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t="s">
        <v>2</v>
      </c>
      <c r="O3" t="s">
        <v>354</v>
      </c>
      <c r="P3" t="s">
        <v>355</v>
      </c>
      <c r="Q3" t="s">
        <v>356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288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289</v>
      </c>
      <c r="G31" s="1">
        <v>-116</v>
      </c>
      <c r="H31" s="1">
        <v>1924</v>
      </c>
      <c r="I31" s="1" t="s">
        <v>289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289</v>
      </c>
      <c r="G32" s="1">
        <v>-160</v>
      </c>
      <c r="H32" s="1">
        <v>1434</v>
      </c>
      <c r="I32" s="1" t="s">
        <v>289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289</v>
      </c>
      <c r="G33" s="1">
        <v>-264</v>
      </c>
      <c r="H33" s="1">
        <v>1120</v>
      </c>
      <c r="I33" s="1" t="s">
        <v>289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289</v>
      </c>
      <c r="G34" s="1">
        <v>-132</v>
      </c>
      <c r="H34" s="1">
        <v>695</v>
      </c>
      <c r="I34" s="1" t="s">
        <v>289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289</v>
      </c>
      <c r="G35" s="1">
        <v>-171</v>
      </c>
      <c r="H35" s="1">
        <v>160</v>
      </c>
      <c r="I35" s="1" t="s">
        <v>289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289</v>
      </c>
      <c r="G36" s="1">
        <v>-132</v>
      </c>
      <c r="H36" s="1">
        <v>-116</v>
      </c>
      <c r="I36" s="1" t="s">
        <v>289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289</v>
      </c>
      <c r="G37" s="1">
        <v>-152</v>
      </c>
      <c r="H37" s="1">
        <v>-664</v>
      </c>
      <c r="I37" s="1" t="s">
        <v>289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289</v>
      </c>
      <c r="G38" s="1">
        <v>-253</v>
      </c>
      <c r="H38" s="1">
        <v>-154</v>
      </c>
      <c r="I38" s="1" t="s">
        <v>289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289</v>
      </c>
      <c r="G54" s="1">
        <v>-110</v>
      </c>
      <c r="H54" s="1">
        <v>33</v>
      </c>
      <c r="I54" s="1" t="s">
        <v>289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289</v>
      </c>
      <c r="G55" s="1">
        <v>-125</v>
      </c>
      <c r="H55" s="1">
        <v>-196</v>
      </c>
      <c r="I55" s="1" t="s">
        <v>289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289</v>
      </c>
      <c r="G56" s="1">
        <v>-124</v>
      </c>
      <c r="H56" s="1">
        <v>-317</v>
      </c>
      <c r="I56" s="1" t="s">
        <v>289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289</v>
      </c>
      <c r="G57" s="1">
        <v>-117</v>
      </c>
      <c r="H57" s="1">
        <v>-442</v>
      </c>
      <c r="I57" s="1" t="s">
        <v>289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289</v>
      </c>
      <c r="G58" s="1">
        <v>-235</v>
      </c>
      <c r="H58" s="1">
        <v>-571</v>
      </c>
      <c r="I58" s="1" t="s">
        <v>289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289</v>
      </c>
      <c r="G59" s="1">
        <v>-134</v>
      </c>
      <c r="H59" s="1">
        <v>-713</v>
      </c>
      <c r="I59" s="1" t="s">
        <v>289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289</v>
      </c>
      <c r="G60" s="1">
        <v>-250</v>
      </c>
      <c r="H60" s="1">
        <v>-831</v>
      </c>
      <c r="I60" s="1" t="s">
        <v>289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289</v>
      </c>
      <c r="G61" s="1">
        <v>-227</v>
      </c>
      <c r="H61" s="1">
        <v>-945</v>
      </c>
      <c r="I61" s="1" t="s">
        <v>289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290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353</v>
      </c>
    </row>
    <row r="2" ht="147" customHeight="1"/>
    <row r="3" ht="40.5" spans="1:26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354</v>
      </c>
      <c r="Y3" t="s">
        <v>355</v>
      </c>
      <c r="Z3" t="s">
        <v>356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364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288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289</v>
      </c>
      <c r="G20" s="1">
        <v>-610</v>
      </c>
      <c r="H20" s="1">
        <v>8327</v>
      </c>
      <c r="I20" s="1" t="s">
        <v>289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289</v>
      </c>
      <c r="G21" s="1">
        <v>-705</v>
      </c>
      <c r="H21" s="1">
        <v>6120</v>
      </c>
      <c r="I21" s="1" t="s">
        <v>289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289</v>
      </c>
      <c r="G22" s="1">
        <v>-935</v>
      </c>
      <c r="H22" s="1">
        <v>4793</v>
      </c>
      <c r="I22" s="1" t="s">
        <v>289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289</v>
      </c>
      <c r="G23" s="1">
        <v>-624</v>
      </c>
      <c r="H23" s="1">
        <v>2890</v>
      </c>
      <c r="I23" s="1" t="s">
        <v>289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289</v>
      </c>
      <c r="G24" s="1">
        <v>-807</v>
      </c>
      <c r="H24" s="1">
        <v>564</v>
      </c>
      <c r="I24" s="1" t="s">
        <v>289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289</v>
      </c>
      <c r="G25" s="1">
        <v>-623</v>
      </c>
      <c r="H25" s="1">
        <v>-973</v>
      </c>
      <c r="I25" s="1" t="s">
        <v>289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289</v>
      </c>
      <c r="G26" s="1">
        <v>-717</v>
      </c>
      <c r="H26" s="1">
        <v>-3021</v>
      </c>
      <c r="I26" s="1" t="s">
        <v>289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289</v>
      </c>
      <c r="G27" s="1">
        <v>-1193</v>
      </c>
      <c r="H27" s="1">
        <v>80</v>
      </c>
      <c r="I27" s="1" t="s">
        <v>289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289</v>
      </c>
      <c r="G43" s="1">
        <v>-961</v>
      </c>
      <c r="H43" s="1">
        <v>-102</v>
      </c>
      <c r="I43" s="1" t="s">
        <v>289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289</v>
      </c>
      <c r="G44" s="1">
        <v>-717</v>
      </c>
      <c r="H44" s="1">
        <v>-890</v>
      </c>
      <c r="I44" s="1" t="s">
        <v>289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289</v>
      </c>
      <c r="G45" s="1">
        <v>-620</v>
      </c>
      <c r="H45" s="1">
        <v>-1507</v>
      </c>
      <c r="I45" s="1" t="s">
        <v>289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289</v>
      </c>
      <c r="G46" s="1">
        <v>-586</v>
      </c>
      <c r="H46" s="1">
        <v>-2085</v>
      </c>
      <c r="I46" s="1" t="s">
        <v>289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289</v>
      </c>
      <c r="G47" s="1">
        <v>-1178</v>
      </c>
      <c r="H47" s="1">
        <v>-2729</v>
      </c>
      <c r="I47" s="1" t="s">
        <v>289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289</v>
      </c>
      <c r="G48" s="1">
        <v>-672</v>
      </c>
      <c r="H48" s="1">
        <v>-3444</v>
      </c>
      <c r="I48" s="1" t="s">
        <v>289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289</v>
      </c>
      <c r="G49" s="1">
        <v>-774</v>
      </c>
      <c r="H49" s="1">
        <v>-4173</v>
      </c>
      <c r="I49" s="1" t="s">
        <v>289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289</v>
      </c>
      <c r="G50" s="1">
        <v>-1136</v>
      </c>
      <c r="H50" s="1">
        <v>-4734</v>
      </c>
      <c r="I50" s="1" t="s">
        <v>289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290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353</v>
      </c>
    </row>
    <row r="2" ht="190" customHeight="1"/>
    <row r="3" ht="40.5" spans="1:31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354</v>
      </c>
      <c r="AD3" t="s">
        <v>355</v>
      </c>
      <c r="AE3" t="s">
        <v>356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364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288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289</v>
      </c>
      <c r="G23" s="1">
        <v>-377</v>
      </c>
      <c r="H23" s="1">
        <v>3953</v>
      </c>
      <c r="I23" s="1" t="s">
        <v>289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289</v>
      </c>
      <c r="G24" s="1">
        <v>-275</v>
      </c>
      <c r="H24" s="1">
        <v>2978</v>
      </c>
      <c r="I24" s="1" t="s">
        <v>289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289</v>
      </c>
      <c r="G25" s="1">
        <v>-521</v>
      </c>
      <c r="H25" s="1">
        <v>2310</v>
      </c>
      <c r="I25" s="1" t="s">
        <v>289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289</v>
      </c>
      <c r="G26" s="1">
        <v>-312</v>
      </c>
      <c r="H26" s="1">
        <v>1404</v>
      </c>
      <c r="I26" s="1" t="s">
        <v>289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289</v>
      </c>
      <c r="G27" s="1">
        <v>-403</v>
      </c>
      <c r="H27" s="1">
        <v>311</v>
      </c>
      <c r="I27" s="1" t="s">
        <v>289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289</v>
      </c>
      <c r="G28" s="1">
        <v>-311</v>
      </c>
      <c r="H28" s="1">
        <v>-528</v>
      </c>
      <c r="I28" s="1" t="s">
        <v>289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289</v>
      </c>
      <c r="G29" s="1">
        <v>-358</v>
      </c>
      <c r="H29" s="1">
        <v>-1543</v>
      </c>
      <c r="I29" s="1" t="s">
        <v>289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289</v>
      </c>
      <c r="G30" s="1">
        <v>-596</v>
      </c>
      <c r="H30" s="1">
        <v>-106</v>
      </c>
      <c r="I30" s="1" t="s">
        <v>289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289</v>
      </c>
      <c r="G46" s="1">
        <v>-480</v>
      </c>
      <c r="H46" s="1">
        <v>-6</v>
      </c>
      <c r="I46" s="1" t="s">
        <v>289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289</v>
      </c>
      <c r="G47" s="1">
        <v>-358</v>
      </c>
      <c r="H47" s="1">
        <v>-380</v>
      </c>
      <c r="I47" s="1" t="s">
        <v>289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289</v>
      </c>
      <c r="G48" s="1">
        <v>-310</v>
      </c>
      <c r="H48" s="1">
        <v>-690</v>
      </c>
      <c r="I48" s="1" t="s">
        <v>289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289</v>
      </c>
      <c r="G49" s="1">
        <v>-293</v>
      </c>
      <c r="H49" s="1">
        <v>-1014</v>
      </c>
      <c r="I49" s="1" t="s">
        <v>289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289</v>
      </c>
      <c r="G50" s="1">
        <v>-589</v>
      </c>
      <c r="H50" s="1">
        <v>-1350</v>
      </c>
      <c r="I50" s="1" t="s">
        <v>289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289</v>
      </c>
      <c r="G51" s="1">
        <v>-340</v>
      </c>
      <c r="H51" s="1">
        <v>-1732</v>
      </c>
      <c r="I51" s="1" t="s">
        <v>289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289</v>
      </c>
      <c r="G52" s="1">
        <v>-387</v>
      </c>
      <c r="H52" s="1">
        <v>-2053</v>
      </c>
      <c r="I52" s="1" t="s">
        <v>289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289</v>
      </c>
      <c r="G53" s="1">
        <v>-564</v>
      </c>
      <c r="H53" s="1">
        <v>-2366</v>
      </c>
      <c r="I53" s="1" t="s">
        <v>289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289</v>
      </c>
      <c r="G54" s="1">
        <v>-344</v>
      </c>
      <c r="H54" s="1">
        <v>-2505</v>
      </c>
      <c r="I54" s="1" t="s">
        <v>289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289</v>
      </c>
      <c r="G55" s="1">
        <v>-296</v>
      </c>
      <c r="H55" s="1">
        <v>-2443</v>
      </c>
      <c r="I55" s="1" t="s">
        <v>289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289</v>
      </c>
      <c r="G56" s="1">
        <v>-582</v>
      </c>
      <c r="H56" s="1">
        <v>-2419</v>
      </c>
      <c r="I56" s="1" t="s">
        <v>289</v>
      </c>
      <c r="J56" s="1">
        <v>150000</v>
      </c>
      <c r="K56" s="1">
        <v>163</v>
      </c>
      <c r="L56" s="1" t="e">
        <f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289</v>
      </c>
      <c r="G57" s="1">
        <v>-549</v>
      </c>
      <c r="H57" s="1">
        <v>-2389</v>
      </c>
      <c r="I57" s="1" t="s">
        <v>289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289</v>
      </c>
      <c r="H58" s="1">
        <v>-155481</v>
      </c>
      <c r="I58" s="1" t="s">
        <v>289</v>
      </c>
      <c r="J58" s="1">
        <v>150000</v>
      </c>
      <c r="K58" s="1">
        <v>115810</v>
      </c>
      <c r="L58" s="1" t="e">
        <f t="shared" si="1"/>
        <v>#VALUE!</v>
      </c>
      <c r="T58" s="3" t="s">
        <v>11</v>
      </c>
      <c r="U58" s="2" t="s">
        <v>12</v>
      </c>
      <c r="V58" s="2" t="s">
        <v>371</v>
      </c>
      <c r="W58" s="2" t="s">
        <v>372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373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290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353</v>
      </c>
    </row>
    <row r="2" ht="118" customHeight="1"/>
    <row r="3" ht="40.5" spans="1:26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354</v>
      </c>
      <c r="Y3" t="s">
        <v>355</v>
      </c>
      <c r="Z3" t="s">
        <v>356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364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288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289</v>
      </c>
      <c r="G15" s="1">
        <v>-179</v>
      </c>
      <c r="H15" s="1">
        <v>2973</v>
      </c>
      <c r="I15" s="1" t="s">
        <v>289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289</v>
      </c>
      <c r="G16" s="1">
        <v>-246</v>
      </c>
      <c r="H16" s="1">
        <v>2164</v>
      </c>
      <c r="I16" s="1" t="s">
        <v>289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289</v>
      </c>
      <c r="G17" s="1">
        <v>-305</v>
      </c>
      <c r="H17" s="1">
        <v>1706</v>
      </c>
      <c r="I17" s="1" t="s">
        <v>289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289</v>
      </c>
      <c r="G18" s="1">
        <v>-204</v>
      </c>
      <c r="H18" s="1">
        <v>1003</v>
      </c>
      <c r="I18" s="1" t="s">
        <v>289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289</v>
      </c>
      <c r="G19" s="1">
        <v>-263</v>
      </c>
      <c r="H19" s="1">
        <v>256</v>
      </c>
      <c r="I19" s="1" t="s">
        <v>289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289</v>
      </c>
      <c r="G20" s="1">
        <v>-203</v>
      </c>
      <c r="H20" s="1">
        <v>-335</v>
      </c>
      <c r="I20" s="1" t="s">
        <v>289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289</v>
      </c>
      <c r="G21" s="1">
        <v>-234</v>
      </c>
      <c r="H21" s="1">
        <v>-970</v>
      </c>
      <c r="I21" s="1" t="s">
        <v>289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289</v>
      </c>
      <c r="G38" s="1">
        <v>-320</v>
      </c>
      <c r="H38" s="1">
        <v>-32</v>
      </c>
      <c r="I38" s="1" t="s">
        <v>289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289</v>
      </c>
      <c r="G39" s="1">
        <v>-239</v>
      </c>
      <c r="H39" s="1">
        <v>-289</v>
      </c>
      <c r="I39" s="1" t="s">
        <v>289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289</v>
      </c>
      <c r="G40" s="1">
        <v>-206</v>
      </c>
      <c r="H40" s="1">
        <v>-498</v>
      </c>
      <c r="I40" s="1" t="s">
        <v>289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289</v>
      </c>
      <c r="G41" s="1">
        <v>-195</v>
      </c>
      <c r="H41" s="1">
        <v>-721</v>
      </c>
      <c r="I41" s="1" t="s">
        <v>289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289</v>
      </c>
      <c r="G42" s="1">
        <v>-392</v>
      </c>
      <c r="H42" s="1">
        <v>-954</v>
      </c>
      <c r="I42" s="1" t="s">
        <v>289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289</v>
      </c>
      <c r="G43" s="1">
        <v>-160</v>
      </c>
      <c r="H43" s="1">
        <v>-1116</v>
      </c>
      <c r="I43" s="1" t="s">
        <v>289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289</v>
      </c>
      <c r="G44" s="1">
        <v>-258</v>
      </c>
      <c r="H44" s="1">
        <v>-1394</v>
      </c>
      <c r="I44" s="1" t="s">
        <v>289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289</v>
      </c>
      <c r="G45" s="1">
        <v>-443</v>
      </c>
      <c r="H45" s="1">
        <v>-1577</v>
      </c>
      <c r="I45" s="1" t="s">
        <v>289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289</v>
      </c>
      <c r="G46" s="1">
        <v>-229</v>
      </c>
      <c r="H46" s="1">
        <v>-1669</v>
      </c>
      <c r="I46" s="1" t="s">
        <v>289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289</v>
      </c>
      <c r="G47" s="1">
        <v>-197</v>
      </c>
      <c r="H47" s="1">
        <v>-1627</v>
      </c>
      <c r="I47" s="1" t="s">
        <v>289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289</v>
      </c>
      <c r="G48" s="1">
        <v>-388</v>
      </c>
      <c r="H48" s="1">
        <v>-1612</v>
      </c>
      <c r="I48" s="1" t="s">
        <v>289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289</v>
      </c>
      <c r="G49" s="1">
        <v>-366</v>
      </c>
      <c r="H49" s="1">
        <v>-1592</v>
      </c>
      <c r="I49" s="1" t="s">
        <v>289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289</v>
      </c>
      <c r="G50" s="1">
        <v>-162</v>
      </c>
      <c r="H50" s="1">
        <v>-1557</v>
      </c>
      <c r="I50" s="1" t="s">
        <v>289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289</v>
      </c>
      <c r="G51" s="1">
        <v>-211</v>
      </c>
      <c r="H51" s="1">
        <v>-1608</v>
      </c>
      <c r="I51" s="1" t="s">
        <v>289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289</v>
      </c>
      <c r="G52" s="1">
        <v>-226</v>
      </c>
      <c r="H52" s="39">
        <v>-1576</v>
      </c>
      <c r="I52" s="1" t="s">
        <v>289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289</v>
      </c>
      <c r="G53" s="1">
        <v>-205</v>
      </c>
      <c r="H53" s="1">
        <v>-1596</v>
      </c>
      <c r="I53" s="1" t="s">
        <v>289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289</v>
      </c>
      <c r="G54" s="1">
        <v>-223</v>
      </c>
      <c r="H54" s="1">
        <v>-1590</v>
      </c>
      <c r="I54" s="1" t="s">
        <v>289</v>
      </c>
      <c r="J54" s="1">
        <v>10000</v>
      </c>
      <c r="K54" s="1">
        <v>138</v>
      </c>
      <c r="L54" s="1" t="e">
        <f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289</v>
      </c>
      <c r="G55" s="1">
        <v>-427</v>
      </c>
      <c r="H55" s="1">
        <v>-1794</v>
      </c>
      <c r="I55" s="1" t="s">
        <v>289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290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353</v>
      </c>
    </row>
    <row r="2" ht="142" customHeight="1"/>
    <row r="3" ht="54" spans="1:26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374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354</v>
      </c>
      <c r="Y3" t="s">
        <v>355</v>
      </c>
      <c r="Z3" t="s">
        <v>356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375</v>
      </c>
      <c r="N4" s="4">
        <v>43624</v>
      </c>
      <c r="O4" s="5">
        <v>0.641666666666667</v>
      </c>
      <c r="P4" t="s">
        <v>364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288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289</v>
      </c>
      <c r="G10" s="1">
        <v>-431</v>
      </c>
      <c r="H10" s="1">
        <v>4306</v>
      </c>
      <c r="I10" s="1" t="s">
        <v>289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289</v>
      </c>
      <c r="G11" s="1">
        <v>-631</v>
      </c>
      <c r="H11" s="1">
        <v>3675</v>
      </c>
      <c r="I11" s="1" t="s">
        <v>289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289</v>
      </c>
      <c r="G12" s="1">
        <v>-782</v>
      </c>
      <c r="H12" s="1">
        <v>3416</v>
      </c>
      <c r="I12" s="1" t="s">
        <v>289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289</v>
      </c>
      <c r="G13" s="1">
        <v>-459</v>
      </c>
      <c r="H13" s="1">
        <v>1902</v>
      </c>
      <c r="I13" s="1" t="s">
        <v>289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289</v>
      </c>
      <c r="G14" s="1">
        <v>-593</v>
      </c>
      <c r="H14" s="1">
        <v>181</v>
      </c>
      <c r="I14" s="1" t="s">
        <v>289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289</v>
      </c>
      <c r="G15" s="1">
        <v>-458</v>
      </c>
      <c r="H15" s="1">
        <v>-1022</v>
      </c>
      <c r="I15" s="1" t="s">
        <v>289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289</v>
      </c>
      <c r="G16" s="1">
        <v>-527</v>
      </c>
      <c r="H16" s="1">
        <v>-2294</v>
      </c>
      <c r="I16" s="1" t="s">
        <v>289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289</v>
      </c>
      <c r="G33" s="1">
        <v>-752</v>
      </c>
      <c r="H33" s="1">
        <v>-110</v>
      </c>
      <c r="I33" s="1" t="s">
        <v>289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289</v>
      </c>
      <c r="G34" s="1">
        <v>-562</v>
      </c>
      <c r="H34" s="1">
        <v>-742</v>
      </c>
      <c r="I34" s="1" t="s">
        <v>289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289</v>
      </c>
      <c r="G35" s="1">
        <v>-485</v>
      </c>
      <c r="H35" s="1">
        <v>-1239</v>
      </c>
      <c r="I35" s="1" t="s">
        <v>289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289</v>
      </c>
      <c r="G36" s="1">
        <v>-459</v>
      </c>
      <c r="H36" s="1">
        <v>-1700</v>
      </c>
      <c r="I36" s="1" t="s">
        <v>289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289</v>
      </c>
      <c r="G37" s="1">
        <v>-923</v>
      </c>
      <c r="H37" s="1">
        <v>-2220</v>
      </c>
      <c r="I37" s="1" t="s">
        <v>289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289</v>
      </c>
      <c r="G38" s="1">
        <v>-626</v>
      </c>
      <c r="H38" s="1">
        <v>-2872</v>
      </c>
      <c r="I38" s="1" t="s">
        <v>289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289</v>
      </c>
      <c r="G39" s="1">
        <v>-606</v>
      </c>
      <c r="H39" s="1">
        <v>-3376</v>
      </c>
      <c r="I39" s="1" t="s">
        <v>289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289</v>
      </c>
      <c r="G40" s="1">
        <v>-890</v>
      </c>
      <c r="H40" s="1">
        <v>-3807</v>
      </c>
      <c r="I40" s="1" t="s">
        <v>289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289</v>
      </c>
      <c r="G41" s="1">
        <v>-539</v>
      </c>
      <c r="H41" s="1">
        <v>-4025</v>
      </c>
      <c r="I41" s="1" t="s">
        <v>289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289</v>
      </c>
      <c r="G42" s="1">
        <v>-464</v>
      </c>
      <c r="H42" s="1">
        <v>-3826</v>
      </c>
      <c r="I42" s="1" t="s">
        <v>289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289</v>
      </c>
      <c r="G43" s="1">
        <v>-913</v>
      </c>
      <c r="H43" s="1">
        <v>-3891</v>
      </c>
      <c r="I43" s="1" t="s">
        <v>289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289</v>
      </c>
      <c r="G44" s="1">
        <v>-861</v>
      </c>
      <c r="H44" s="1">
        <v>-3844</v>
      </c>
      <c r="I44" s="1" t="s">
        <v>289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289</v>
      </c>
      <c r="G45" s="1">
        <v>-482</v>
      </c>
      <c r="H45" s="1">
        <v>-3662</v>
      </c>
      <c r="I45" s="1" t="s">
        <v>289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289</v>
      </c>
      <c r="G46" s="1">
        <v>-497</v>
      </c>
      <c r="H46" s="1">
        <v>-3633</v>
      </c>
      <c r="I46" s="1" t="s">
        <v>289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289</v>
      </c>
      <c r="G47" s="1">
        <v>-532</v>
      </c>
      <c r="H47" s="1">
        <v>-3710</v>
      </c>
      <c r="I47" s="1" t="s">
        <v>289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289</v>
      </c>
      <c r="G48" s="1">
        <v>-482</v>
      </c>
      <c r="H48" s="1">
        <v>-3757</v>
      </c>
      <c r="I48" s="1" t="s">
        <v>289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289</v>
      </c>
      <c r="G49" s="1">
        <v>-525</v>
      </c>
      <c r="H49" s="1">
        <v>-3743</v>
      </c>
      <c r="I49" s="1" t="s">
        <v>289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289</v>
      </c>
      <c r="G50" s="1">
        <v>-1005</v>
      </c>
      <c r="H50" s="1">
        <v>-4223</v>
      </c>
      <c r="I50" s="1" t="s">
        <v>289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289</v>
      </c>
      <c r="G51" s="1">
        <v>-825</v>
      </c>
      <c r="H51" s="1">
        <v>-4568</v>
      </c>
      <c r="I51" s="1" t="s">
        <v>289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289</v>
      </c>
      <c r="G52" s="1">
        <v>-546</v>
      </c>
      <c r="H52" s="1">
        <v>-4702</v>
      </c>
      <c r="I52" s="1" t="s">
        <v>289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289</v>
      </c>
      <c r="G53" s="1">
        <v>-1006</v>
      </c>
      <c r="H53" s="1">
        <v>-4680</v>
      </c>
      <c r="I53" s="1" t="s">
        <v>289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376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290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353</v>
      </c>
    </row>
    <row r="2" ht="127" customHeight="1"/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364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288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289</v>
      </c>
      <c r="G14" s="1">
        <v>-1011</v>
      </c>
      <c r="H14" s="1">
        <v>13227</v>
      </c>
      <c r="I14" s="1" t="s">
        <v>289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289</v>
      </c>
      <c r="G15" s="1">
        <v>-993</v>
      </c>
      <c r="H15" s="1">
        <v>9964</v>
      </c>
      <c r="I15" s="1" t="s">
        <v>289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289</v>
      </c>
      <c r="G16" s="1">
        <v>-1578</v>
      </c>
      <c r="H16" s="1">
        <v>7718</v>
      </c>
      <c r="I16" s="1" t="s">
        <v>289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289</v>
      </c>
      <c r="G17" s="1">
        <v>-1000</v>
      </c>
      <c r="H17" s="1">
        <v>4587</v>
      </c>
      <c r="I17" s="1" t="s">
        <v>289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289</v>
      </c>
      <c r="G18" s="1">
        <v>-1293</v>
      </c>
      <c r="H18" s="1">
        <v>853</v>
      </c>
      <c r="I18" s="1" t="s">
        <v>289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289</v>
      </c>
      <c r="G19" s="1">
        <v>-998</v>
      </c>
      <c r="H19" s="1">
        <v>-1782</v>
      </c>
      <c r="I19" s="1" t="s">
        <v>289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289</v>
      </c>
      <c r="G20" s="1">
        <v>-1149</v>
      </c>
      <c r="H20" s="1">
        <v>-5136</v>
      </c>
      <c r="I20" s="1" t="s">
        <v>289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289</v>
      </c>
      <c r="G37" s="1">
        <v>-1409</v>
      </c>
      <c r="H37" s="1">
        <v>-342</v>
      </c>
      <c r="I37" s="1" t="s">
        <v>289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289</v>
      </c>
      <c r="G38" s="1">
        <v>-1052</v>
      </c>
      <c r="H38" s="1">
        <v>-1398</v>
      </c>
      <c r="I38" s="1" t="s">
        <v>289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289</v>
      </c>
      <c r="G39" s="1">
        <v>-909</v>
      </c>
      <c r="H39" s="1">
        <v>-2398</v>
      </c>
      <c r="I39" s="1" t="s">
        <v>289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289</v>
      </c>
      <c r="G40" s="1">
        <v>-859</v>
      </c>
      <c r="H40" s="1">
        <v>-3259</v>
      </c>
      <c r="I40" s="1" t="s">
        <v>289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289</v>
      </c>
      <c r="G41" s="1">
        <v>-1727</v>
      </c>
      <c r="H41" s="1">
        <v>-4109</v>
      </c>
      <c r="I41" s="1" t="s">
        <v>289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289</v>
      </c>
      <c r="G42" s="1">
        <v>-987</v>
      </c>
      <c r="H42" s="1">
        <v>-5065</v>
      </c>
      <c r="I42" s="1" t="s">
        <v>289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289</v>
      </c>
      <c r="G43" s="1">
        <v>-1137</v>
      </c>
      <c r="H43" s="1">
        <v>-6098</v>
      </c>
      <c r="I43" s="1" t="s">
        <v>289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289</v>
      </c>
      <c r="G44" s="1">
        <v>-1668</v>
      </c>
      <c r="H44" s="1">
        <v>-6945</v>
      </c>
      <c r="I44" s="1" t="s">
        <v>289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289</v>
      </c>
      <c r="G45" s="1">
        <v>-1010</v>
      </c>
      <c r="H45" s="1">
        <v>-7353</v>
      </c>
      <c r="I45" s="1" t="s">
        <v>289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289</v>
      </c>
      <c r="G46" s="1">
        <v>-869</v>
      </c>
      <c r="H46" s="1">
        <v>-6987</v>
      </c>
      <c r="I46" s="1" t="s">
        <v>289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289</v>
      </c>
      <c r="G47" s="1">
        <v>-1709</v>
      </c>
      <c r="H47" s="1">
        <v>-7101</v>
      </c>
      <c r="I47" s="1" t="s">
        <v>289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289</v>
      </c>
      <c r="G48" s="1">
        <v>-1611</v>
      </c>
      <c r="H48" s="1">
        <v>-7013</v>
      </c>
      <c r="I48" s="1" t="s">
        <v>289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289</v>
      </c>
      <c r="G49" s="1">
        <v>-899</v>
      </c>
      <c r="H49" s="1">
        <v>-6861</v>
      </c>
      <c r="I49" s="1" t="s">
        <v>289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289</v>
      </c>
      <c r="G50" s="1">
        <v>-931</v>
      </c>
      <c r="H50" s="1">
        <v>-6805</v>
      </c>
      <c r="I50" s="1" t="s">
        <v>289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289</v>
      </c>
      <c r="G51" s="1">
        <v>-997</v>
      </c>
      <c r="H51" s="1">
        <v>-6949</v>
      </c>
      <c r="I51" s="1" t="s">
        <v>289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289</v>
      </c>
      <c r="G52" s="1">
        <v>-902</v>
      </c>
      <c r="H52" s="1">
        <v>-7036</v>
      </c>
      <c r="I52" s="1" t="s">
        <v>289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289</v>
      </c>
      <c r="G53" s="1">
        <v>-983</v>
      </c>
      <c r="H53" s="1">
        <v>-7009</v>
      </c>
      <c r="I53" s="1" t="s">
        <v>289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289</v>
      </c>
      <c r="G54" s="1">
        <v>-1883</v>
      </c>
      <c r="H54" s="1">
        <v>-7909</v>
      </c>
      <c r="I54" s="1" t="s">
        <v>289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289</v>
      </c>
      <c r="G55" s="1">
        <v>-1547</v>
      </c>
      <c r="H55" s="1">
        <v>-8556</v>
      </c>
      <c r="I55" s="1" t="s">
        <v>289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289</v>
      </c>
      <c r="G56" s="1">
        <v>-1022</v>
      </c>
      <c r="H56" s="1">
        <v>-8807</v>
      </c>
      <c r="I56" s="1" t="s">
        <v>289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289</v>
      </c>
      <c r="G57" s="1">
        <v>-1022</v>
      </c>
      <c r="H57" s="1">
        <v>-8807</v>
      </c>
      <c r="I57" s="1" t="s">
        <v>289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289</v>
      </c>
      <c r="G58" s="1">
        <v>-1884</v>
      </c>
      <c r="H58" s="1">
        <v>-8770</v>
      </c>
      <c r="I58" s="1" t="s">
        <v>289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290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353</v>
      </c>
    </row>
    <row r="2" ht="133" customHeight="1"/>
    <row r="3" ht="40.5" spans="1:32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354</v>
      </c>
      <c r="AE3" t="s">
        <v>355</v>
      </c>
      <c r="AF3" t="s">
        <v>356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364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288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289</v>
      </c>
      <c r="G11" s="1">
        <v>-493</v>
      </c>
      <c r="H11" s="1">
        <v>6203</v>
      </c>
      <c r="I11" s="1" t="s">
        <v>289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289</v>
      </c>
      <c r="G12" s="1">
        <v>-576</v>
      </c>
      <c r="H12" s="1">
        <v>5627</v>
      </c>
      <c r="I12" s="1" t="s">
        <v>289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289</v>
      </c>
      <c r="G13" s="1">
        <v>-764</v>
      </c>
      <c r="H13" s="1">
        <v>4430</v>
      </c>
      <c r="I13" s="1" t="s">
        <v>289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289</v>
      </c>
      <c r="G14" s="1">
        <v>-510</v>
      </c>
      <c r="H14" s="1">
        <v>2726</v>
      </c>
      <c r="I14" s="1" t="s">
        <v>289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289</v>
      </c>
      <c r="G15" s="1">
        <v>-659</v>
      </c>
      <c r="H15" s="1">
        <v>694</v>
      </c>
      <c r="I15" s="1" t="s">
        <v>289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289</v>
      </c>
      <c r="G16" s="1">
        <v>-509</v>
      </c>
      <c r="H16" s="1">
        <v>-666</v>
      </c>
      <c r="I16" s="1" t="s">
        <v>289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289</v>
      </c>
      <c r="G17" s="1">
        <v>-586</v>
      </c>
      <c r="H17" s="1">
        <v>-2395</v>
      </c>
      <c r="I17" s="1" t="s">
        <v>289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289</v>
      </c>
      <c r="G34" s="1">
        <v>-801</v>
      </c>
      <c r="H34" s="1">
        <v>32</v>
      </c>
      <c r="I34" s="1" t="s">
        <v>289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289</v>
      </c>
      <c r="G35" s="1">
        <v>-598</v>
      </c>
      <c r="H35" s="1">
        <v>-635</v>
      </c>
      <c r="I35" s="1" t="s">
        <v>289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289</v>
      </c>
      <c r="G36" s="1">
        <v>-517</v>
      </c>
      <c r="H36" s="1">
        <v>-1246</v>
      </c>
      <c r="I36" s="1" t="s">
        <v>289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289</v>
      </c>
      <c r="G37" s="1">
        <v>-488</v>
      </c>
      <c r="H37" s="1">
        <v>-1762</v>
      </c>
      <c r="I37" s="1" t="s">
        <v>289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289</v>
      </c>
      <c r="G38" s="1">
        <v>-981</v>
      </c>
      <c r="H38" s="1">
        <v>-2296</v>
      </c>
      <c r="I38" s="1" t="s">
        <v>289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289</v>
      </c>
      <c r="G39" s="1">
        <v>-560</v>
      </c>
      <c r="H39" s="1">
        <v>-2924</v>
      </c>
      <c r="I39" s="1" t="s">
        <v>289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289</v>
      </c>
      <c r="G40" s="1">
        <v>-645</v>
      </c>
      <c r="H40" s="1">
        <v>-3431</v>
      </c>
      <c r="I40" s="1" t="s">
        <v>289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289</v>
      </c>
      <c r="G41" s="1">
        <v>-947</v>
      </c>
      <c r="H41" s="1">
        <v>-3945</v>
      </c>
      <c r="I41" s="1" t="s">
        <v>289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289</v>
      </c>
      <c r="G42" s="1">
        <v>-574</v>
      </c>
      <c r="H42" s="1">
        <v>-4177</v>
      </c>
      <c r="I42" s="1" t="s">
        <v>289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289</v>
      </c>
      <c r="G43" s="1">
        <v>-493</v>
      </c>
      <c r="H43" s="1">
        <v>-3968</v>
      </c>
      <c r="I43" s="1" t="s">
        <v>289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289</v>
      </c>
      <c r="G44" s="1">
        <v>-970</v>
      </c>
      <c r="H44" s="1">
        <v>-4032</v>
      </c>
      <c r="I44" s="1" t="s">
        <v>289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289</v>
      </c>
      <c r="G45" s="1">
        <v>-915</v>
      </c>
      <c r="H45" s="1">
        <v>-3982</v>
      </c>
      <c r="I45" s="1" t="s">
        <v>289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289</v>
      </c>
      <c r="G46" s="1">
        <v>-511</v>
      </c>
      <c r="H46" s="1">
        <v>-3896</v>
      </c>
      <c r="I46" s="1" t="s">
        <v>289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289</v>
      </c>
      <c r="G47" s="1">
        <v>-529</v>
      </c>
      <c r="H47" s="1">
        <v>-3865</v>
      </c>
      <c r="I47" s="1" t="s">
        <v>289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289</v>
      </c>
      <c r="G48" s="1">
        <v>-566</v>
      </c>
      <c r="H48" s="1">
        <v>-3947</v>
      </c>
      <c r="I48" s="1" t="s">
        <v>289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289</v>
      </c>
      <c r="G49" s="1">
        <v>-512</v>
      </c>
      <c r="H49" s="1">
        <v>-3996</v>
      </c>
      <c r="I49" s="1" t="s">
        <v>289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289</v>
      </c>
      <c r="G50" s="1">
        <v>-558</v>
      </c>
      <c r="H50" s="1">
        <v>-3980</v>
      </c>
      <c r="I50" s="1" t="s">
        <v>289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289</v>
      </c>
      <c r="G51" s="1">
        <v>-1069</v>
      </c>
      <c r="H51" s="1">
        <v>-4491</v>
      </c>
      <c r="I51" s="1" t="s">
        <v>289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289</v>
      </c>
      <c r="G52" s="1">
        <v>-878</v>
      </c>
      <c r="H52" s="1">
        <v>-4858</v>
      </c>
      <c r="I52" s="1" t="s">
        <v>289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289</v>
      </c>
      <c r="G53" s="1">
        <v>-580</v>
      </c>
      <c r="H53" s="1">
        <v>-5000</v>
      </c>
      <c r="I53" s="1" t="s">
        <v>289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289</v>
      </c>
      <c r="G54" s="1">
        <v>-1069</v>
      </c>
      <c r="H54" s="1">
        <v>-4978</v>
      </c>
      <c r="I54" s="1" t="s">
        <v>289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290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353</v>
      </c>
    </row>
    <row r="2" ht="129" customHeight="1"/>
    <row r="3" ht="40.5" spans="1:32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377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354</v>
      </c>
      <c r="AE3" t="s">
        <v>355</v>
      </c>
      <c r="AF3" t="s">
        <v>356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378</v>
      </c>
      <c r="N4" s="4">
        <v>43625</v>
      </c>
      <c r="O4" s="5">
        <v>0.673611111111111</v>
      </c>
      <c r="P4" t="s">
        <v>364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288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289</v>
      </c>
      <c r="G9" s="1">
        <v>-369</v>
      </c>
      <c r="H9" s="1">
        <v>2397</v>
      </c>
      <c r="I9" s="1" t="s">
        <v>289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289</v>
      </c>
      <c r="G10" s="1">
        <v>-269</v>
      </c>
      <c r="H10" s="1">
        <v>2128</v>
      </c>
      <c r="I10" s="1" t="s">
        <v>289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289</v>
      </c>
      <c r="G11" s="1">
        <v>-510</v>
      </c>
      <c r="H11" s="1">
        <v>1887</v>
      </c>
      <c r="I11" s="1" t="s">
        <v>289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289</v>
      </c>
      <c r="G12" s="1">
        <v>-306</v>
      </c>
      <c r="H12" s="1">
        <v>1581</v>
      </c>
      <c r="I12" s="1" t="s">
        <v>289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289</v>
      </c>
      <c r="G13" s="1">
        <v>-395</v>
      </c>
      <c r="H13" s="1">
        <v>454</v>
      </c>
      <c r="I13" s="1" t="s">
        <v>289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289</v>
      </c>
      <c r="G14" s="1">
        <v>-305</v>
      </c>
      <c r="H14" s="1">
        <v>-435</v>
      </c>
      <c r="I14" s="1" t="s">
        <v>289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289</v>
      </c>
      <c r="G15" s="1">
        <v>-351</v>
      </c>
      <c r="H15" s="1">
        <v>-1480</v>
      </c>
      <c r="I15" s="1" t="s">
        <v>289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289</v>
      </c>
      <c r="G32" s="1">
        <v>-431</v>
      </c>
      <c r="H32" s="1">
        <v>-67</v>
      </c>
      <c r="I32" s="1" t="s">
        <v>289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289</v>
      </c>
      <c r="G33" s="1">
        <v>-322</v>
      </c>
      <c r="H33" s="1">
        <v>-389</v>
      </c>
      <c r="I33" s="1" t="s">
        <v>289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289</v>
      </c>
      <c r="G34" s="1">
        <v>-279</v>
      </c>
      <c r="H34" s="1">
        <v>-709</v>
      </c>
      <c r="I34" s="1" t="s">
        <v>289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289</v>
      </c>
      <c r="G35" s="1">
        <v>-263</v>
      </c>
      <c r="H35" s="1">
        <v>-1010</v>
      </c>
      <c r="I35" s="1" t="s">
        <v>289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289</v>
      </c>
      <c r="G36" s="1">
        <v>-529</v>
      </c>
      <c r="H36" s="1">
        <v>-1270</v>
      </c>
      <c r="I36" s="1" t="s">
        <v>289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289</v>
      </c>
      <c r="G37" s="1">
        <v>-216</v>
      </c>
      <c r="H37" s="1">
        <v>-1491</v>
      </c>
      <c r="I37" s="1" t="s">
        <v>289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289</v>
      </c>
      <c r="G38" s="1">
        <v>-349</v>
      </c>
      <c r="H38" s="1">
        <v>-1878</v>
      </c>
      <c r="I38" s="1" t="s">
        <v>289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289</v>
      </c>
      <c r="G39" s="1">
        <v>-495</v>
      </c>
      <c r="H39" s="1">
        <v>-2129</v>
      </c>
      <c r="I39" s="1" t="s">
        <v>289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289</v>
      </c>
      <c r="G40" s="1">
        <v>-310</v>
      </c>
      <c r="H40" s="1">
        <v>-2255</v>
      </c>
      <c r="I40" s="1" t="s">
        <v>289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289</v>
      </c>
      <c r="G41" s="1">
        <v>-266</v>
      </c>
      <c r="H41" s="1">
        <v>-2199</v>
      </c>
      <c r="I41" s="1" t="s">
        <v>289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289</v>
      </c>
      <c r="G42" s="1">
        <v>-523</v>
      </c>
      <c r="H42" s="1">
        <v>-2177</v>
      </c>
      <c r="I42" s="1" t="s">
        <v>289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289</v>
      </c>
      <c r="G43" s="1">
        <v>-493</v>
      </c>
      <c r="H43" s="1">
        <v>-2150</v>
      </c>
      <c r="I43" s="1" t="s">
        <v>289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289</v>
      </c>
      <c r="G44" s="1">
        <v>-219</v>
      </c>
      <c r="H44" s="1">
        <v>-2103</v>
      </c>
      <c r="I44" s="1" t="s">
        <v>289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289</v>
      </c>
      <c r="G45" s="1">
        <v>-285</v>
      </c>
      <c r="H45" s="1">
        <v>-2068</v>
      </c>
      <c r="I45" s="1" t="s">
        <v>289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289</v>
      </c>
      <c r="G46" s="1">
        <v>-306</v>
      </c>
      <c r="H46" s="1">
        <v>-2129</v>
      </c>
      <c r="I46" s="1" t="s">
        <v>289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289</v>
      </c>
      <c r="G47" s="1">
        <v>-276</v>
      </c>
      <c r="H47" s="1">
        <v>-2155</v>
      </c>
      <c r="I47" s="1" t="s">
        <v>289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289</v>
      </c>
      <c r="G48" s="1">
        <v>-301</v>
      </c>
      <c r="H48" s="1">
        <v>-2146</v>
      </c>
      <c r="I48" s="1" t="s">
        <v>289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289</v>
      </c>
      <c r="G49" s="1">
        <v>-577</v>
      </c>
      <c r="H49" s="1">
        <v>-2422</v>
      </c>
      <c r="I49" s="1" t="s">
        <v>289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289</v>
      </c>
      <c r="G50" s="1">
        <v>-474</v>
      </c>
      <c r="H50" s="1">
        <v>-2620</v>
      </c>
      <c r="I50" s="1" t="s">
        <v>289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289</v>
      </c>
      <c r="G51" s="1">
        <v>-313</v>
      </c>
      <c r="H51" s="1">
        <v>-2697</v>
      </c>
      <c r="I51" s="1" t="s">
        <v>289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289</v>
      </c>
      <c r="G52" s="1">
        <v>-577</v>
      </c>
      <c r="H52" s="1">
        <v>-2742</v>
      </c>
      <c r="I52" s="1" t="s">
        <v>289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290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353</v>
      </c>
    </row>
    <row r="2" ht="145" customHeight="1"/>
    <row r="3" ht="40.5" spans="1:17">
      <c r="A3" s="11" t="s">
        <v>2</v>
      </c>
      <c r="B3" s="3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t="s">
        <v>2</v>
      </c>
      <c r="O3" t="s">
        <v>354</v>
      </c>
      <c r="P3" t="s">
        <v>355</v>
      </c>
      <c r="Q3" t="s">
        <v>356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288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289</v>
      </c>
      <c r="G31" s="1">
        <v>-137</v>
      </c>
      <c r="H31" s="1">
        <v>2129</v>
      </c>
      <c r="I31" s="1" t="s">
        <v>289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289</v>
      </c>
      <c r="G32" s="1">
        <v>-189</v>
      </c>
      <c r="H32" s="1">
        <v>1594</v>
      </c>
      <c r="I32" s="1" t="s">
        <v>289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289</v>
      </c>
      <c r="G33" s="1">
        <v>-312</v>
      </c>
      <c r="H33" s="1">
        <v>1241</v>
      </c>
      <c r="I33" s="1" t="s">
        <v>289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289</v>
      </c>
      <c r="G34" s="1">
        <v>-156</v>
      </c>
      <c r="H34" s="1">
        <v>794</v>
      </c>
      <c r="I34" s="1" t="s">
        <v>289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289</v>
      </c>
      <c r="G35" s="1">
        <v>-201</v>
      </c>
      <c r="H35" s="1">
        <v>163</v>
      </c>
      <c r="I35" s="1" t="s">
        <v>289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289</v>
      </c>
      <c r="G36" s="1">
        <v>-155</v>
      </c>
      <c r="H36" s="1">
        <v>-298</v>
      </c>
      <c r="I36" s="1" t="s">
        <v>289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289</v>
      </c>
      <c r="G37" s="1">
        <v>-179</v>
      </c>
      <c r="H37" s="1">
        <v>-813</v>
      </c>
      <c r="I37" s="1" t="s">
        <v>289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289</v>
      </c>
      <c r="G38" s="1">
        <v>-298</v>
      </c>
      <c r="H38" s="1">
        <v>-201</v>
      </c>
      <c r="I38" s="1" t="s">
        <v>289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289</v>
      </c>
      <c r="G54" s="1">
        <v>-239</v>
      </c>
      <c r="H54" s="1">
        <v>-32</v>
      </c>
      <c r="I54" s="1" t="s">
        <v>289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289</v>
      </c>
      <c r="G55" s="1">
        <v>-179</v>
      </c>
      <c r="H55" s="1">
        <v>-229</v>
      </c>
      <c r="I55" s="1" t="s">
        <v>289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289</v>
      </c>
      <c r="G56" s="1">
        <v>-155</v>
      </c>
      <c r="H56" s="1">
        <v>-385</v>
      </c>
      <c r="I56" s="1" t="s">
        <v>289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289</v>
      </c>
      <c r="G57" s="1">
        <v>-146</v>
      </c>
      <c r="H57" s="1">
        <v>-548</v>
      </c>
      <c r="I57" s="1" t="s">
        <v>289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289</v>
      </c>
      <c r="G58" s="1">
        <v>-294</v>
      </c>
      <c r="H58" s="1">
        <v>-700</v>
      </c>
      <c r="I58" s="1" t="s">
        <v>289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289</v>
      </c>
      <c r="G59" s="1">
        <v>-120</v>
      </c>
      <c r="H59" s="1">
        <v>-837</v>
      </c>
      <c r="I59" s="1" t="s">
        <v>289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289</v>
      </c>
      <c r="G60" s="1">
        <v>-193</v>
      </c>
      <c r="H60" s="1">
        <v>-1029</v>
      </c>
      <c r="I60" s="1" t="s">
        <v>289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289</v>
      </c>
      <c r="G61" s="1">
        <v>-331</v>
      </c>
      <c r="H61" s="1">
        <v>-1181</v>
      </c>
      <c r="I61" s="1" t="s">
        <v>289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289</v>
      </c>
      <c r="G62" s="1">
        <v>-172</v>
      </c>
      <c r="H62" s="1">
        <v>-1251</v>
      </c>
      <c r="I62" s="1" t="s">
        <v>289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289</v>
      </c>
      <c r="G63" s="1">
        <v>-148</v>
      </c>
      <c r="H63" s="1">
        <v>-1220</v>
      </c>
      <c r="I63" s="1" t="s">
        <v>289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289</v>
      </c>
      <c r="G64" s="1">
        <v>-291</v>
      </c>
      <c r="H64" s="1">
        <v>-1208</v>
      </c>
      <c r="I64" s="1" t="s">
        <v>289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289</v>
      </c>
      <c r="G65" s="1">
        <v>-274</v>
      </c>
      <c r="H65" s="1">
        <v>-1193</v>
      </c>
      <c r="I65" s="1" t="s">
        <v>289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289</v>
      </c>
      <c r="G66" s="1">
        <v>-122</v>
      </c>
      <c r="H66" s="1">
        <v>-1167</v>
      </c>
      <c r="I66" s="1" t="s">
        <v>289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289</v>
      </c>
      <c r="G67" s="1">
        <v>-158</v>
      </c>
      <c r="H67" s="1">
        <v>-1205</v>
      </c>
      <c r="I67" s="1" t="s">
        <v>289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289</v>
      </c>
      <c r="G68" s="1">
        <v>-170</v>
      </c>
      <c r="H68" s="1">
        <v>-1182</v>
      </c>
      <c r="I68" s="1" t="s">
        <v>289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289</v>
      </c>
      <c r="G69" s="1">
        <v>-153</v>
      </c>
      <c r="H69" s="1">
        <v>-1197</v>
      </c>
      <c r="I69" s="1" t="s">
        <v>289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289</v>
      </c>
      <c r="G70" s="1">
        <v>-167</v>
      </c>
      <c r="H70" s="1">
        <v>-1192</v>
      </c>
      <c r="I70" s="1" t="s">
        <v>289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289</v>
      </c>
      <c r="G71" s="1">
        <v>-320</v>
      </c>
      <c r="H71" s="1">
        <v>-1345</v>
      </c>
      <c r="I71" s="1" t="s">
        <v>289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289</v>
      </c>
      <c r="G72" s="1">
        <v>-263</v>
      </c>
      <c r="H72" s="1">
        <v>-1455</v>
      </c>
      <c r="I72" s="1" t="s">
        <v>289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289</v>
      </c>
      <c r="G73" s="1">
        <v>-174</v>
      </c>
      <c r="H73" s="1">
        <v>-1498</v>
      </c>
      <c r="I73" s="1" t="s">
        <v>289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289</v>
      </c>
      <c r="G74" s="1">
        <v>-320</v>
      </c>
      <c r="H74" s="1">
        <v>-1522</v>
      </c>
      <c r="I74" s="1" t="s">
        <v>289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290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353</v>
      </c>
    </row>
    <row r="2" ht="135" customHeight="1"/>
    <row r="3" ht="40.5" spans="1:32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354</v>
      </c>
      <c r="AE3" t="s">
        <v>355</v>
      </c>
      <c r="AF3" t="s">
        <v>356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364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288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289</v>
      </c>
      <c r="G13" s="1">
        <v>-440</v>
      </c>
      <c r="H13" s="1">
        <v>6050</v>
      </c>
      <c r="I13" s="1" t="s">
        <v>289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289</v>
      </c>
      <c r="G14" s="1">
        <v>-643</v>
      </c>
      <c r="H14" s="1">
        <v>4408</v>
      </c>
      <c r="I14" s="1" t="s">
        <v>289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289</v>
      </c>
      <c r="G15" s="1">
        <v>-806</v>
      </c>
      <c r="H15" s="1">
        <v>3485</v>
      </c>
      <c r="I15" s="1" t="s">
        <v>289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289</v>
      </c>
      <c r="G16" s="1">
        <v>-468</v>
      </c>
      <c r="H16" s="1">
        <v>1980</v>
      </c>
      <c r="I16" s="1" t="s">
        <v>289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289</v>
      </c>
      <c r="G17" s="1">
        <v>-605</v>
      </c>
      <c r="H17" s="1">
        <v>380</v>
      </c>
      <c r="I17" s="1" t="s">
        <v>289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289</v>
      </c>
      <c r="G18" s="1">
        <v>-467</v>
      </c>
      <c r="H18" s="1">
        <v>-880</v>
      </c>
      <c r="I18" s="1" t="s">
        <v>289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289</v>
      </c>
      <c r="G19" s="1">
        <v>-538</v>
      </c>
      <c r="H19" s="1">
        <v>-2374</v>
      </c>
      <c r="I19" s="1" t="s">
        <v>289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289</v>
      </c>
      <c r="G36" s="1">
        <v>-721</v>
      </c>
      <c r="H36" s="1">
        <v>-124</v>
      </c>
      <c r="I36" s="1" t="s">
        <v>289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289</v>
      </c>
      <c r="G37" s="1">
        <v>-538</v>
      </c>
      <c r="H37" s="1">
        <v>-686</v>
      </c>
      <c r="I37" s="1" t="s">
        <v>289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289</v>
      </c>
      <c r="G38" s="1">
        <v>-464</v>
      </c>
      <c r="H38" s="1">
        <v>-1172</v>
      </c>
      <c r="I38" s="1" t="s">
        <v>289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289</v>
      </c>
      <c r="G39" s="1">
        <v>-439</v>
      </c>
      <c r="H39" s="1">
        <v>-1622</v>
      </c>
      <c r="I39" s="1" t="s">
        <v>289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289</v>
      </c>
      <c r="G40" s="1">
        <v>-883</v>
      </c>
      <c r="H40" s="1">
        <v>-2057</v>
      </c>
      <c r="I40" s="1" t="s">
        <v>289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289</v>
      </c>
      <c r="G41" s="1">
        <v>-505</v>
      </c>
      <c r="H41" s="1">
        <v>-2642</v>
      </c>
      <c r="I41" s="1" t="s">
        <v>289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289</v>
      </c>
      <c r="G42" s="1">
        <v>-581</v>
      </c>
      <c r="H42" s="1">
        <v>-3137</v>
      </c>
      <c r="I42" s="1" t="s">
        <v>289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289</v>
      </c>
      <c r="G43" s="1">
        <v>-852</v>
      </c>
      <c r="H43" s="1">
        <v>-3550</v>
      </c>
      <c r="I43" s="1" t="s">
        <v>289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289</v>
      </c>
      <c r="G44" s="1">
        <v>-516</v>
      </c>
      <c r="H44" s="1">
        <v>-3758</v>
      </c>
      <c r="I44" s="1" t="s">
        <v>289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289</v>
      </c>
      <c r="G45" s="1">
        <v>-444</v>
      </c>
      <c r="H45" s="1">
        <v>-3564</v>
      </c>
      <c r="I45" s="1" t="s">
        <v>289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289</v>
      </c>
      <c r="G46" s="1">
        <v>-873</v>
      </c>
      <c r="H46" s="1">
        <v>-3629</v>
      </c>
      <c r="I46" s="1" t="s">
        <v>289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289</v>
      </c>
      <c r="G47" s="1">
        <v>-823</v>
      </c>
      <c r="H47" s="1">
        <v>-3584</v>
      </c>
      <c r="I47" s="1" t="s">
        <v>289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289</v>
      </c>
      <c r="G48" s="1">
        <v>-466</v>
      </c>
      <c r="H48" s="1">
        <v>-3606</v>
      </c>
      <c r="I48" s="1" t="s">
        <v>289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289</v>
      </c>
      <c r="G49" s="1">
        <v>-476</v>
      </c>
      <c r="H49" s="1">
        <v>-3477</v>
      </c>
      <c r="I49" s="1" t="s">
        <v>289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289</v>
      </c>
      <c r="G50" s="1">
        <v>-510</v>
      </c>
      <c r="H50" s="1">
        <v>-3551</v>
      </c>
      <c r="I50" s="1" t="s">
        <v>289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289</v>
      </c>
      <c r="G51" s="1">
        <v>-461</v>
      </c>
      <c r="H51" s="1">
        <v>-3596</v>
      </c>
      <c r="I51" s="1" t="s">
        <v>289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289</v>
      </c>
      <c r="G52" s="1">
        <v>-503</v>
      </c>
      <c r="H52" s="1">
        <v>-3583</v>
      </c>
      <c r="I52" s="1" t="s">
        <v>289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289</v>
      </c>
      <c r="G53" s="1">
        <v>-963</v>
      </c>
      <c r="H53" s="1">
        <v>-4043</v>
      </c>
      <c r="I53" s="1" t="s">
        <v>289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289</v>
      </c>
      <c r="G54" s="1">
        <v>-791</v>
      </c>
      <c r="H54" s="1">
        <v>-4374</v>
      </c>
      <c r="I54" s="1" t="s">
        <v>289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289</v>
      </c>
      <c r="G55" s="1">
        <v>-522</v>
      </c>
      <c r="H55" s="1">
        <v>-4502</v>
      </c>
      <c r="I55" s="1" t="s">
        <v>289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289</v>
      </c>
      <c r="G56" s="1">
        <v>-522</v>
      </c>
      <c r="H56" s="1">
        <v>-4502</v>
      </c>
      <c r="I56" s="1" t="s">
        <v>289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289</v>
      </c>
      <c r="G57" s="1">
        <v>-962</v>
      </c>
      <c r="H57" s="1">
        <v>-4476</v>
      </c>
      <c r="I57" s="1" t="s">
        <v>289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290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353</v>
      </c>
    </row>
    <row r="2" ht="182" customHeight="1"/>
    <row r="3" ht="54" spans="1:31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379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354</v>
      </c>
      <c r="AD3" t="s">
        <v>355</v>
      </c>
      <c r="AE3" t="s">
        <v>356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380</v>
      </c>
      <c r="N4" s="4">
        <v>43627</v>
      </c>
      <c r="O4" s="5">
        <v>0.6625</v>
      </c>
      <c r="P4" t="s">
        <v>364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288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289</v>
      </c>
      <c r="G7" s="1">
        <v>-869</v>
      </c>
      <c r="H7" s="1">
        <v>2152</v>
      </c>
      <c r="I7" s="1" t="s">
        <v>289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289</v>
      </c>
      <c r="G8" s="1">
        <v>-775</v>
      </c>
      <c r="H8" s="1">
        <v>1377</v>
      </c>
      <c r="I8" s="1" t="s">
        <v>289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289</v>
      </c>
      <c r="G9" s="1">
        <v>-1232</v>
      </c>
      <c r="H9" s="1">
        <v>920</v>
      </c>
      <c r="I9" s="1" t="s">
        <v>289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289</v>
      </c>
      <c r="G10" s="1">
        <v>-780</v>
      </c>
      <c r="H10" s="1">
        <v>140</v>
      </c>
      <c r="I10" s="1" t="s">
        <v>289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289</v>
      </c>
      <c r="G11" s="1">
        <v>-1009</v>
      </c>
      <c r="H11" s="1">
        <v>-869</v>
      </c>
      <c r="I11" s="1" t="s">
        <v>289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289</v>
      </c>
      <c r="G12" s="1">
        <v>-779</v>
      </c>
      <c r="H12" s="1">
        <v>-1648</v>
      </c>
      <c r="I12" s="1" t="s">
        <v>289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289</v>
      </c>
      <c r="G13" s="1">
        <v>-897</v>
      </c>
      <c r="H13" s="1">
        <v>-4005</v>
      </c>
      <c r="I13" s="1" t="s">
        <v>289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289</v>
      </c>
      <c r="G30" s="1">
        <v>-1201</v>
      </c>
      <c r="H30" s="1">
        <v>-61</v>
      </c>
      <c r="I30" s="1" t="s">
        <v>289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289</v>
      </c>
      <c r="G31" s="1">
        <v>-897</v>
      </c>
      <c r="H31" s="1">
        <v>-1113</v>
      </c>
      <c r="I31" s="1" t="s">
        <v>289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289</v>
      </c>
      <c r="G32" s="1">
        <v>-775</v>
      </c>
      <c r="H32" s="1">
        <v>-1897</v>
      </c>
      <c r="I32" s="1" t="s">
        <v>289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289</v>
      </c>
      <c r="G33" s="1">
        <v>-732</v>
      </c>
      <c r="H33" s="1">
        <v>-2628</v>
      </c>
      <c r="I33" s="1" t="s">
        <v>289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289</v>
      </c>
      <c r="G34" s="1">
        <v>-1472</v>
      </c>
      <c r="H34" s="1">
        <v>-3377</v>
      </c>
      <c r="I34" s="1" t="s">
        <v>289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289</v>
      </c>
      <c r="G35" s="1">
        <v>-841</v>
      </c>
      <c r="H35" s="1">
        <v>-4242</v>
      </c>
      <c r="I35" s="1" t="s">
        <v>289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289</v>
      </c>
      <c r="G36" s="1">
        <v>-969</v>
      </c>
      <c r="H36" s="1">
        <v>-5146</v>
      </c>
      <c r="I36" s="1" t="s">
        <v>289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289</v>
      </c>
      <c r="G37" s="1">
        <v>-1421</v>
      </c>
      <c r="H37" s="1">
        <v>-5919</v>
      </c>
      <c r="I37" s="1" t="s">
        <v>289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289</v>
      </c>
      <c r="G38" s="1">
        <v>-861</v>
      </c>
      <c r="H38" s="1">
        <v>-6267</v>
      </c>
      <c r="I38" s="1" t="s">
        <v>289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289</v>
      </c>
      <c r="G39" s="1">
        <v>-740</v>
      </c>
      <c r="H39" s="1">
        <v>-5954</v>
      </c>
      <c r="I39" s="1" t="s">
        <v>289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289</v>
      </c>
      <c r="G40" s="1">
        <v>-1456</v>
      </c>
      <c r="H40" s="1">
        <v>-6051</v>
      </c>
      <c r="I40" s="1" t="s">
        <v>289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289</v>
      </c>
      <c r="G41" s="1">
        <v>-1373</v>
      </c>
      <c r="H41" s="1">
        <v>-5976</v>
      </c>
      <c r="I41" s="1" t="s">
        <v>289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289</v>
      </c>
      <c r="G42" s="1">
        <v>-766</v>
      </c>
      <c r="H42" s="1">
        <v>-5846</v>
      </c>
      <c r="I42" s="1" t="s">
        <v>289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289</v>
      </c>
      <c r="G43" s="1">
        <v>-793</v>
      </c>
      <c r="H43" s="1">
        <v>-5798</v>
      </c>
      <c r="I43" s="1" t="s">
        <v>289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289</v>
      </c>
      <c r="G44" s="1">
        <v>-850</v>
      </c>
      <c r="H44" s="1">
        <v>-5921</v>
      </c>
      <c r="I44" s="1" t="s">
        <v>289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289</v>
      </c>
      <c r="G45" s="1">
        <v>-769</v>
      </c>
      <c r="H45" s="1">
        <v>-5996</v>
      </c>
      <c r="I45" s="1" t="s">
        <v>289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289</v>
      </c>
      <c r="G46" s="1">
        <v>-838</v>
      </c>
      <c r="H46" s="1">
        <v>-5973</v>
      </c>
      <c r="I46" s="1" t="s">
        <v>289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289</v>
      </c>
      <c r="G47" s="1">
        <v>-1605</v>
      </c>
      <c r="H47" s="1">
        <v>-6740</v>
      </c>
      <c r="I47" s="1" t="s">
        <v>289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289</v>
      </c>
      <c r="G48" s="1">
        <v>-1318</v>
      </c>
      <c r="H48" s="1">
        <v>-7291</v>
      </c>
      <c r="I48" s="1" t="s">
        <v>289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289</v>
      </c>
      <c r="G49" s="1">
        <v>-871</v>
      </c>
      <c r="H49" s="1">
        <v>-7505</v>
      </c>
      <c r="I49" s="1" t="s">
        <v>289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289</v>
      </c>
      <c r="G50" s="1">
        <v>-1605</v>
      </c>
      <c r="H50" s="1">
        <v>-7473</v>
      </c>
      <c r="I50" s="1" t="s">
        <v>289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290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353</v>
      </c>
    </row>
    <row r="2" ht="194" customHeight="1"/>
    <row r="3" ht="40.5" spans="1:31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/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354</v>
      </c>
      <c r="AD3" t="s">
        <v>355</v>
      </c>
      <c r="AE3" t="s">
        <v>356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381</v>
      </c>
      <c r="N4" s="4">
        <v>43629</v>
      </c>
      <c r="O4" s="5">
        <v>0.485416666666667</v>
      </c>
      <c r="P4" t="s">
        <v>364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288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289</v>
      </c>
      <c r="G5" s="1">
        <v>-357</v>
      </c>
      <c r="H5" s="1">
        <v>24</v>
      </c>
      <c r="I5" s="1" t="s">
        <v>289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289</v>
      </c>
      <c r="G6" s="1">
        <v>-217</v>
      </c>
      <c r="H6" s="1">
        <v>-193</v>
      </c>
      <c r="I6" s="1" t="s">
        <v>289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289</v>
      </c>
      <c r="G7" s="1">
        <v>-434</v>
      </c>
      <c r="H7" s="1">
        <v>-410</v>
      </c>
      <c r="I7" s="1" t="s">
        <v>289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289</v>
      </c>
      <c r="G8" s="1">
        <v>-275</v>
      </c>
      <c r="H8" s="1">
        <v>-685</v>
      </c>
      <c r="I8" s="1" t="s">
        <v>289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289</v>
      </c>
      <c r="G9" s="1">
        <v>-356</v>
      </c>
      <c r="H9" s="1">
        <v>-1041</v>
      </c>
      <c r="I9" s="1" t="s">
        <v>289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289</v>
      </c>
      <c r="G10" s="1">
        <v>-275</v>
      </c>
      <c r="H10" s="1">
        <v>-1316</v>
      </c>
      <c r="I10" s="1" t="s">
        <v>289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289</v>
      </c>
      <c r="G11" s="1">
        <v>-316</v>
      </c>
      <c r="H11" s="1">
        <v>-1632</v>
      </c>
      <c r="I11" s="1" t="s">
        <v>289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289</v>
      </c>
      <c r="G28" s="1">
        <v>-400</v>
      </c>
      <c r="H28" s="1">
        <v>24</v>
      </c>
      <c r="I28" s="1" t="s">
        <v>289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289</v>
      </c>
      <c r="G29" s="1">
        <v>-299</v>
      </c>
      <c r="H29" s="1">
        <v>-306</v>
      </c>
      <c r="I29" s="1" t="s">
        <v>289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289</v>
      </c>
      <c r="G30" s="1">
        <v>-258</v>
      </c>
      <c r="H30" s="1">
        <v>-602</v>
      </c>
      <c r="I30" s="1" t="s">
        <v>289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289</v>
      </c>
      <c r="G31" s="1">
        <v>-244</v>
      </c>
      <c r="H31" s="1">
        <v>-870</v>
      </c>
      <c r="I31" s="1" t="s">
        <v>289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289</v>
      </c>
      <c r="G32" s="1">
        <v>-490</v>
      </c>
      <c r="H32" s="1">
        <v>-1155</v>
      </c>
      <c r="I32" s="1" t="s">
        <v>289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289</v>
      </c>
      <c r="G33" s="1">
        <v>-200</v>
      </c>
      <c r="H33" s="1">
        <v>-1376</v>
      </c>
      <c r="I33" s="1" t="s">
        <v>289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289</v>
      </c>
      <c r="G34" s="1">
        <v>-322</v>
      </c>
      <c r="H34" s="1">
        <v>-1723</v>
      </c>
      <c r="I34" s="1" t="s">
        <v>289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289</v>
      </c>
      <c r="G35" s="1">
        <v>-453</v>
      </c>
      <c r="H35" s="1">
        <v>-1971</v>
      </c>
      <c r="I35" s="1" t="s">
        <v>289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289</v>
      </c>
      <c r="G36" s="1">
        <v>-287</v>
      </c>
      <c r="H36" s="1">
        <v>-2087</v>
      </c>
      <c r="I36" s="1" t="s">
        <v>289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289</v>
      </c>
      <c r="G37" s="1">
        <v>-246</v>
      </c>
      <c r="H37" s="1">
        <v>-2034</v>
      </c>
      <c r="I37" s="1" t="s">
        <v>289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289</v>
      </c>
      <c r="G38" s="1">
        <v>-484</v>
      </c>
      <c r="H38" s="1">
        <v>-2014</v>
      </c>
      <c r="I38" s="1" t="s">
        <v>289</v>
      </c>
      <c r="J38" s="1">
        <v>25000</v>
      </c>
      <c r="K38" s="1">
        <v>-424</v>
      </c>
      <c r="L38" s="1" t="e">
        <f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289</v>
      </c>
      <c r="G39" s="1">
        <v>-457</v>
      </c>
      <c r="H39" s="1">
        <v>-1989</v>
      </c>
      <c r="I39" s="1" t="s">
        <v>289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289</v>
      </c>
      <c r="G40" s="1">
        <v>-5416</v>
      </c>
      <c r="H40" s="1">
        <v>-7159</v>
      </c>
      <c r="I40" s="1" t="s">
        <v>289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289</v>
      </c>
      <c r="G41" s="1">
        <v>-26471</v>
      </c>
      <c r="H41" s="1">
        <v>-28117</v>
      </c>
      <c r="I41" s="1" t="s">
        <v>289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289</v>
      </c>
      <c r="G42" s="1">
        <v>-28344</v>
      </c>
      <c r="H42" s="1">
        <v>-56239</v>
      </c>
      <c r="I42" s="1" t="s">
        <v>289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289</v>
      </c>
      <c r="G43" s="1">
        <v>-25644</v>
      </c>
      <c r="H43" s="1">
        <v>-81652</v>
      </c>
      <c r="I43" s="1" t="s">
        <v>289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289</v>
      </c>
      <c r="G44" s="1">
        <v>-27949</v>
      </c>
      <c r="H44" s="1">
        <v>-109314</v>
      </c>
      <c r="I44" s="1" t="s">
        <v>289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289</v>
      </c>
      <c r="G45" s="1">
        <v>-25583</v>
      </c>
      <c r="H45" s="1">
        <v>-134897</v>
      </c>
      <c r="I45" s="1" t="s">
        <v>289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289</v>
      </c>
      <c r="G46" s="1">
        <v>-43979</v>
      </c>
      <c r="H46" s="1">
        <v>-153293</v>
      </c>
      <c r="I46" s="1" t="s">
        <v>289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289</v>
      </c>
      <c r="G47" s="1">
        <v>-29046</v>
      </c>
      <c r="H47" s="1">
        <v>-182120</v>
      </c>
      <c r="I47" s="1" t="s">
        <v>289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289</v>
      </c>
      <c r="G48" s="1">
        <v>-24497</v>
      </c>
      <c r="H48" s="1">
        <v>-201201</v>
      </c>
      <c r="I48" s="1" t="s">
        <v>289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290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353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353</v>
      </c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382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289</v>
      </c>
      <c r="G4" s="1">
        <v>-24392</v>
      </c>
      <c r="H4" s="1">
        <v>-24392</v>
      </c>
      <c r="I4" s="1" t="s">
        <v>289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382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288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289</v>
      </c>
      <c r="G5" s="1">
        <v>-46976</v>
      </c>
      <c r="H5" s="1">
        <v>-46976</v>
      </c>
      <c r="I5" s="1" t="s">
        <v>289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289</v>
      </c>
      <c r="G6" s="1">
        <v>-26339</v>
      </c>
      <c r="H6" s="1">
        <v>-73315</v>
      </c>
      <c r="I6" s="1" t="s">
        <v>289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289</v>
      </c>
      <c r="G7" s="1">
        <v>-27273</v>
      </c>
      <c r="H7" s="1">
        <v>-95217</v>
      </c>
      <c r="I7" s="1" t="s">
        <v>289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289</v>
      </c>
      <c r="G8" s="1">
        <v>-29204</v>
      </c>
      <c r="H8" s="1">
        <v>-124421</v>
      </c>
      <c r="I8" s="1" t="s">
        <v>289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289</v>
      </c>
      <c r="G9" s="1">
        <v>-26421</v>
      </c>
      <c r="H9" s="1">
        <v>-150842</v>
      </c>
      <c r="I9" s="1" t="s">
        <v>289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289</v>
      </c>
      <c r="G10" s="1">
        <v>-28796</v>
      </c>
      <c r="H10" s="1">
        <v>-179638</v>
      </c>
      <c r="I10" s="1" t="s">
        <v>289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289</v>
      </c>
      <c r="G11" s="1">
        <v>-26359</v>
      </c>
      <c r="H11" s="1">
        <v>-205997</v>
      </c>
      <c r="I11" s="1" t="s">
        <v>289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289</v>
      </c>
      <c r="G12" s="1">
        <v>-45313</v>
      </c>
      <c r="H12" s="1">
        <v>-224951</v>
      </c>
      <c r="I12" s="1" t="s">
        <v>289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289</v>
      </c>
      <c r="G13" s="1">
        <v>-29926</v>
      </c>
      <c r="H13" s="1">
        <v>-232293</v>
      </c>
      <c r="I13" s="1" t="s">
        <v>289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289</v>
      </c>
      <c r="G14" s="1">
        <v>-25239</v>
      </c>
      <c r="H14" s="1">
        <v>-231193</v>
      </c>
      <c r="I14" s="1" t="s">
        <v>289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290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353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353</v>
      </c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385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289</v>
      </c>
      <c r="G4" s="1">
        <v>-35278</v>
      </c>
      <c r="H4" s="1">
        <v>-35278</v>
      </c>
      <c r="I4" s="1" t="s">
        <v>289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386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288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289</v>
      </c>
      <c r="G5" s="1">
        <v>-49132</v>
      </c>
      <c r="H5" s="1">
        <v>-72130</v>
      </c>
      <c r="I5" s="1" t="s">
        <v>289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289</v>
      </c>
      <c r="G6" s="1">
        <v>-72055</v>
      </c>
      <c r="H6" s="1">
        <v>-107333</v>
      </c>
      <c r="I6" s="1" t="s">
        <v>289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289</v>
      </c>
      <c r="G7" s="1">
        <v>-43647</v>
      </c>
      <c r="H7" s="1">
        <v>-150980</v>
      </c>
      <c r="I7" s="1" t="s">
        <v>289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289</v>
      </c>
      <c r="G8" s="1">
        <v>-37525</v>
      </c>
      <c r="H8" s="1">
        <v>-188505</v>
      </c>
      <c r="I8" s="1" t="s">
        <v>289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289</v>
      </c>
      <c r="G9" s="1">
        <v>-73829</v>
      </c>
      <c r="H9" s="1">
        <v>-224809</v>
      </c>
      <c r="I9" s="1" t="s">
        <v>289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289</v>
      </c>
      <c r="G10" s="1">
        <v>-69621</v>
      </c>
      <c r="H10" s="1">
        <v>-258126</v>
      </c>
      <c r="I10" s="1" t="s">
        <v>289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289</v>
      </c>
      <c r="G11" s="1">
        <v>-38858</v>
      </c>
      <c r="H11" s="1">
        <v>-296984</v>
      </c>
      <c r="I11" s="1" t="s">
        <v>289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289</v>
      </c>
      <c r="G12" s="1">
        <v>-40236</v>
      </c>
      <c r="H12" s="1">
        <v>-294018</v>
      </c>
      <c r="I12" s="1" t="s">
        <v>289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289</v>
      </c>
      <c r="G13" s="1">
        <v>-43083</v>
      </c>
      <c r="H13" s="1">
        <v>-300249</v>
      </c>
      <c r="I13" s="1" t="s">
        <v>289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289</v>
      </c>
      <c r="G14" s="1">
        <v>-38979</v>
      </c>
      <c r="H14" s="1">
        <v>-304025</v>
      </c>
      <c r="I14" s="1" t="s">
        <v>289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289</v>
      </c>
      <c r="G15" s="1">
        <v>-42483</v>
      </c>
      <c r="H15" s="1">
        <v>-302861</v>
      </c>
      <c r="I15" s="1" t="s">
        <v>289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289</v>
      </c>
      <c r="G16" s="1">
        <v>-38887</v>
      </c>
      <c r="H16" s="1">
        <v>-341748</v>
      </c>
      <c r="I16" s="1" t="s">
        <v>289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289</v>
      </c>
      <c r="G17" s="1">
        <v>-66850</v>
      </c>
      <c r="H17" s="1">
        <v>-369711</v>
      </c>
      <c r="I17" s="1" t="s">
        <v>289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289</v>
      </c>
      <c r="G18" s="1">
        <v>-44150</v>
      </c>
      <c r="H18" s="1">
        <v>-380544</v>
      </c>
      <c r="I18" s="1" t="s">
        <v>289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289</v>
      </c>
      <c r="G19" s="1">
        <v>-37235</v>
      </c>
      <c r="H19" s="1">
        <v>-378921</v>
      </c>
      <c r="I19" s="1" t="s">
        <v>289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387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290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353</v>
      </c>
      <c r="Z1" s="9" t="s">
        <v>353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106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289</v>
      </c>
      <c r="G4" s="1">
        <v>-35040</v>
      </c>
      <c r="H4" s="1">
        <v>-35040</v>
      </c>
      <c r="I4" s="1" t="s">
        <v>289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388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288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289</v>
      </c>
      <c r="G5" s="1">
        <v>-35171</v>
      </c>
      <c r="H5" s="1">
        <v>-70211</v>
      </c>
      <c r="I5" s="1" t="s">
        <v>289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289</v>
      </c>
      <c r="G6" s="1">
        <v>-33208</v>
      </c>
      <c r="H6" s="1">
        <v>-103419</v>
      </c>
      <c r="I6" s="1" t="s">
        <v>289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289</v>
      </c>
      <c r="G7" s="1">
        <v>-66780</v>
      </c>
      <c r="H7" s="1">
        <v>-136991</v>
      </c>
      <c r="I7" s="1" t="s">
        <v>289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289</v>
      </c>
      <c r="G8" s="1">
        <v>-38194</v>
      </c>
      <c r="H8" s="1">
        <v>-175185</v>
      </c>
      <c r="I8" s="1" t="s">
        <v>289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289</v>
      </c>
      <c r="G9" s="1">
        <v>-43960</v>
      </c>
      <c r="H9" s="1">
        <v>-208158</v>
      </c>
      <c r="I9" s="1" t="s">
        <v>289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289</v>
      </c>
      <c r="G10" s="1">
        <v>-64470</v>
      </c>
      <c r="H10" s="1">
        <v>-239655</v>
      </c>
      <c r="I10" s="1" t="s">
        <v>289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289</v>
      </c>
      <c r="G11" s="1">
        <v>-39053</v>
      </c>
      <c r="H11" s="1">
        <v>-278708</v>
      </c>
      <c r="I11" s="1" t="s">
        <v>289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289</v>
      </c>
      <c r="G12" s="1">
        <v>-33575</v>
      </c>
      <c r="H12" s="1">
        <v>-270158</v>
      </c>
      <c r="I12" s="1" t="s">
        <v>289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289</v>
      </c>
      <c r="G13" s="1">
        <v>-66058</v>
      </c>
      <c r="H13" s="1">
        <v>-274555</v>
      </c>
      <c r="I13" s="1" t="s">
        <v>289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289</v>
      </c>
      <c r="G14" s="1">
        <v>-62293</v>
      </c>
      <c r="H14" s="1">
        <v>-271157</v>
      </c>
      <c r="I14" s="1" t="s">
        <v>289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289</v>
      </c>
      <c r="G15" s="1">
        <v>-34768</v>
      </c>
      <c r="H15" s="1">
        <v>-265260</v>
      </c>
      <c r="I15" s="1" t="s">
        <v>289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289</v>
      </c>
      <c r="G16" s="1">
        <v>-36001</v>
      </c>
      <c r="H16" s="1">
        <v>-263070</v>
      </c>
      <c r="I16" s="1" t="s">
        <v>289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289</v>
      </c>
      <c r="G17" s="1">
        <v>-38548</v>
      </c>
      <c r="H17" s="1">
        <v>-268645</v>
      </c>
      <c r="I17" s="1" t="s">
        <v>289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289</v>
      </c>
      <c r="G18" s="1">
        <v>-34876</v>
      </c>
      <c r="H18" s="1">
        <v>-272024</v>
      </c>
      <c r="I18" s="1" t="s">
        <v>289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289</v>
      </c>
      <c r="G19" s="1">
        <v>-38011</v>
      </c>
      <c r="H19" s="1">
        <v>-270982</v>
      </c>
      <c r="I19" s="1" t="s">
        <v>289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289</v>
      </c>
      <c r="G20" s="1">
        <v>-34793</v>
      </c>
      <c r="H20" s="1">
        <v>-305775</v>
      </c>
      <c r="I20" s="1" t="s">
        <v>289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289</v>
      </c>
      <c r="G21" s="1">
        <v>-59812</v>
      </c>
      <c r="H21" s="1">
        <v>-330794</v>
      </c>
      <c r="I21" s="1" t="s">
        <v>289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289</v>
      </c>
      <c r="G22" s="1">
        <v>-39502</v>
      </c>
      <c r="H22" s="1">
        <v>-340486</v>
      </c>
      <c r="I22" s="1" t="s">
        <v>289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289</v>
      </c>
      <c r="G23" s="1">
        <v>-33316</v>
      </c>
      <c r="H23" s="1">
        <v>-339034</v>
      </c>
      <c r="I23" s="1" t="s">
        <v>289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11</v>
      </c>
      <c r="Q32" s="2" t="s">
        <v>12</v>
      </c>
      <c r="S32" t="s">
        <v>389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290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353</v>
      </c>
    </row>
    <row r="2" ht="217" customHeight="1"/>
    <row r="3" ht="59" customHeight="1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390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391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288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289</v>
      </c>
      <c r="G11" s="1">
        <v>-348134</v>
      </c>
      <c r="H11" s="1">
        <v>-26568</v>
      </c>
      <c r="I11" s="1" t="s">
        <v>289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289</v>
      </c>
      <c r="G12" s="1">
        <v>-259771</v>
      </c>
      <c r="H12" s="1">
        <v>-312484</v>
      </c>
      <c r="I12" s="1" t="s">
        <v>289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289</v>
      </c>
      <c r="G13" s="1">
        <v>-224643</v>
      </c>
      <c r="H13" s="1">
        <v>-533241</v>
      </c>
      <c r="I13" s="1" t="s">
        <v>289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289</v>
      </c>
      <c r="G14" s="1">
        <v>-212104</v>
      </c>
      <c r="H14" s="1">
        <v>-746374</v>
      </c>
      <c r="I14" s="1" t="s">
        <v>289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289</v>
      </c>
      <c r="G15" s="1">
        <v>-426530</v>
      </c>
      <c r="H15" s="1">
        <v>-960137</v>
      </c>
      <c r="I15" s="1" t="s">
        <v>289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289</v>
      </c>
      <c r="G16" s="1">
        <v>-243951</v>
      </c>
      <c r="H16" s="1">
        <v>-1226628</v>
      </c>
      <c r="I16" s="1" t="s">
        <v>289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289</v>
      </c>
      <c r="G17" s="1">
        <v>-280781</v>
      </c>
      <c r="H17" s="1">
        <v>-1484151</v>
      </c>
      <c r="I17" s="1" t="s">
        <v>289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289</v>
      </c>
      <c r="G18" s="1">
        <v>-411780</v>
      </c>
      <c r="H18" s="1">
        <v>-1715451</v>
      </c>
      <c r="I18" s="1" t="s">
        <v>289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289</v>
      </c>
      <c r="G19" s="1">
        <v>-249433</v>
      </c>
      <c r="H19" s="1">
        <v>-1816108</v>
      </c>
      <c r="I19" s="1" t="s">
        <v>289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289</v>
      </c>
      <c r="G20" s="1">
        <v>-214449</v>
      </c>
      <c r="H20" s="1">
        <v>-1725530</v>
      </c>
      <c r="I20" s="1" t="s">
        <v>289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289</v>
      </c>
      <c r="G21" s="1">
        <v>-421921</v>
      </c>
      <c r="H21" s="1">
        <v>-1753615</v>
      </c>
      <c r="I21" s="1" t="s">
        <v>289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289</v>
      </c>
      <c r="G22" s="1">
        <v>-397873</v>
      </c>
      <c r="H22" s="1">
        <v>-1731912</v>
      </c>
      <c r="I22" s="1" t="s">
        <v>289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289</v>
      </c>
      <c r="G23" s="1">
        <v>-222064</v>
      </c>
      <c r="H23" s="1">
        <v>-1694246</v>
      </c>
      <c r="I23" s="1" t="s">
        <v>289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289</v>
      </c>
      <c r="G24" s="1">
        <v>-229942</v>
      </c>
      <c r="H24" s="1">
        <v>-1680257</v>
      </c>
      <c r="I24" s="1" t="s">
        <v>289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289</v>
      </c>
      <c r="G25" s="1">
        <v>-246211</v>
      </c>
      <c r="H25" s="1">
        <v>-1715864</v>
      </c>
      <c r="I25" s="1" t="s">
        <v>289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289</v>
      </c>
      <c r="G26" s="1">
        <v>-222756</v>
      </c>
      <c r="H26" s="1">
        <v>-1737444</v>
      </c>
      <c r="I26" s="1" t="s">
        <v>289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289</v>
      </c>
      <c r="G27" s="1">
        <v>-242778</v>
      </c>
      <c r="H27" s="1">
        <v>-1730789</v>
      </c>
      <c r="I27" s="1" t="s">
        <v>289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289</v>
      </c>
      <c r="G28" s="1">
        <v>-222228</v>
      </c>
      <c r="H28" s="1">
        <v>-1953017</v>
      </c>
      <c r="I28" s="1" t="s">
        <v>289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289</v>
      </c>
      <c r="G29" s="1">
        <v>-382030</v>
      </c>
      <c r="H29" s="1">
        <v>-2112819</v>
      </c>
      <c r="I29" s="1" t="s">
        <v>289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289</v>
      </c>
      <c r="G30" s="1">
        <v>-252309</v>
      </c>
      <c r="H30" s="1">
        <v>-2174727</v>
      </c>
      <c r="I30" s="1" t="s">
        <v>289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289</v>
      </c>
      <c r="G31" s="1">
        <v>-212790</v>
      </c>
      <c r="H31" s="1">
        <v>-2165453</v>
      </c>
      <c r="I31" s="1" t="s">
        <v>289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290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353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353</v>
      </c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382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289</v>
      </c>
      <c r="G4" s="1">
        <v>-49503</v>
      </c>
      <c r="H4" s="1">
        <v>-49503</v>
      </c>
      <c r="I4" s="1" t="s">
        <v>289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392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288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289</v>
      </c>
      <c r="G5" s="1">
        <v>-95972</v>
      </c>
      <c r="H5" s="1">
        <v>-95972</v>
      </c>
      <c r="I5" s="1" t="s">
        <v>289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289</v>
      </c>
      <c r="G6" s="1">
        <v>-54197</v>
      </c>
      <c r="H6" s="1">
        <v>-150169</v>
      </c>
      <c r="I6" s="1" t="s">
        <v>289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289</v>
      </c>
      <c r="G7" s="1">
        <v>-56119</v>
      </c>
      <c r="H7" s="1">
        <v>-195236</v>
      </c>
      <c r="I7" s="1" t="s">
        <v>289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289</v>
      </c>
      <c r="G8" s="1">
        <v>-60090</v>
      </c>
      <c r="H8" s="1">
        <v>-255326</v>
      </c>
      <c r="I8" s="1" t="s">
        <v>289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289</v>
      </c>
      <c r="G9" s="1">
        <v>-54366</v>
      </c>
      <c r="H9" s="1">
        <v>-309692</v>
      </c>
      <c r="I9" s="1" t="s">
        <v>289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289</v>
      </c>
      <c r="G10" s="1">
        <v>-59252</v>
      </c>
      <c r="H10" s="1">
        <v>-368944</v>
      </c>
      <c r="I10" s="1" t="s">
        <v>289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289</v>
      </c>
      <c r="G11" s="1">
        <v>-54237</v>
      </c>
      <c r="H11" s="1">
        <v>-423181</v>
      </c>
      <c r="I11" s="1" t="s">
        <v>289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289</v>
      </c>
      <c r="G12" s="1">
        <v>-93238</v>
      </c>
      <c r="H12" s="1">
        <v>-462182</v>
      </c>
      <c r="I12" s="1" t="s">
        <v>289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289</v>
      </c>
      <c r="G13" s="1">
        <v>-61578</v>
      </c>
      <c r="H13" s="1">
        <v>-477291</v>
      </c>
      <c r="I13" s="1" t="s">
        <v>289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289</v>
      </c>
      <c r="G14" s="1">
        <v>-51933</v>
      </c>
      <c r="H14" s="1">
        <v>-475027</v>
      </c>
      <c r="I14" s="1" t="s">
        <v>289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290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353</v>
      </c>
    </row>
    <row r="2" ht="183" customHeight="1"/>
    <row r="3" ht="40.5" spans="1:31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74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354</v>
      </c>
      <c r="AD3" t="s">
        <v>355</v>
      </c>
      <c r="AE3" t="s">
        <v>356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393</v>
      </c>
      <c r="N4" s="4">
        <v>43629</v>
      </c>
      <c r="O4" s="5">
        <v>0.485416666666667</v>
      </c>
      <c r="P4" t="s">
        <v>364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288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289</v>
      </c>
      <c r="G5" s="1">
        <v>-869</v>
      </c>
      <c r="H5" s="1">
        <v>-404</v>
      </c>
      <c r="I5" s="1" t="s">
        <v>289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289</v>
      </c>
      <c r="G6" s="1">
        <v>-775</v>
      </c>
      <c r="H6" s="1">
        <v>-1179</v>
      </c>
      <c r="I6" s="1" t="s">
        <v>289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289</v>
      </c>
      <c r="G7" s="1">
        <v>-1232</v>
      </c>
      <c r="H7" s="1">
        <v>-1636</v>
      </c>
      <c r="I7" s="1" t="s">
        <v>289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289</v>
      </c>
      <c r="G8" s="1">
        <v>-780</v>
      </c>
      <c r="H8" s="1">
        <v>-2416</v>
      </c>
      <c r="I8" s="1" t="s">
        <v>289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289</v>
      </c>
      <c r="G9" s="1">
        <v>-1009</v>
      </c>
      <c r="H9" s="1">
        <v>-3425</v>
      </c>
      <c r="I9" s="1" t="s">
        <v>289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289</v>
      </c>
      <c r="G10" s="1">
        <v>-779</v>
      </c>
      <c r="H10" s="1">
        <v>-4204</v>
      </c>
      <c r="I10" s="1" t="s">
        <v>289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289</v>
      </c>
      <c r="G11" s="1">
        <v>-897</v>
      </c>
      <c r="H11" s="1">
        <v>-5101</v>
      </c>
      <c r="I11" s="1" t="s">
        <v>289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289</v>
      </c>
      <c r="G28" s="1">
        <v>-1201</v>
      </c>
      <c r="H28" s="1">
        <v>-183</v>
      </c>
      <c r="I28" s="1" t="s">
        <v>289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289</v>
      </c>
      <c r="G29" s="1">
        <v>-897</v>
      </c>
      <c r="H29" s="1">
        <v>-1068</v>
      </c>
      <c r="I29" s="1" t="s">
        <v>289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289</v>
      </c>
      <c r="G30" s="1">
        <v>-775</v>
      </c>
      <c r="H30" s="1">
        <v>-1865</v>
      </c>
      <c r="I30" s="1" t="s">
        <v>289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289</v>
      </c>
      <c r="G31" s="1">
        <v>-732</v>
      </c>
      <c r="H31" s="1">
        <v>-2658</v>
      </c>
      <c r="I31" s="1" t="s">
        <v>289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289</v>
      </c>
      <c r="G32" s="1">
        <v>-1472</v>
      </c>
      <c r="H32" s="1">
        <v>-3540</v>
      </c>
      <c r="I32" s="1" t="s">
        <v>289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289</v>
      </c>
      <c r="G33" s="1">
        <v>-841</v>
      </c>
      <c r="H33" s="1">
        <v>-4497</v>
      </c>
      <c r="I33" s="1" t="s">
        <v>289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289</v>
      </c>
      <c r="G34" s="1">
        <v>-969</v>
      </c>
      <c r="H34" s="1">
        <v>-5229</v>
      </c>
      <c r="I34" s="1" t="s">
        <v>289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289</v>
      </c>
      <c r="G35" s="1">
        <v>-1421</v>
      </c>
      <c r="H35" s="1">
        <v>-5919</v>
      </c>
      <c r="I35" s="1" t="s">
        <v>289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289</v>
      </c>
      <c r="G36" s="1">
        <v>-861</v>
      </c>
      <c r="H36" s="1">
        <v>-6267</v>
      </c>
      <c r="I36" s="1" t="s">
        <v>289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289</v>
      </c>
      <c r="G37" s="1">
        <v>-740</v>
      </c>
      <c r="H37" s="1">
        <v>-5954</v>
      </c>
      <c r="I37" s="1" t="s">
        <v>289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289</v>
      </c>
      <c r="G38" s="1">
        <v>-1456</v>
      </c>
      <c r="H38" s="1">
        <v>-6051</v>
      </c>
      <c r="I38" s="1" t="s">
        <v>289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289</v>
      </c>
      <c r="G39" s="1">
        <v>-1373</v>
      </c>
      <c r="H39" s="1">
        <v>-5976</v>
      </c>
      <c r="I39" s="1" t="s">
        <v>289</v>
      </c>
      <c r="J39" s="1">
        <v>150000</v>
      </c>
      <c r="K39" s="1">
        <v>406</v>
      </c>
      <c r="L39" s="1" t="e">
        <f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289</v>
      </c>
      <c r="G40" s="1">
        <v>-31889</v>
      </c>
      <c r="H40" s="1">
        <v>-36969</v>
      </c>
      <c r="I40" s="1" t="s">
        <v>289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289</v>
      </c>
      <c r="I41" s="1" t="s">
        <v>289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289</v>
      </c>
      <c r="G42" s="1">
        <v>-170067</v>
      </c>
      <c r="H42" s="1">
        <v>-333174</v>
      </c>
      <c r="I42" s="1" t="s">
        <v>289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289</v>
      </c>
      <c r="G43" s="1">
        <v>-153866</v>
      </c>
      <c r="H43" s="1">
        <v>-486346</v>
      </c>
      <c r="I43" s="1" t="s">
        <v>289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289</v>
      </c>
      <c r="G44" s="1">
        <v>-167696</v>
      </c>
      <c r="H44" s="1">
        <v>-653181</v>
      </c>
      <c r="I44" s="1" t="s">
        <v>289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289</v>
      </c>
      <c r="G45" s="1">
        <v>-153501</v>
      </c>
      <c r="H45" s="1">
        <v>-806682</v>
      </c>
      <c r="I45" s="1" t="s">
        <v>289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289</v>
      </c>
      <c r="G46" s="1">
        <v>-263882</v>
      </c>
      <c r="H46" s="1">
        <v>-917063</v>
      </c>
      <c r="I46" s="1" t="s">
        <v>289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289</v>
      </c>
      <c r="G47" s="1">
        <v>-174277</v>
      </c>
      <c r="H47" s="1">
        <v>-1090683</v>
      </c>
      <c r="I47" s="1" t="s">
        <v>289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289</v>
      </c>
      <c r="G48" s="1">
        <v>-146982</v>
      </c>
      <c r="H48" s="1">
        <v>-1205776</v>
      </c>
      <c r="I48" s="1" t="s">
        <v>289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290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353</v>
      </c>
    </row>
    <row r="2" ht="127" customHeight="1"/>
    <row r="3" ht="40.5" spans="1:26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354</v>
      </c>
      <c r="Y3" t="s">
        <v>355</v>
      </c>
      <c r="Z3" t="s">
        <v>356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364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288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289</v>
      </c>
      <c r="G12" s="1">
        <v>-1057</v>
      </c>
      <c r="H12" s="1">
        <v>13408</v>
      </c>
      <c r="I12" s="1" t="s">
        <v>289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289</v>
      </c>
      <c r="G13" s="1">
        <v>-1038</v>
      </c>
      <c r="H13" s="1">
        <v>10321</v>
      </c>
      <c r="I13" s="1" t="s">
        <v>289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289</v>
      </c>
      <c r="G14" s="1">
        <v>-1650</v>
      </c>
      <c r="H14" s="1">
        <v>8045</v>
      </c>
      <c r="I14" s="1" t="s">
        <v>289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289</v>
      </c>
      <c r="G15" s="1">
        <v>-1046</v>
      </c>
      <c r="H15" s="1">
        <v>5065</v>
      </c>
      <c r="I15" s="1" t="s">
        <v>289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289</v>
      </c>
      <c r="G16" s="1">
        <v>-1352</v>
      </c>
      <c r="H16" s="1">
        <v>1207</v>
      </c>
      <c r="I16" s="1" t="s">
        <v>289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289</v>
      </c>
      <c r="G17" s="1">
        <v>-1044</v>
      </c>
      <c r="H17" s="1">
        <v>-1659</v>
      </c>
      <c r="I17" s="1" t="s">
        <v>289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289</v>
      </c>
      <c r="G18" s="1">
        <v>-1202</v>
      </c>
      <c r="H18" s="1">
        <v>-5100</v>
      </c>
      <c r="I18" s="1" t="s">
        <v>289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289</v>
      </c>
      <c r="G35" s="1">
        <v>-1648</v>
      </c>
      <c r="H35" s="1">
        <v>-125</v>
      </c>
      <c r="I35" s="1" t="s">
        <v>289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289</v>
      </c>
      <c r="G36" s="1">
        <v>-1230</v>
      </c>
      <c r="H36" s="1">
        <v>-1418</v>
      </c>
      <c r="I36" s="1" t="s">
        <v>289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289</v>
      </c>
      <c r="G37" s="1">
        <v>-1064</v>
      </c>
      <c r="H37" s="1">
        <v>-2538</v>
      </c>
      <c r="I37" s="1" t="s">
        <v>289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289</v>
      </c>
      <c r="G38" s="1">
        <v>-1005</v>
      </c>
      <c r="H38" s="1">
        <v>-3553</v>
      </c>
      <c r="I38" s="1" t="s">
        <v>289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289</v>
      </c>
      <c r="G39" s="1">
        <v>-2021</v>
      </c>
      <c r="H39" s="1">
        <v>-4653</v>
      </c>
      <c r="I39" s="1" t="s">
        <v>289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289</v>
      </c>
      <c r="G40" s="1">
        <v>-1154</v>
      </c>
      <c r="H40" s="1">
        <v>-5990</v>
      </c>
      <c r="I40" s="1" t="s">
        <v>289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289</v>
      </c>
      <c r="G41" s="1">
        <v>-1329</v>
      </c>
      <c r="H41" s="1">
        <v>-7063</v>
      </c>
      <c r="I41" s="1" t="s">
        <v>289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289</v>
      </c>
      <c r="G42" s="1">
        <v>-1950</v>
      </c>
      <c r="H42" s="1">
        <v>-8123</v>
      </c>
      <c r="I42" s="1" t="s">
        <v>289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289</v>
      </c>
      <c r="G43" s="1">
        <v>-1181</v>
      </c>
      <c r="H43" s="1">
        <v>-8600</v>
      </c>
      <c r="I43" s="1" t="s">
        <v>289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289</v>
      </c>
      <c r="G44" s="1">
        <v>-1016</v>
      </c>
      <c r="H44" s="1">
        <v>-8172</v>
      </c>
      <c r="I44" s="1" t="s">
        <v>289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289</v>
      </c>
      <c r="G45" s="1">
        <v>-1999</v>
      </c>
      <c r="H45" s="1">
        <v>-9305</v>
      </c>
      <c r="I45" s="1" t="s">
        <v>289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289</v>
      </c>
      <c r="G46" s="1">
        <v>-1885</v>
      </c>
      <c r="H46" s="1">
        <v>-8202</v>
      </c>
      <c r="I46" s="1" t="s">
        <v>289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289</v>
      </c>
      <c r="G47" s="1">
        <v>-1051</v>
      </c>
      <c r="H47" s="1">
        <v>-8023</v>
      </c>
      <c r="I47" s="1" t="s">
        <v>289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289</v>
      </c>
      <c r="G48" s="1">
        <v>-1088</v>
      </c>
      <c r="H48" s="1">
        <v>-7957</v>
      </c>
      <c r="I48" s="1" t="s">
        <v>289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289</v>
      </c>
      <c r="G49" s="1">
        <v>-1166</v>
      </c>
      <c r="H49" s="1">
        <v>-8126</v>
      </c>
      <c r="I49" s="1" t="s">
        <v>289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289</v>
      </c>
      <c r="G50" s="1">
        <v>-1055</v>
      </c>
      <c r="H50" s="1">
        <v>-8228</v>
      </c>
      <c r="I50" s="1" t="s">
        <v>289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289</v>
      </c>
      <c r="G51" s="1">
        <v>-1150</v>
      </c>
      <c r="H51" s="1">
        <v>-8197</v>
      </c>
      <c r="I51" s="1" t="s">
        <v>289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289</v>
      </c>
      <c r="G52" s="1">
        <v>-2203</v>
      </c>
      <c r="H52" s="1">
        <v>-9250</v>
      </c>
      <c r="I52" s="1" t="s">
        <v>289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289</v>
      </c>
      <c r="G53" s="1">
        <v>-1810</v>
      </c>
      <c r="H53" s="1">
        <v>-10007</v>
      </c>
      <c r="I53" s="1" t="s">
        <v>289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289</v>
      </c>
      <c r="G54" s="1">
        <v>-1195557</v>
      </c>
      <c r="H54" s="1">
        <v>-1204662</v>
      </c>
      <c r="I54" s="1" t="s">
        <v>289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289</v>
      </c>
      <c r="G55" s="1">
        <v>-1008300</v>
      </c>
      <c r="H55" s="1">
        <v>-2211911</v>
      </c>
      <c r="I55" s="1" t="s">
        <v>289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290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353</v>
      </c>
    </row>
    <row r="2" ht="211" customHeight="1"/>
    <row r="3" ht="40.5" spans="1:26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394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354</v>
      </c>
      <c r="Y3" t="s">
        <v>355</v>
      </c>
      <c r="Z3" t="s">
        <v>356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289</v>
      </c>
      <c r="G4" s="1">
        <v>-1189669</v>
      </c>
      <c r="H4" s="1">
        <v>-1189669</v>
      </c>
      <c r="I4" s="1" t="s">
        <v>289</v>
      </c>
      <c r="J4" s="1">
        <v>976000</v>
      </c>
      <c r="K4" s="1">
        <v>497619</v>
      </c>
      <c r="L4" s="1" t="e">
        <f>F4+G4</f>
        <v>#VALUE!</v>
      </c>
      <c r="M4" s="19" t="s">
        <v>395</v>
      </c>
      <c r="N4" s="4">
        <v>43633</v>
      </c>
      <c r="O4" s="5">
        <v>0.546527777777778</v>
      </c>
      <c r="P4" s="6" t="s">
        <v>396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288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289</v>
      </c>
      <c r="G5" s="1">
        <v>-994</v>
      </c>
      <c r="H5" s="1">
        <v>-2183867</v>
      </c>
      <c r="I5" s="1" t="s">
        <v>289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289</v>
      </c>
      <c r="G6" s="1">
        <v>-1144597</v>
      </c>
      <c r="H6" s="1">
        <v>-3328464</v>
      </c>
      <c r="I6" s="1" t="s">
        <v>289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289</v>
      </c>
      <c r="G23" s="1">
        <v>-1571073</v>
      </c>
      <c r="H23" s="1">
        <v>363360</v>
      </c>
      <c r="I23" s="1" t="s">
        <v>289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289</v>
      </c>
      <c r="G24" s="1">
        <v>-1172302</v>
      </c>
      <c r="H24" s="1">
        <v>-913532</v>
      </c>
      <c r="I24" s="1" t="s">
        <v>289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289</v>
      </c>
      <c r="G25" s="1">
        <v>-1013777</v>
      </c>
      <c r="H25" s="1">
        <v>-2022615</v>
      </c>
      <c r="I25" s="1" t="s">
        <v>289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289</v>
      </c>
      <c r="G26" s="1">
        <v>-957190</v>
      </c>
      <c r="H26" s="1">
        <v>-3099406</v>
      </c>
      <c r="I26" s="1" t="s">
        <v>289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289</v>
      </c>
      <c r="G27" s="1">
        <v>-1924860</v>
      </c>
      <c r="H27" s="1">
        <v>-4229396</v>
      </c>
      <c r="I27" s="1" t="s">
        <v>289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289</v>
      </c>
      <c r="G28" s="1">
        <v>-1100911</v>
      </c>
      <c r="H28" s="1">
        <v>-5511303</v>
      </c>
      <c r="I28" s="1" t="s">
        <v>289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289</v>
      </c>
      <c r="G29" s="1">
        <v>-1267114</v>
      </c>
      <c r="H29" s="1">
        <v>-6697042</v>
      </c>
      <c r="I29" s="1" t="s">
        <v>289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289</v>
      </c>
      <c r="G30" s="1">
        <v>-1858290</v>
      </c>
      <c r="H30" s="1">
        <v>-7741542</v>
      </c>
      <c r="I30" s="1" t="s">
        <v>289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289</v>
      </c>
      <c r="G31" s="1">
        <v>-1125650</v>
      </c>
      <c r="H31" s="1">
        <v>-8195790</v>
      </c>
      <c r="I31" s="1" t="s">
        <v>289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289</v>
      </c>
      <c r="G32" s="1">
        <v>-967772</v>
      </c>
      <c r="H32" s="1">
        <v>-7787026</v>
      </c>
      <c r="I32" s="1" t="s">
        <v>289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289</v>
      </c>
      <c r="G33" s="1">
        <v>-1904057</v>
      </c>
      <c r="H33" s="1">
        <v>-7913768</v>
      </c>
      <c r="I33" s="1" t="s">
        <v>289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289</v>
      </c>
      <c r="G34" s="1">
        <v>-1795531</v>
      </c>
      <c r="H34" s="1">
        <v>-7815824</v>
      </c>
      <c r="I34" s="1" t="s">
        <v>289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289</v>
      </c>
      <c r="G35" s="1">
        <v>-1002140</v>
      </c>
      <c r="H35" s="1">
        <v>-7645844</v>
      </c>
      <c r="I35" s="1" t="s">
        <v>289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289</v>
      </c>
      <c r="G36" s="1">
        <v>-1037687</v>
      </c>
      <c r="H36" s="1">
        <v>-7582711</v>
      </c>
      <c r="I36" s="1" t="s">
        <v>289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289</v>
      </c>
      <c r="G37" s="1">
        <v>-1111109</v>
      </c>
      <c r="H37" s="1">
        <v>-7743402</v>
      </c>
      <c r="I37" s="1" t="s">
        <v>289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289</v>
      </c>
      <c r="G38" s="1">
        <v>-1005259</v>
      </c>
      <c r="H38" s="1">
        <v>-7840789</v>
      </c>
      <c r="I38" s="1" t="s">
        <v>289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289</v>
      </c>
      <c r="G39" s="1">
        <v>-1095615</v>
      </c>
      <c r="H39" s="1">
        <v>-7810754</v>
      </c>
      <c r="I39" s="1" t="s">
        <v>289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289</v>
      </c>
      <c r="G40" s="1">
        <v>-1002878</v>
      </c>
      <c r="H40" s="1">
        <v>-8813632</v>
      </c>
      <c r="I40" s="1" t="s">
        <v>289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289</v>
      </c>
      <c r="G41" s="1">
        <v>-1724040</v>
      </c>
      <c r="H41" s="1">
        <v>-9534794</v>
      </c>
      <c r="I41" s="1" t="s">
        <v>289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289</v>
      </c>
      <c r="G42" s="1">
        <v>-1138614</v>
      </c>
      <c r="H42" s="1">
        <v>-9814162</v>
      </c>
      <c r="I42" s="1" t="s">
        <v>289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289</v>
      </c>
      <c r="G43" s="1">
        <v>-2098900</v>
      </c>
      <c r="H43" s="1">
        <v>-9772308</v>
      </c>
      <c r="I43" s="1" t="s">
        <v>289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290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353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323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289</v>
      </c>
      <c r="G4" s="1">
        <v>-90536725</v>
      </c>
      <c r="H4" s="1">
        <v>-370157889</v>
      </c>
      <c r="I4" s="1" t="s">
        <v>289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397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288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289</v>
      </c>
      <c r="G5" s="1">
        <v>-78293935</v>
      </c>
      <c r="H5" s="1">
        <v>-448451824</v>
      </c>
      <c r="I5" s="1" t="s">
        <v>289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289</v>
      </c>
      <c r="G6" s="1">
        <v>-73923638</v>
      </c>
      <c r="H6" s="1">
        <v>-522375462</v>
      </c>
      <c r="I6" s="1" t="s">
        <v>289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289</v>
      </c>
      <c r="G7" s="1">
        <v>-148657564</v>
      </c>
      <c r="H7" s="1">
        <v>-597109388</v>
      </c>
      <c r="I7" s="1" t="s">
        <v>289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289</v>
      </c>
      <c r="G8" s="1">
        <v>-85023264</v>
      </c>
      <c r="H8" s="1">
        <v>-615936002</v>
      </c>
      <c r="I8" s="1" t="s">
        <v>289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289</v>
      </c>
      <c r="G9" s="1">
        <v>-97859097</v>
      </c>
      <c r="H9" s="1">
        <v>-597245950</v>
      </c>
      <c r="I9" s="1" t="s">
        <v>289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289</v>
      </c>
      <c r="G10" s="1">
        <v>-143515522</v>
      </c>
      <c r="H10" s="1">
        <v>-597879288</v>
      </c>
      <c r="I10" s="1" t="s">
        <v>289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289</v>
      </c>
      <c r="G11" s="1">
        <v>-86933792</v>
      </c>
      <c r="H11" s="1">
        <v>-632960802</v>
      </c>
      <c r="I11" s="1" t="s">
        <v>289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289</v>
      </c>
      <c r="G12" s="1">
        <v>-74740934</v>
      </c>
      <c r="H12" s="1">
        <v>-601391996</v>
      </c>
      <c r="I12" s="1" t="s">
        <v>289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289</v>
      </c>
      <c r="G13" s="1">
        <v>-147050129</v>
      </c>
      <c r="H13" s="1">
        <v>-611180271</v>
      </c>
      <c r="I13" s="1" t="s">
        <v>289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289</v>
      </c>
      <c r="G14" s="1">
        <v>-138668688</v>
      </c>
      <c r="H14" s="1">
        <v>-603616126</v>
      </c>
      <c r="I14" s="1" t="s">
        <v>289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289</v>
      </c>
      <c r="G15" s="1">
        <v>-77396049</v>
      </c>
      <c r="H15" s="1">
        <v>-590488590</v>
      </c>
      <c r="I15" s="1" t="s">
        <v>289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289</v>
      </c>
      <c r="G16" s="1">
        <v>-80141391</v>
      </c>
      <c r="H16" s="1">
        <v>-585612849</v>
      </c>
      <c r="I16" s="1" t="s">
        <v>289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289</v>
      </c>
      <c r="G17" s="1">
        <v>-85810777</v>
      </c>
      <c r="H17" s="1">
        <v>-598022952</v>
      </c>
      <c r="I17" s="1" t="s">
        <v>289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289</v>
      </c>
      <c r="G18" s="1">
        <v>-77636946</v>
      </c>
      <c r="H18" s="1">
        <v>-605545050</v>
      </c>
      <c r="I18" s="1" t="s">
        <v>289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289</v>
      </c>
      <c r="G19" s="1">
        <v>-84614180</v>
      </c>
      <c r="H19" s="1">
        <v>-603225438</v>
      </c>
      <c r="I19" s="1" t="s">
        <v>289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289</v>
      </c>
      <c r="G20" s="1">
        <v>-77452113</v>
      </c>
      <c r="H20" s="1">
        <v>-680677551</v>
      </c>
      <c r="I20" s="1" t="s">
        <v>289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289</v>
      </c>
      <c r="G21" s="1">
        <v>-133147345</v>
      </c>
      <c r="H21" s="1">
        <v>-736372783</v>
      </c>
      <c r="I21" s="1" t="s">
        <v>289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289</v>
      </c>
      <c r="G22" s="1">
        <v>-87935921</v>
      </c>
      <c r="H22" s="1">
        <v>-757949211</v>
      </c>
      <c r="I22" s="1" t="s">
        <v>289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289</v>
      </c>
      <c r="G23" s="1">
        <v>-74162783</v>
      </c>
      <c r="H23" s="1">
        <v>-754715945</v>
      </c>
      <c r="I23" s="1" t="s">
        <v>289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290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353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26" t="s">
        <v>347</v>
      </c>
      <c r="G3" s="26" t="s">
        <v>348</v>
      </c>
      <c r="H3" s="26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104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289</v>
      </c>
      <c r="G4" s="1">
        <v>-1851836</v>
      </c>
      <c r="H4" s="1">
        <v>-1851836</v>
      </c>
      <c r="I4" s="1" t="s">
        <v>289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388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288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289</v>
      </c>
      <c r="G5" s="1">
        <v>-1828938</v>
      </c>
      <c r="H5" s="1">
        <v>-3680774</v>
      </c>
      <c r="I5" s="1" t="s">
        <v>289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289</v>
      </c>
      <c r="G6" s="1">
        <v>-1726848</v>
      </c>
      <c r="H6" s="1">
        <v>-5407622</v>
      </c>
      <c r="I6" s="1" t="s">
        <v>289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289</v>
      </c>
      <c r="G7" s="1">
        <v>-3472625</v>
      </c>
      <c r="H7" s="1">
        <v>-7153399</v>
      </c>
      <c r="I7" s="1" t="s">
        <v>289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289</v>
      </c>
      <c r="G8" s="1">
        <v>-1986133</v>
      </c>
      <c r="H8" s="1">
        <v>-9139532</v>
      </c>
      <c r="I8" s="1" t="s">
        <v>289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289</v>
      </c>
      <c r="G9" s="1">
        <v>-2285978</v>
      </c>
      <c r="H9" s="1">
        <v>-10854164</v>
      </c>
      <c r="I9" s="1" t="s">
        <v>289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289</v>
      </c>
      <c r="G10" s="1">
        <v>-3352508</v>
      </c>
      <c r="H10" s="1">
        <v>-12492040</v>
      </c>
      <c r="I10" s="1" t="s">
        <v>289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289</v>
      </c>
      <c r="G11" s="1">
        <v>-2030764</v>
      </c>
      <c r="H11" s="1">
        <v>-14522804</v>
      </c>
      <c r="I11" s="1" t="s">
        <v>289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289</v>
      </c>
      <c r="G12" s="1">
        <v>-1745940</v>
      </c>
      <c r="H12" s="1">
        <v>-14048452</v>
      </c>
      <c r="I12" s="1" t="s">
        <v>289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289</v>
      </c>
      <c r="G13" s="1">
        <v>-3435075</v>
      </c>
      <c r="H13" s="1">
        <v>-14277105</v>
      </c>
      <c r="I13" s="1" t="s">
        <v>289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289</v>
      </c>
      <c r="G14" s="1">
        <v>-3239286</v>
      </c>
      <c r="H14" s="1">
        <v>-14100408</v>
      </c>
      <c r="I14" s="1" t="s">
        <v>289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289</v>
      </c>
      <c r="G15" s="1">
        <v>-1807963</v>
      </c>
      <c r="H15" s="1">
        <v>-13793750</v>
      </c>
      <c r="I15" s="1" t="s">
        <v>289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289</v>
      </c>
      <c r="G16" s="1">
        <v>-1872094</v>
      </c>
      <c r="H16" s="1">
        <v>-13679854</v>
      </c>
      <c r="I16" s="1" t="s">
        <v>289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289</v>
      </c>
      <c r="G17" s="1">
        <v>-2004531</v>
      </c>
      <c r="H17" s="1">
        <v>-13969753</v>
      </c>
      <c r="I17" s="1" t="s">
        <v>289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289</v>
      </c>
      <c r="G18" s="1">
        <v>-1813591</v>
      </c>
      <c r="H18" s="1">
        <v>-14145468</v>
      </c>
      <c r="I18" s="1" t="s">
        <v>289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289</v>
      </c>
      <c r="G19" s="1">
        <v>-1976578</v>
      </c>
      <c r="H19" s="1">
        <v>-14091282</v>
      </c>
      <c r="I19" s="1" t="s">
        <v>289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289</v>
      </c>
      <c r="G20" s="1">
        <v>-1809273</v>
      </c>
      <c r="H20" s="1">
        <v>-15900555</v>
      </c>
      <c r="I20" s="1" t="s">
        <v>289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289</v>
      </c>
      <c r="G21" s="1">
        <v>-3110308</v>
      </c>
      <c r="H21" s="1">
        <v>-17201590</v>
      </c>
      <c r="I21" s="1" t="s">
        <v>289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289</v>
      </c>
      <c r="G22" s="1">
        <v>-2054174</v>
      </c>
      <c r="H22" s="1">
        <v>-17705613</v>
      </c>
      <c r="I22" s="1" t="s">
        <v>289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289</v>
      </c>
      <c r="G23" s="1">
        <v>-1732435</v>
      </c>
      <c r="H23" s="1">
        <v>-17630085</v>
      </c>
      <c r="I23" s="1" t="s">
        <v>289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290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353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353</v>
      </c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382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289</v>
      </c>
      <c r="G4" s="1">
        <v>-6054833</v>
      </c>
      <c r="H4" s="1">
        <v>-6054833</v>
      </c>
      <c r="I4" s="1" t="s">
        <v>289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392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288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289</v>
      </c>
      <c r="G5" s="1">
        <v>-3407735</v>
      </c>
      <c r="H5" s="1">
        <v>-9462568</v>
      </c>
      <c r="I5" s="1" t="s">
        <v>289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289</v>
      </c>
      <c r="G6" s="1">
        <v>-3528614</v>
      </c>
      <c r="H6" s="1">
        <v>-12296267</v>
      </c>
      <c r="I6" s="1" t="s">
        <v>289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289</v>
      </c>
      <c r="G7" s="1">
        <v>-3778278</v>
      </c>
      <c r="H7" s="1">
        <v>-16074545</v>
      </c>
      <c r="I7" s="1" t="s">
        <v>289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289</v>
      </c>
      <c r="G8" s="1">
        <v>-3418343</v>
      </c>
      <c r="H8" s="1">
        <v>-19492888</v>
      </c>
      <c r="I8" s="1" t="s">
        <v>289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289</v>
      </c>
      <c r="G9" s="1">
        <v>-3725592</v>
      </c>
      <c r="H9" s="1">
        <v>-23218480</v>
      </c>
      <c r="I9" s="1" t="s">
        <v>289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289</v>
      </c>
      <c r="G10" s="1">
        <v>-3410243</v>
      </c>
      <c r="H10" s="1">
        <v>-26628723</v>
      </c>
      <c r="I10" s="1" t="s">
        <v>289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289</v>
      </c>
      <c r="G11" s="1">
        <v>-5862523</v>
      </c>
      <c r="H11" s="1">
        <v>-29081003</v>
      </c>
      <c r="I11" s="1" t="s">
        <v>289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289</v>
      </c>
      <c r="G12" s="1">
        <v>-3871849</v>
      </c>
      <c r="H12" s="1">
        <v>-30031021</v>
      </c>
      <c r="I12" s="1" t="s">
        <v>289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289</v>
      </c>
      <c r="G13" s="1">
        <v>-3265413</v>
      </c>
      <c r="H13" s="1">
        <v>-29888699</v>
      </c>
      <c r="I13" s="1" t="s">
        <v>289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290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353</v>
      </c>
    </row>
    <row r="2" ht="195" customHeight="1"/>
    <row r="3" ht="40.5" spans="1:26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394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354</v>
      </c>
      <c r="Y3" t="s">
        <v>355</v>
      </c>
      <c r="Z3" t="s">
        <v>356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289</v>
      </c>
      <c r="G4" s="1">
        <v>-33365442</v>
      </c>
      <c r="H4" s="1">
        <v>-98422539</v>
      </c>
      <c r="I4" s="1" t="s">
        <v>289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395</v>
      </c>
      <c r="N4" s="4">
        <v>43633</v>
      </c>
      <c r="O4" s="5">
        <v>0.5</v>
      </c>
      <c r="P4" s="6" t="s">
        <v>396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288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289</v>
      </c>
      <c r="G21" s="1">
        <v>-45145142</v>
      </c>
      <c r="H21" s="1">
        <v>1989718</v>
      </c>
      <c r="I21" s="1" t="s">
        <v>289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289</v>
      </c>
      <c r="G22" s="1">
        <v>-33686358</v>
      </c>
      <c r="H22" s="1">
        <v>-33239213</v>
      </c>
      <c r="I22" s="1" t="s">
        <v>289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289</v>
      </c>
      <c r="G23" s="1">
        <v>-29131134</v>
      </c>
      <c r="H23" s="1">
        <v>-65370205</v>
      </c>
      <c r="I23" s="1" t="s">
        <v>289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289</v>
      </c>
      <c r="G24" s="1">
        <v>-27505061</v>
      </c>
      <c r="H24" s="1">
        <v>-94599874</v>
      </c>
      <c r="I24" s="1" t="s">
        <v>289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289</v>
      </c>
      <c r="G25" s="1">
        <v>-55311283</v>
      </c>
      <c r="H25" s="1">
        <v>-123880945</v>
      </c>
      <c r="I25" s="1" t="s">
        <v>289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289</v>
      </c>
      <c r="G26" s="1">
        <v>-31634942</v>
      </c>
      <c r="H26" s="1">
        <v>-157869868</v>
      </c>
      <c r="I26" s="1" t="s">
        <v>289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289</v>
      </c>
      <c r="G27" s="1">
        <v>-36410821</v>
      </c>
      <c r="H27" s="1">
        <v>-191065844</v>
      </c>
      <c r="I27" s="1" t="s">
        <v>289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289</v>
      </c>
      <c r="G28" s="1">
        <v>-53398388</v>
      </c>
      <c r="H28" s="1">
        <v>-222454987</v>
      </c>
      <c r="I28" s="1" t="s">
        <v>289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289</v>
      </c>
      <c r="G29" s="1">
        <v>-32345800</v>
      </c>
      <c r="H29" s="1">
        <v>-235507905</v>
      </c>
      <c r="I29" s="1" t="s">
        <v>289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289</v>
      </c>
      <c r="G30" s="1">
        <v>-27809155</v>
      </c>
      <c r="H30" s="1">
        <v>-223761974</v>
      </c>
      <c r="I30" s="1" t="s">
        <v>289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289</v>
      </c>
      <c r="G31" s="1">
        <v>-54713523</v>
      </c>
      <c r="H31" s="1">
        <v>-227403936</v>
      </c>
      <c r="I31" s="1" t="s">
        <v>289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289</v>
      </c>
      <c r="G32" s="1">
        <v>-51595007</v>
      </c>
      <c r="H32" s="1">
        <v>-224589514</v>
      </c>
      <c r="I32" s="1" t="s">
        <v>289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289</v>
      </c>
      <c r="G33" s="1">
        <v>-28796728</v>
      </c>
      <c r="H33" s="1">
        <v>-219705099</v>
      </c>
      <c r="I33" s="1" t="s">
        <v>289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289</v>
      </c>
      <c r="G34" s="1">
        <v>-29818198</v>
      </c>
      <c r="H34" s="1">
        <v>-217890963</v>
      </c>
      <c r="I34" s="1" t="s">
        <v>289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289</v>
      </c>
      <c r="G35" s="1">
        <v>-31927956</v>
      </c>
      <c r="H35" s="1">
        <v>-222508440</v>
      </c>
      <c r="I35" s="1" t="s">
        <v>289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289</v>
      </c>
      <c r="G36" s="1">
        <v>-28886360</v>
      </c>
      <c r="H36" s="1">
        <v>-225306891</v>
      </c>
      <c r="I36" s="1" t="s">
        <v>289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289</v>
      </c>
      <c r="G37" s="1">
        <v>-31482733</v>
      </c>
      <c r="H37" s="1">
        <v>-224443824</v>
      </c>
      <c r="I37" s="1" t="s">
        <v>289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289</v>
      </c>
      <c r="G38" s="1">
        <v>-28817914</v>
      </c>
      <c r="H38" s="1">
        <v>-253261738</v>
      </c>
      <c r="I38" s="1" t="s">
        <v>289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289</v>
      </c>
      <c r="G39" s="1">
        <v>-49540659</v>
      </c>
      <c r="H39" s="1">
        <v>-273984483</v>
      </c>
      <c r="I39" s="1" t="s">
        <v>289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289</v>
      </c>
      <c r="G40" s="1">
        <v>-32718666</v>
      </c>
      <c r="H40" s="1">
        <v>-282012510</v>
      </c>
      <c r="I40" s="1" t="s">
        <v>289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289</v>
      </c>
      <c r="G41" s="1">
        <v>-60312706</v>
      </c>
      <c r="H41" s="1">
        <v>-280809822</v>
      </c>
      <c r="I41" s="1" t="s">
        <v>289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290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354</v>
      </c>
      <c r="AL3" t="s">
        <v>355</v>
      </c>
      <c r="AM3" t="s">
        <v>356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288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290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353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353</v>
      </c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120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289</v>
      </c>
      <c r="G4" s="1">
        <v>-34201876</v>
      </c>
      <c r="H4" s="1">
        <v>-139211842</v>
      </c>
      <c r="I4" s="1" t="s">
        <v>289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398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288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289</v>
      </c>
      <c r="G5" s="1">
        <v>-67290975</v>
      </c>
      <c r="H5" s="1">
        <v>-172300941</v>
      </c>
      <c r="I5" s="1" t="s">
        <v>289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289</v>
      </c>
      <c r="G6" s="1">
        <v>-63455580</v>
      </c>
      <c r="H6" s="1">
        <v>-202667422</v>
      </c>
      <c r="I6" s="1" t="s">
        <v>289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289</v>
      </c>
      <c r="G7" s="1">
        <v>-35416872</v>
      </c>
      <c r="H7" s="1">
        <v>-238084294</v>
      </c>
      <c r="I7" s="1" t="s">
        <v>289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289</v>
      </c>
      <c r="G8" s="1">
        <v>-36673156</v>
      </c>
      <c r="H8" s="1">
        <v>-267534818</v>
      </c>
      <c r="I8" s="1" t="s">
        <v>289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289</v>
      </c>
      <c r="G9" s="1">
        <v>-39267500</v>
      </c>
      <c r="H9" s="1">
        <v>-273658703</v>
      </c>
      <c r="I9" s="1" t="s">
        <v>289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289</v>
      </c>
      <c r="G10" s="1">
        <v>-35527108</v>
      </c>
      <c r="H10" s="1">
        <v>-277100858</v>
      </c>
      <c r="I10" s="1" t="s">
        <v>289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289</v>
      </c>
      <c r="G11" s="1">
        <v>-38719930</v>
      </c>
      <c r="H11" s="1">
        <v>-276039390</v>
      </c>
      <c r="I11" s="1" t="s">
        <v>289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289</v>
      </c>
      <c r="G12" s="1">
        <v>-60928982</v>
      </c>
      <c r="H12" s="1">
        <v>-336968372</v>
      </c>
      <c r="I12" s="1" t="s">
        <v>289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289</v>
      </c>
      <c r="G13" s="1">
        <v>-40239977</v>
      </c>
      <c r="H13" s="1">
        <v>-346841868</v>
      </c>
      <c r="I13" s="1" t="s">
        <v>289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289</v>
      </c>
      <c r="G14" s="1">
        <v>-33937311</v>
      </c>
      <c r="H14" s="1">
        <v>-345362307</v>
      </c>
      <c r="I14" s="1" t="s">
        <v>289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290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353</v>
      </c>
    </row>
    <row r="2" ht="228" customHeight="1"/>
    <row r="3" ht="40.5" spans="1:27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83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399</v>
      </c>
      <c r="X3" t="s">
        <v>2</v>
      </c>
      <c r="Y3" t="s">
        <v>354</v>
      </c>
      <c r="Z3" t="s">
        <v>355</v>
      </c>
      <c r="AA3" t="s">
        <v>356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289</v>
      </c>
      <c r="G4" s="1">
        <v>-20486852</v>
      </c>
      <c r="H4" s="1">
        <v>-64420070</v>
      </c>
      <c r="I4" s="1" t="s">
        <v>289</v>
      </c>
      <c r="J4" s="1">
        <v>4022370000</v>
      </c>
      <c r="K4" s="1">
        <v>10261146</v>
      </c>
      <c r="L4" s="1" t="e">
        <f>F4+G4</f>
        <v>#VALUE!</v>
      </c>
      <c r="M4" s="19" t="s">
        <v>400</v>
      </c>
      <c r="N4" s="4">
        <v>43632</v>
      </c>
      <c r="O4" s="5">
        <v>0.577777777777778</v>
      </c>
      <c r="P4" s="6" t="s">
        <v>396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288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289</v>
      </c>
      <c r="G5" s="1">
        <v>-23586032</v>
      </c>
      <c r="H5" s="1">
        <v>-880061020</v>
      </c>
      <c r="I5" s="1" t="s">
        <v>289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289</v>
      </c>
      <c r="G22" s="1">
        <v>-31913046</v>
      </c>
      <c r="H22" s="1">
        <v>2465916</v>
      </c>
      <c r="I22" s="1" t="s">
        <v>289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289</v>
      </c>
      <c r="G23" s="1">
        <v>-23812845</v>
      </c>
      <c r="H23" s="1">
        <v>-22625928</v>
      </c>
      <c r="I23" s="1" t="s">
        <v>289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289</v>
      </c>
      <c r="G24" s="1">
        <v>-20592762</v>
      </c>
      <c r="H24" s="1">
        <v>-43441603</v>
      </c>
      <c r="I24" s="1" t="s">
        <v>289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289</v>
      </c>
      <c r="G25" s="1">
        <v>-19443293</v>
      </c>
      <c r="H25" s="1">
        <v>-65442028</v>
      </c>
      <c r="I25" s="1" t="s">
        <v>289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289</v>
      </c>
      <c r="G26" s="1">
        <v>-39099477</v>
      </c>
      <c r="H26" s="1">
        <v>-87620830</v>
      </c>
      <c r="I26" s="1" t="s">
        <v>289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289</v>
      </c>
      <c r="G27" s="1">
        <v>-22362702</v>
      </c>
      <c r="H27" s="1">
        <v>-113445734</v>
      </c>
      <c r="I27" s="1" t="s">
        <v>289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289</v>
      </c>
      <c r="G28" s="1">
        <v>-25738765</v>
      </c>
      <c r="H28" s="1">
        <v>-136501773</v>
      </c>
      <c r="I28" s="1" t="s">
        <v>289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289</v>
      </c>
      <c r="G29" s="1">
        <v>-37747255</v>
      </c>
      <c r="H29" s="1">
        <v>-157253156</v>
      </c>
      <c r="I29" s="1" t="s">
        <v>289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289</v>
      </c>
      <c r="G30" s="1">
        <v>-22865206</v>
      </c>
      <c r="H30" s="1">
        <v>-166480247</v>
      </c>
      <c r="I30" s="1" t="s">
        <v>289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289</v>
      </c>
      <c r="G31" s="1">
        <v>-19658257</v>
      </c>
      <c r="H31" s="1">
        <v>-158177063</v>
      </c>
      <c r="I31" s="1" t="s">
        <v>289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289</v>
      </c>
      <c r="G32" s="1">
        <v>-38676922</v>
      </c>
      <c r="H32" s="1">
        <v>-160751562</v>
      </c>
      <c r="I32" s="1" t="s">
        <v>289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289</v>
      </c>
      <c r="G33" s="1">
        <v>-36472447</v>
      </c>
      <c r="H33" s="1">
        <v>-158762051</v>
      </c>
      <c r="I33" s="1" t="s">
        <v>289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289</v>
      </c>
      <c r="G34" s="1">
        <v>-20356371</v>
      </c>
      <c r="H34" s="1">
        <v>-155309264</v>
      </c>
      <c r="I34" s="1" t="s">
        <v>289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289</v>
      </c>
      <c r="G35" s="1">
        <v>-21078448</v>
      </c>
      <c r="H35" s="1">
        <v>-154026853</v>
      </c>
      <c r="I35" s="1" t="s">
        <v>289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289</v>
      </c>
      <c r="G36" s="1">
        <v>-22569832</v>
      </c>
      <c r="H36" s="1">
        <v>-157290941</v>
      </c>
      <c r="I36" s="1" t="s">
        <v>289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289</v>
      </c>
      <c r="G37" s="1">
        <v>-20419732</v>
      </c>
      <c r="H37" s="1">
        <v>-159269162</v>
      </c>
      <c r="I37" s="1" t="s">
        <v>289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289</v>
      </c>
      <c r="G38" s="1">
        <v>-22255105</v>
      </c>
      <c r="H38" s="1">
        <v>-158659061</v>
      </c>
      <c r="I38" s="1" t="s">
        <v>289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289</v>
      </c>
      <c r="G39" s="1">
        <v>-20371348</v>
      </c>
      <c r="H39" s="1">
        <v>-179030409</v>
      </c>
      <c r="I39" s="1" t="s">
        <v>289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289</v>
      </c>
      <c r="G40" s="1">
        <v>-35020231</v>
      </c>
      <c r="H40" s="1">
        <v>-193679292</v>
      </c>
      <c r="I40" s="1" t="s">
        <v>289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289</v>
      </c>
      <c r="G41" s="1">
        <v>-23128785</v>
      </c>
      <c r="H41" s="1">
        <v>-199354295</v>
      </c>
      <c r="I41" s="1" t="s">
        <v>289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289</v>
      </c>
      <c r="G42" s="1">
        <v>-42634978</v>
      </c>
      <c r="H42" s="1">
        <v>-198504117</v>
      </c>
      <c r="I42" s="1" t="s">
        <v>289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290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288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290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24" t="s">
        <v>401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288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290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402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288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290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353</v>
      </c>
    </row>
    <row r="2" ht="201" customHeight="1"/>
    <row r="3" ht="40.5" spans="1:31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354</v>
      </c>
      <c r="AD3" t="s">
        <v>355</v>
      </c>
      <c r="AE3" t="s">
        <v>356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364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288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289</v>
      </c>
      <c r="G15" s="1">
        <v>-327</v>
      </c>
      <c r="H15" s="1">
        <v>4702</v>
      </c>
      <c r="I15" s="1" t="s">
        <v>289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289</v>
      </c>
      <c r="G16" s="1">
        <v>-340</v>
      </c>
      <c r="H16" s="1">
        <v>3530</v>
      </c>
      <c r="I16" s="1" t="s">
        <v>289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289</v>
      </c>
      <c r="G17" s="1">
        <v>-630</v>
      </c>
      <c r="H17" s="1">
        <v>2659</v>
      </c>
      <c r="I17" s="1" t="s">
        <v>289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289</v>
      </c>
      <c r="G18" s="1">
        <v>-367</v>
      </c>
      <c r="H18" s="1">
        <v>1540</v>
      </c>
      <c r="I18" s="1" t="s">
        <v>289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289</v>
      </c>
      <c r="G19" s="1">
        <v>-475</v>
      </c>
      <c r="H19" s="1">
        <v>296</v>
      </c>
      <c r="I19" s="1" t="s">
        <v>289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289</v>
      </c>
      <c r="G20" s="1">
        <v>-366</v>
      </c>
      <c r="H20" s="1">
        <v>-731</v>
      </c>
      <c r="I20" s="1" t="s">
        <v>289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289</v>
      </c>
      <c r="G21" s="1">
        <v>-422</v>
      </c>
      <c r="H21" s="1">
        <v>-1936</v>
      </c>
      <c r="I21" s="1" t="s">
        <v>289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289</v>
      </c>
      <c r="G22" s="1">
        <v>-702</v>
      </c>
      <c r="H22" s="1">
        <v>-156</v>
      </c>
      <c r="I22" s="1" t="s">
        <v>289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289</v>
      </c>
      <c r="G38" s="1">
        <v>-544</v>
      </c>
      <c r="H38" s="1">
        <v>-16</v>
      </c>
      <c r="I38" s="1" t="s">
        <v>289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289</v>
      </c>
      <c r="G39" s="1">
        <v>-406</v>
      </c>
      <c r="H39" s="1">
        <v>-413</v>
      </c>
      <c r="I39" s="1" t="s">
        <v>289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289</v>
      </c>
      <c r="G40" s="1">
        <v>-351</v>
      </c>
      <c r="H40" s="1">
        <v>-780</v>
      </c>
      <c r="I40" s="1" t="s">
        <v>289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289</v>
      </c>
      <c r="G41" s="1">
        <v>-332</v>
      </c>
      <c r="H41" s="1">
        <v>-1141</v>
      </c>
      <c r="I41" s="1" t="s">
        <v>289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289</v>
      </c>
      <c r="G42" s="1">
        <v>-667</v>
      </c>
      <c r="H42" s="1">
        <v>-1516</v>
      </c>
      <c r="I42" s="1" t="s">
        <v>289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289</v>
      </c>
      <c r="G43" s="1">
        <v>-381</v>
      </c>
      <c r="H43" s="1">
        <v>-1927</v>
      </c>
      <c r="I43" s="1" t="s">
        <v>289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289</v>
      </c>
      <c r="G44" s="1">
        <v>-438</v>
      </c>
      <c r="H44" s="1">
        <v>-2343</v>
      </c>
      <c r="I44" s="1" t="s">
        <v>289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289</v>
      </c>
      <c r="G45" s="1">
        <v>-643</v>
      </c>
      <c r="H45" s="1">
        <v>-2680</v>
      </c>
      <c r="I45" s="1" t="s">
        <v>289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289</v>
      </c>
      <c r="G46" s="1">
        <v>-390</v>
      </c>
      <c r="H46" s="1">
        <v>-2838</v>
      </c>
      <c r="I46" s="1" t="s">
        <v>289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289</v>
      </c>
      <c r="G47" s="1">
        <v>-335</v>
      </c>
      <c r="H47" s="1">
        <v>-2767</v>
      </c>
      <c r="I47" s="1" t="s">
        <v>289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289</v>
      </c>
      <c r="G48" s="1">
        <v>-659</v>
      </c>
      <c r="H48" s="1">
        <v>-2740</v>
      </c>
      <c r="I48" s="1" t="s">
        <v>289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289</v>
      </c>
      <c r="G49" s="1">
        <v>-622</v>
      </c>
      <c r="H49" s="1">
        <v>-2706</v>
      </c>
      <c r="I49" s="1" t="s">
        <v>289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289</v>
      </c>
      <c r="G50" s="1">
        <v>-34768</v>
      </c>
      <c r="H50" s="1">
        <v>-37139</v>
      </c>
      <c r="I50" s="1" t="s">
        <v>289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289</v>
      </c>
      <c r="G51" s="1">
        <v>-36001</v>
      </c>
      <c r="H51" s="1">
        <v>-65669</v>
      </c>
      <c r="I51" s="1" t="s">
        <v>289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289</v>
      </c>
      <c r="G52" s="1">
        <v>-38548</v>
      </c>
      <c r="H52" s="1">
        <v>-103888</v>
      </c>
      <c r="I52" s="1" t="s">
        <v>289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289</v>
      </c>
      <c r="G53" s="1">
        <v>-34876</v>
      </c>
      <c r="H53" s="1">
        <v>-138450</v>
      </c>
      <c r="I53" s="1" t="s">
        <v>289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289</v>
      </c>
      <c r="G54" s="1">
        <v>-38011</v>
      </c>
      <c r="H54" s="1">
        <v>-176071</v>
      </c>
      <c r="I54" s="1" t="s">
        <v>289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289</v>
      </c>
      <c r="G55" s="1">
        <v>-34793</v>
      </c>
      <c r="H55" s="1">
        <v>-210864</v>
      </c>
      <c r="I55" s="1" t="s">
        <v>289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289</v>
      </c>
      <c r="G56" s="1">
        <v>-59812</v>
      </c>
      <c r="H56" s="1">
        <v>-235883</v>
      </c>
      <c r="I56" s="1" t="s">
        <v>289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289</v>
      </c>
      <c r="G57" s="1">
        <v>-39503</v>
      </c>
      <c r="H57" s="1">
        <v>-275088</v>
      </c>
      <c r="I57" s="1" t="s">
        <v>289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289</v>
      </c>
      <c r="G58" s="1">
        <v>-33316</v>
      </c>
      <c r="H58" s="1">
        <v>-273636</v>
      </c>
      <c r="I58" s="1" t="s">
        <v>289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289</v>
      </c>
      <c r="G109" s="1">
        <v>-57881</v>
      </c>
      <c r="H109" s="1">
        <v>-13068</v>
      </c>
      <c r="I109" s="1" t="s">
        <v>289</v>
      </c>
      <c r="J109" s="1">
        <v>39000</v>
      </c>
      <c r="K109" s="1">
        <v>147351</v>
      </c>
      <c r="L109" s="1" t="e">
        <f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289</v>
      </c>
      <c r="G110" s="1">
        <v>-39069</v>
      </c>
      <c r="H110" s="1">
        <v>-67341</v>
      </c>
      <c r="I110" s="1" t="s">
        <v>289</v>
      </c>
      <c r="J110" s="1">
        <v>34000</v>
      </c>
      <c r="K110" s="1">
        <v>26351</v>
      </c>
      <c r="L110" s="1" t="e">
        <f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289</v>
      </c>
      <c r="G112" s="1">
        <v>-58018</v>
      </c>
      <c r="H112" s="1">
        <v>29714</v>
      </c>
      <c r="I112" s="1" t="s">
        <v>289</v>
      </c>
      <c r="J112" s="1">
        <v>34000</v>
      </c>
      <c r="K112" s="1">
        <v>26351</v>
      </c>
      <c r="L112" s="1" t="e">
        <f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289</v>
      </c>
      <c r="G113" s="1">
        <v>-38461</v>
      </c>
      <c r="H113" s="1">
        <v>-9995</v>
      </c>
      <c r="I113" s="1" t="s">
        <v>289</v>
      </c>
      <c r="J113" s="1">
        <v>35000</v>
      </c>
      <c r="K113" s="1">
        <v>64351</v>
      </c>
      <c r="L113" s="1" t="e">
        <f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289</v>
      </c>
      <c r="G114" s="1">
        <v>-42207</v>
      </c>
      <c r="H114" s="1">
        <v>35900</v>
      </c>
      <c r="I114" s="1" t="s">
        <v>289</v>
      </c>
      <c r="J114" s="1">
        <v>35000</v>
      </c>
      <c r="K114" s="1">
        <v>64351</v>
      </c>
      <c r="L114" s="1" t="e">
        <f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289</v>
      </c>
      <c r="G116" s="1">
        <v>-60559</v>
      </c>
      <c r="H116" s="1">
        <v>37082</v>
      </c>
      <c r="I116" s="1" t="s">
        <v>289</v>
      </c>
      <c r="J116" s="1">
        <v>33000</v>
      </c>
      <c r="K116" s="1">
        <v>9351</v>
      </c>
      <c r="L116" s="1" t="e">
        <f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289</v>
      </c>
      <c r="G117" s="1">
        <v>-60588</v>
      </c>
      <c r="H117" s="1">
        <v>60586</v>
      </c>
      <c r="I117" s="1" t="s">
        <v>289</v>
      </c>
      <c r="J117" s="1">
        <v>33000</v>
      </c>
      <c r="K117" s="1">
        <v>9351</v>
      </c>
      <c r="L117" s="1" t="e">
        <f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290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353</v>
      </c>
    </row>
    <row r="2" ht="197" customHeight="1"/>
    <row r="3" ht="40.5" spans="1:31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354</v>
      </c>
      <c r="AD3" t="s">
        <v>355</v>
      </c>
      <c r="AE3" t="s">
        <v>356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364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288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289</v>
      </c>
      <c r="G24" s="1">
        <v>-617</v>
      </c>
      <c r="H24" s="1">
        <v>7889</v>
      </c>
      <c r="I24" s="1" t="s">
        <v>289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289</v>
      </c>
      <c r="G25" s="1">
        <v>-714</v>
      </c>
      <c r="H25" s="1">
        <v>5974</v>
      </c>
      <c r="I25" s="1" t="s">
        <v>289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289</v>
      </c>
      <c r="G26" s="1">
        <v>-948</v>
      </c>
      <c r="H26" s="1">
        <v>4509</v>
      </c>
      <c r="I26" s="1" t="s">
        <v>289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289</v>
      </c>
      <c r="G27" s="1">
        <v>-632</v>
      </c>
      <c r="H27" s="1">
        <v>2616</v>
      </c>
      <c r="I27" s="1" t="s">
        <v>289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289</v>
      </c>
      <c r="G28" s="1">
        <v>-818</v>
      </c>
      <c r="H28" s="1">
        <v>450</v>
      </c>
      <c r="I28" s="1" t="s">
        <v>289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289</v>
      </c>
      <c r="G29" s="1">
        <v>-631</v>
      </c>
      <c r="H29" s="1">
        <v>-1135</v>
      </c>
      <c r="I29" s="1" t="s">
        <v>289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289</v>
      </c>
      <c r="G30" s="1">
        <v>-727</v>
      </c>
      <c r="H30" s="1">
        <v>-3086</v>
      </c>
      <c r="I30" s="1" t="s">
        <v>289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289</v>
      </c>
      <c r="G31" s="1">
        <v>-1210</v>
      </c>
      <c r="H31" s="1">
        <v>-590</v>
      </c>
      <c r="I31" s="1" t="s">
        <v>289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289</v>
      </c>
      <c r="G47" s="1">
        <v>-864</v>
      </c>
      <c r="H47" s="1">
        <v>18</v>
      </c>
      <c r="I47" s="1" t="s">
        <v>289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289</v>
      </c>
      <c r="G48" s="1">
        <v>-645</v>
      </c>
      <c r="H48" s="1">
        <v>-721</v>
      </c>
      <c r="I48" s="1" t="s">
        <v>289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289</v>
      </c>
      <c r="G49" s="1">
        <v>-558</v>
      </c>
      <c r="H49" s="1">
        <v>-1354</v>
      </c>
      <c r="I49" s="1" t="s">
        <v>289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289</v>
      </c>
      <c r="G50" s="1">
        <v>-527</v>
      </c>
      <c r="H50" s="1">
        <v>-1900</v>
      </c>
      <c r="I50" s="1" t="s">
        <v>289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289</v>
      </c>
      <c r="G51" s="1">
        <v>-1060</v>
      </c>
      <c r="H51" s="1">
        <v>-2513</v>
      </c>
      <c r="I51" s="1" t="s">
        <v>289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289</v>
      </c>
      <c r="G52" s="1">
        <v>-605</v>
      </c>
      <c r="H52" s="1">
        <v>-3157</v>
      </c>
      <c r="I52" s="1" t="s">
        <v>289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289</v>
      </c>
      <c r="G53" s="1">
        <v>-697</v>
      </c>
      <c r="H53" s="1">
        <v>-3734</v>
      </c>
      <c r="I53" s="1" t="s">
        <v>289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289</v>
      </c>
      <c r="G54" s="1">
        <v>-1023</v>
      </c>
      <c r="H54" s="1">
        <v>-4260</v>
      </c>
      <c r="I54" s="1" t="s">
        <v>289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289</v>
      </c>
      <c r="G55" s="1">
        <v>-620</v>
      </c>
      <c r="H55" s="1">
        <v>-4511</v>
      </c>
      <c r="I55" s="1" t="s">
        <v>289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289</v>
      </c>
      <c r="G56" s="1">
        <v>-533</v>
      </c>
      <c r="H56" s="1">
        <v>-4287</v>
      </c>
      <c r="I56" s="1" t="s">
        <v>289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289</v>
      </c>
      <c r="G57" s="1">
        <v>-1048</v>
      </c>
      <c r="H57" s="1">
        <v>-4356</v>
      </c>
      <c r="I57" s="1" t="s">
        <v>289</v>
      </c>
      <c r="J57" s="1">
        <v>54000</v>
      </c>
      <c r="K57" s="1">
        <v>-1580</v>
      </c>
      <c r="L57" s="1" t="e">
        <f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289</v>
      </c>
      <c r="G58" s="1">
        <v>-988</v>
      </c>
      <c r="H58" s="1">
        <v>-4302</v>
      </c>
      <c r="I58" s="1" t="s">
        <v>289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289</v>
      </c>
      <c r="G59" s="1">
        <v>-55219</v>
      </c>
      <c r="H59" s="1">
        <v>-58876</v>
      </c>
      <c r="I59" s="1" t="s">
        <v>289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289</v>
      </c>
      <c r="G60" s="1">
        <v>-57178</v>
      </c>
      <c r="H60" s="1">
        <v>-104301</v>
      </c>
      <c r="I60" s="1" t="s">
        <v>289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289</v>
      </c>
      <c r="G61" s="1">
        <v>-61224</v>
      </c>
      <c r="H61" s="1">
        <v>-165002</v>
      </c>
      <c r="I61" s="1" t="s">
        <v>289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289</v>
      </c>
      <c r="G62" s="1">
        <v>-55391</v>
      </c>
      <c r="H62" s="1">
        <v>-219893</v>
      </c>
      <c r="I62" s="1" t="s">
        <v>289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289</v>
      </c>
      <c r="G63" s="1">
        <v>-60370</v>
      </c>
      <c r="H63" s="1">
        <v>-279643</v>
      </c>
      <c r="I63" s="1" t="s">
        <v>289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289</v>
      </c>
      <c r="G64" s="1">
        <v>-55260</v>
      </c>
      <c r="H64" s="1">
        <v>-334903</v>
      </c>
      <c r="I64" s="1" t="s">
        <v>289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289</v>
      </c>
      <c r="G65" s="1">
        <v>-94997</v>
      </c>
      <c r="H65" s="1">
        <v>-374640</v>
      </c>
      <c r="I65" s="1" t="s">
        <v>289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289</v>
      </c>
      <c r="G66" s="1">
        <v>-62740</v>
      </c>
      <c r="H66" s="1">
        <v>-436907</v>
      </c>
      <c r="I66" s="1" t="s">
        <v>289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289</v>
      </c>
      <c r="G67" s="1">
        <v>-52913</v>
      </c>
      <c r="H67" s="1">
        <v>-434601</v>
      </c>
      <c r="I67" s="1" t="s">
        <v>289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289</v>
      </c>
      <c r="G118" s="1">
        <v>-84596</v>
      </c>
      <c r="H118" s="1">
        <v>-23197</v>
      </c>
      <c r="I118" s="1" t="s">
        <v>289</v>
      </c>
      <c r="J118" s="1">
        <v>57000</v>
      </c>
      <c r="K118" s="1">
        <v>115820</v>
      </c>
      <c r="L118" s="1" t="e">
        <f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289</v>
      </c>
      <c r="G119" s="1">
        <v>-62407</v>
      </c>
      <c r="H119" s="1">
        <v>-104018</v>
      </c>
      <c r="I119" s="1" t="s">
        <v>289</v>
      </c>
      <c r="J119" s="1">
        <v>56000</v>
      </c>
      <c r="K119" s="1">
        <v>92820</v>
      </c>
      <c r="L119" s="1" t="e">
        <f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289</v>
      </c>
      <c r="G121" s="1">
        <v>-95561</v>
      </c>
      <c r="H121" s="1">
        <v>31904</v>
      </c>
      <c r="I121" s="1" t="s">
        <v>289</v>
      </c>
      <c r="J121" s="1">
        <v>56000</v>
      </c>
      <c r="K121" s="1">
        <v>92820</v>
      </c>
      <c r="L121" s="1" t="e">
        <f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289</v>
      </c>
      <c r="G122" s="1">
        <v>-62637</v>
      </c>
      <c r="H122" s="1">
        <v>-33526</v>
      </c>
      <c r="I122" s="1" t="s">
        <v>289</v>
      </c>
      <c r="J122" s="1">
        <v>57000</v>
      </c>
      <c r="K122" s="1">
        <v>128820</v>
      </c>
      <c r="L122" s="1" t="e">
        <f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289</v>
      </c>
      <c r="G123" s="1">
        <v>-68738</v>
      </c>
      <c r="H123" s="1">
        <v>44718</v>
      </c>
      <c r="I123" s="1" t="s">
        <v>289</v>
      </c>
      <c r="J123" s="1">
        <v>57000</v>
      </c>
      <c r="K123" s="1">
        <v>128820</v>
      </c>
      <c r="L123" s="1" t="e">
        <f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289</v>
      </c>
      <c r="G125" s="1">
        <v>-110108</v>
      </c>
      <c r="H125" s="1">
        <v>29892</v>
      </c>
      <c r="I125" s="1" t="s">
        <v>289</v>
      </c>
      <c r="J125" s="1">
        <v>60000</v>
      </c>
      <c r="K125" s="1">
        <v>207820</v>
      </c>
      <c r="L125" s="1" t="e">
        <f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289</v>
      </c>
      <c r="G126" s="1">
        <v>-110160</v>
      </c>
      <c r="H126" s="1">
        <v>52796</v>
      </c>
      <c r="I126" s="1" t="s">
        <v>289</v>
      </c>
      <c r="J126" s="1">
        <v>60000</v>
      </c>
      <c r="K126" s="1">
        <v>207820</v>
      </c>
      <c r="L126" s="1" t="e">
        <f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290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353</v>
      </c>
    </row>
    <row r="2" ht="180" customHeight="1"/>
    <row r="3" ht="40.5" spans="1:17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t="s">
        <v>2</v>
      </c>
      <c r="O3" t="s">
        <v>354</v>
      </c>
      <c r="P3" t="s">
        <v>355</v>
      </c>
      <c r="Q3" t="s">
        <v>356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288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289</v>
      </c>
      <c r="G31" s="1">
        <v>-137</v>
      </c>
      <c r="H31" s="1">
        <v>2057</v>
      </c>
      <c r="I31" s="1" t="s">
        <v>289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289</v>
      </c>
      <c r="G32" s="1">
        <v>-189</v>
      </c>
      <c r="H32" s="1">
        <v>1539</v>
      </c>
      <c r="I32" s="1" t="s">
        <v>289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289</v>
      </c>
      <c r="G33" s="1">
        <v>-312</v>
      </c>
      <c r="H33" s="1">
        <v>1193</v>
      </c>
      <c r="I33" s="1" t="s">
        <v>289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289</v>
      </c>
      <c r="G34" s="1">
        <v>-156</v>
      </c>
      <c r="H34" s="1">
        <v>682</v>
      </c>
      <c r="I34" s="1" t="s">
        <v>289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289</v>
      </c>
      <c r="G35" s="1">
        <v>-201</v>
      </c>
      <c r="H35" s="1">
        <v>154</v>
      </c>
      <c r="I35" s="1" t="s">
        <v>289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289</v>
      </c>
      <c r="G36" s="1">
        <v>-155</v>
      </c>
      <c r="H36" s="1">
        <v>-294</v>
      </c>
      <c r="I36" s="1" t="s">
        <v>289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289</v>
      </c>
      <c r="G37" s="1">
        <v>-179</v>
      </c>
      <c r="H37" s="1">
        <v>-772</v>
      </c>
      <c r="I37" s="1" t="s">
        <v>289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289</v>
      </c>
      <c r="G38" s="1">
        <v>-298</v>
      </c>
      <c r="H38" s="1">
        <v>-16</v>
      </c>
      <c r="I38" s="1" t="s">
        <v>289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289</v>
      </c>
      <c r="G54" s="1">
        <v>-239</v>
      </c>
      <c r="H54" s="1">
        <v>-2</v>
      </c>
      <c r="I54" s="1" t="s">
        <v>289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289</v>
      </c>
      <c r="G55" s="1">
        <v>-179</v>
      </c>
      <c r="H55" s="1">
        <v>-192</v>
      </c>
      <c r="I55" s="1" t="s">
        <v>289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289</v>
      </c>
      <c r="G56" s="1">
        <v>-155</v>
      </c>
      <c r="H56" s="1">
        <v>-363</v>
      </c>
      <c r="I56" s="1" t="s">
        <v>289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289</v>
      </c>
      <c r="G57" s="1">
        <v>-146</v>
      </c>
      <c r="H57" s="1">
        <v>-526</v>
      </c>
      <c r="I57" s="1" t="s">
        <v>289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289</v>
      </c>
      <c r="G58" s="1">
        <v>-294</v>
      </c>
      <c r="H58" s="1">
        <v>-689</v>
      </c>
      <c r="I58" s="1" t="s">
        <v>289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289</v>
      </c>
      <c r="G59" s="1">
        <v>-120</v>
      </c>
      <c r="H59" s="1">
        <v>-821</v>
      </c>
      <c r="I59" s="1" t="s">
        <v>289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289</v>
      </c>
      <c r="G60" s="1">
        <v>-193</v>
      </c>
      <c r="H60" s="1">
        <v>-1027</v>
      </c>
      <c r="I60" s="1" t="s">
        <v>289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289</v>
      </c>
      <c r="G61" s="1">
        <v>-331</v>
      </c>
      <c r="H61" s="1">
        <v>-1181</v>
      </c>
      <c r="I61" s="1" t="s">
        <v>289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289</v>
      </c>
      <c r="G62" s="1">
        <v>-172</v>
      </c>
      <c r="H62" s="1">
        <v>-1251</v>
      </c>
      <c r="I62" s="1" t="s">
        <v>289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289</v>
      </c>
      <c r="G63" s="1">
        <v>-148</v>
      </c>
      <c r="H63" s="1">
        <v>-1220</v>
      </c>
      <c r="I63" s="1" t="s">
        <v>289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289</v>
      </c>
      <c r="G64" s="1">
        <v>-291</v>
      </c>
      <c r="H64" s="1">
        <v>-1208</v>
      </c>
      <c r="I64" s="1" t="s">
        <v>289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289</v>
      </c>
      <c r="G65" s="1">
        <v>-131660</v>
      </c>
      <c r="H65" s="1">
        <v>-132579</v>
      </c>
      <c r="I65" s="1" t="s">
        <v>289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289</v>
      </c>
      <c r="G66" s="1">
        <v>-153388</v>
      </c>
      <c r="H66" s="1">
        <v>-285819</v>
      </c>
      <c r="I66" s="1" t="s">
        <v>289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289</v>
      </c>
      <c r="G67" s="1">
        <v>-158829</v>
      </c>
      <c r="H67" s="1">
        <v>-413249</v>
      </c>
      <c r="I67" s="1" t="s">
        <v>289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289</v>
      </c>
      <c r="G68" s="1">
        <v>-170067</v>
      </c>
      <c r="H68" s="1">
        <v>-583123</v>
      </c>
      <c r="I68" s="1" t="s">
        <v>289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289</v>
      </c>
      <c r="G69" s="1">
        <v>-153866</v>
      </c>
      <c r="H69" s="1">
        <v>-736851</v>
      </c>
      <c r="I69" s="1" t="s">
        <v>289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289</v>
      </c>
      <c r="G70" s="1">
        <v>-167696</v>
      </c>
      <c r="H70" s="1">
        <v>-904375</v>
      </c>
      <c r="I70" s="1" t="s">
        <v>289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289</v>
      </c>
      <c r="G71" s="1">
        <v>-153501</v>
      </c>
      <c r="H71" s="1">
        <v>-1057876</v>
      </c>
      <c r="I71" s="1" t="s">
        <v>289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289</v>
      </c>
      <c r="G72" s="1">
        <v>-263882</v>
      </c>
      <c r="H72" s="1">
        <v>-1168257</v>
      </c>
      <c r="I72" s="1" t="s">
        <v>289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289</v>
      </c>
      <c r="G73" s="1">
        <v>-174277</v>
      </c>
      <c r="H73" s="1">
        <v>-1211017</v>
      </c>
      <c r="I73" s="1" t="s">
        <v>289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289</v>
      </c>
      <c r="G74" s="1">
        <v>-146982</v>
      </c>
      <c r="H74" s="1">
        <v>-1204611</v>
      </c>
      <c r="I74" s="1" t="s">
        <v>289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289</v>
      </c>
      <c r="G125" s="13">
        <v>-241918</v>
      </c>
      <c r="H125" s="1">
        <v>-38107</v>
      </c>
      <c r="I125" s="1" t="s">
        <v>289</v>
      </c>
      <c r="J125" s="1">
        <v>163000</v>
      </c>
      <c r="K125" s="1">
        <v>456845</v>
      </c>
      <c r="L125" s="1" t="e">
        <f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289</v>
      </c>
      <c r="G126" s="1">
        <v>-167411</v>
      </c>
      <c r="H126" s="1">
        <v>-240773</v>
      </c>
      <c r="I126" s="1" t="s">
        <v>289</v>
      </c>
      <c r="J126" s="1">
        <v>147000</v>
      </c>
      <c r="K126" s="1">
        <v>26845</v>
      </c>
      <c r="L126" s="1" t="e">
        <f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289</v>
      </c>
      <c r="G128" s="1">
        <v>-250848</v>
      </c>
      <c r="H128" s="1">
        <v>80209</v>
      </c>
      <c r="I128" s="1" t="s">
        <v>289</v>
      </c>
      <c r="J128" s="1">
        <v>147000</v>
      </c>
      <c r="K128" s="1">
        <v>26845</v>
      </c>
      <c r="L128" s="1" t="e">
        <f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289</v>
      </c>
      <c r="G129" s="1">
        <v>-159340</v>
      </c>
      <c r="H129" s="1">
        <v>-99402</v>
      </c>
      <c r="I129" s="1" t="s">
        <v>289</v>
      </c>
      <c r="J129" s="1">
        <v>145000</v>
      </c>
      <c r="K129" s="1">
        <v>-22155</v>
      </c>
      <c r="L129" s="1" t="e">
        <f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289</v>
      </c>
      <c r="G130" s="1">
        <v>-174860</v>
      </c>
      <c r="H130" s="1">
        <v>112596</v>
      </c>
      <c r="I130" s="1" t="s">
        <v>289</v>
      </c>
      <c r="J130" s="1">
        <v>145000</v>
      </c>
      <c r="K130" s="1">
        <v>-22155</v>
      </c>
      <c r="L130" s="1" t="e">
        <f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289</v>
      </c>
      <c r="G132" s="1">
        <v>-262425</v>
      </c>
      <c r="H132" s="1">
        <v>96463</v>
      </c>
      <c r="I132" s="1" t="s">
        <v>289</v>
      </c>
      <c r="J132" s="1">
        <v>143000</v>
      </c>
      <c r="K132" s="1">
        <v>-72155</v>
      </c>
      <c r="L132" s="1" t="e">
        <f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289</v>
      </c>
      <c r="G133" s="1">
        <v>-262551</v>
      </c>
      <c r="H133" s="1">
        <v>189765</v>
      </c>
      <c r="I133" s="1" t="s">
        <v>289</v>
      </c>
      <c r="J133" s="1">
        <v>143000</v>
      </c>
      <c r="K133" s="1">
        <v>-72155</v>
      </c>
      <c r="L133" s="1" t="e">
        <f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290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353</v>
      </c>
    </row>
    <row r="2" ht="208" customHeight="1"/>
    <row r="3" ht="40.5" spans="1:34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366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354</v>
      </c>
      <c r="AG3" t="s">
        <v>355</v>
      </c>
      <c r="AH3" t="s">
        <v>356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288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289</v>
      </c>
      <c r="G31" s="1">
        <v>-137</v>
      </c>
      <c r="H31" s="1">
        <v>2054</v>
      </c>
      <c r="I31" s="1" t="s">
        <v>289</v>
      </c>
      <c r="J31" s="1">
        <v>153000</v>
      </c>
      <c r="K31" s="1">
        <v>78</v>
      </c>
      <c r="L31" s="1" t="e">
        <f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289</v>
      </c>
      <c r="G32" s="1">
        <v>-189</v>
      </c>
      <c r="H32" s="1">
        <v>1550</v>
      </c>
      <c r="I32" s="1" t="s">
        <v>289</v>
      </c>
      <c r="J32" s="1">
        <v>153000</v>
      </c>
      <c r="K32" s="1">
        <v>78</v>
      </c>
      <c r="L32" s="1" t="e">
        <f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289</v>
      </c>
      <c r="G33" s="1">
        <v>-312</v>
      </c>
      <c r="H33" s="1">
        <v>1213</v>
      </c>
      <c r="I33" s="1" t="s">
        <v>289</v>
      </c>
      <c r="J33" s="1">
        <v>153000</v>
      </c>
      <c r="K33" s="1">
        <v>78</v>
      </c>
      <c r="L33" s="1" t="e">
        <f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289</v>
      </c>
      <c r="G34" s="1">
        <v>-156</v>
      </c>
      <c r="H34" s="1">
        <v>736</v>
      </c>
      <c r="I34" s="1" t="s">
        <v>289</v>
      </c>
      <c r="J34" s="1">
        <v>153000</v>
      </c>
      <c r="K34" s="1">
        <v>78</v>
      </c>
      <c r="L34" s="1" t="e">
        <f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289</v>
      </c>
      <c r="G35" s="1">
        <v>-201</v>
      </c>
      <c r="H35" s="1">
        <v>131</v>
      </c>
      <c r="I35" s="1" t="s">
        <v>289</v>
      </c>
      <c r="J35" s="1">
        <v>153000</v>
      </c>
      <c r="K35" s="1">
        <v>78</v>
      </c>
      <c r="L35" s="1" t="e">
        <f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289</v>
      </c>
      <c r="G36" s="1">
        <v>-155</v>
      </c>
      <c r="H36" s="1">
        <v>-289</v>
      </c>
      <c r="I36" s="1" t="s">
        <v>289</v>
      </c>
      <c r="J36" s="1">
        <v>153000</v>
      </c>
      <c r="K36" s="1">
        <v>78</v>
      </c>
      <c r="L36" s="1" t="e">
        <f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289</v>
      </c>
      <c r="G37" s="1">
        <v>-179</v>
      </c>
      <c r="H37" s="1">
        <v>-761</v>
      </c>
      <c r="I37" s="1" t="s">
        <v>289</v>
      </c>
      <c r="J37" s="1">
        <v>153000</v>
      </c>
      <c r="K37" s="1">
        <v>78</v>
      </c>
      <c r="L37" s="1" t="e">
        <f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289</v>
      </c>
      <c r="G38" s="1">
        <v>-298</v>
      </c>
      <c r="H38" s="1">
        <v>-157</v>
      </c>
      <c r="I38" s="1" t="s">
        <v>289</v>
      </c>
      <c r="J38" s="1">
        <v>153000</v>
      </c>
      <c r="K38" s="1">
        <v>78</v>
      </c>
      <c r="L38" s="1" t="e">
        <f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289</v>
      </c>
      <c r="G54" s="1">
        <v>-239</v>
      </c>
      <c r="H54" s="1">
        <v>-23</v>
      </c>
      <c r="I54" s="1" t="s">
        <v>289</v>
      </c>
      <c r="J54" s="1">
        <v>150000</v>
      </c>
      <c r="K54" s="1">
        <v>82</v>
      </c>
      <c r="L54" s="1" t="e">
        <f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289</v>
      </c>
      <c r="G55" s="1">
        <v>-179</v>
      </c>
      <c r="H55" s="1">
        <v>-212</v>
      </c>
      <c r="I55" s="1" t="s">
        <v>289</v>
      </c>
      <c r="J55" s="1">
        <v>150000</v>
      </c>
      <c r="K55" s="1">
        <v>82</v>
      </c>
      <c r="L55" s="1" t="e">
        <f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289</v>
      </c>
      <c r="G56" s="1">
        <v>-155</v>
      </c>
      <c r="H56" s="1">
        <v>-372</v>
      </c>
      <c r="I56" s="1" t="s">
        <v>289</v>
      </c>
      <c r="J56" s="1">
        <v>150000</v>
      </c>
      <c r="K56" s="1">
        <v>82</v>
      </c>
      <c r="L56" s="1" t="e">
        <f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289</v>
      </c>
      <c r="G57" s="1">
        <v>-146</v>
      </c>
      <c r="H57" s="1">
        <v>-526</v>
      </c>
      <c r="I57" s="1" t="s">
        <v>289</v>
      </c>
      <c r="J57" s="1">
        <v>150000</v>
      </c>
      <c r="K57" s="1">
        <v>82</v>
      </c>
      <c r="L57" s="1" t="e">
        <f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289</v>
      </c>
      <c r="G58" s="1">
        <v>-294</v>
      </c>
      <c r="H58" s="1">
        <v>-690</v>
      </c>
      <c r="I58" s="1" t="s">
        <v>289</v>
      </c>
      <c r="J58" s="1">
        <v>150000</v>
      </c>
      <c r="K58" s="1">
        <v>82</v>
      </c>
      <c r="L58" s="1" t="e">
        <f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289</v>
      </c>
      <c r="G59" s="1">
        <v>-120</v>
      </c>
      <c r="H59" s="1">
        <v>-820</v>
      </c>
      <c r="I59" s="1" t="s">
        <v>289</v>
      </c>
      <c r="J59" s="1">
        <v>150000</v>
      </c>
      <c r="K59" s="1">
        <v>82</v>
      </c>
      <c r="L59" s="1" t="e">
        <f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289</v>
      </c>
      <c r="G60" s="1">
        <v>-193</v>
      </c>
      <c r="H60" s="1">
        <v>-1030</v>
      </c>
      <c r="I60" s="1" t="s">
        <v>289</v>
      </c>
      <c r="J60" s="1">
        <v>150000</v>
      </c>
      <c r="K60" s="1">
        <v>82</v>
      </c>
      <c r="L60" s="1" t="e">
        <f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289</v>
      </c>
      <c r="G61" s="1">
        <v>-331</v>
      </c>
      <c r="H61" s="1">
        <v>-1181</v>
      </c>
      <c r="I61" s="1" t="s">
        <v>289</v>
      </c>
      <c r="J61" s="1">
        <v>150000</v>
      </c>
      <c r="K61" s="1">
        <v>82</v>
      </c>
      <c r="L61" s="1" t="e">
        <f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289</v>
      </c>
      <c r="G62" s="1">
        <v>-172</v>
      </c>
      <c r="H62" s="1">
        <v>-1251</v>
      </c>
      <c r="I62" s="1" t="s">
        <v>289</v>
      </c>
      <c r="J62" s="1">
        <v>150000</v>
      </c>
      <c r="K62" s="1">
        <v>82</v>
      </c>
      <c r="L62" s="1" t="e">
        <f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289</v>
      </c>
      <c r="G63" s="1">
        <v>-148</v>
      </c>
      <c r="H63" s="1">
        <v>-1220</v>
      </c>
      <c r="I63" s="1" t="s">
        <v>289</v>
      </c>
      <c r="J63" s="1">
        <v>150000</v>
      </c>
      <c r="K63" s="1">
        <v>82</v>
      </c>
      <c r="L63" s="1" t="e">
        <f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289</v>
      </c>
      <c r="G64" s="1">
        <v>-291</v>
      </c>
      <c r="H64" s="1">
        <v>-1208</v>
      </c>
      <c r="I64" s="1" t="s">
        <v>289</v>
      </c>
      <c r="J64" s="1">
        <v>150000</v>
      </c>
      <c r="K64" s="1">
        <v>82</v>
      </c>
      <c r="L64" s="1" t="e">
        <f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289</v>
      </c>
      <c r="G65" s="1">
        <v>-131660</v>
      </c>
      <c r="H65" s="1">
        <v>-132579</v>
      </c>
      <c r="I65" s="1" t="s">
        <v>289</v>
      </c>
      <c r="J65" s="1">
        <v>150000</v>
      </c>
      <c r="K65" s="1">
        <v>115845</v>
      </c>
      <c r="L65" s="1" t="e">
        <f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289</v>
      </c>
      <c r="G66" s="1">
        <v>-153388</v>
      </c>
      <c r="H66" s="1">
        <v>-285819</v>
      </c>
      <c r="I66" s="1" t="s">
        <v>289</v>
      </c>
      <c r="J66" s="1">
        <v>150000</v>
      </c>
      <c r="K66" s="1">
        <v>115845</v>
      </c>
      <c r="L66" s="1" t="e">
        <f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289</v>
      </c>
      <c r="G67" s="1">
        <v>-158829</v>
      </c>
      <c r="H67" s="1">
        <v>-413249</v>
      </c>
      <c r="I67" s="1" t="s">
        <v>289</v>
      </c>
      <c r="J67" s="1">
        <v>150000</v>
      </c>
      <c r="K67" s="1">
        <v>115845</v>
      </c>
      <c r="L67" s="1" t="e">
        <f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289</v>
      </c>
      <c r="G68" s="1">
        <v>-170067</v>
      </c>
      <c r="H68" s="1">
        <v>-583123</v>
      </c>
      <c r="I68" s="1" t="s">
        <v>289</v>
      </c>
      <c r="J68" s="1">
        <v>150000</v>
      </c>
      <c r="K68" s="1">
        <v>115845</v>
      </c>
      <c r="L68" s="1" t="e">
        <f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289</v>
      </c>
      <c r="G69" s="1">
        <v>-153866</v>
      </c>
      <c r="H69" s="1">
        <v>-736851</v>
      </c>
      <c r="I69" s="1" t="s">
        <v>289</v>
      </c>
      <c r="J69" s="1">
        <v>150000</v>
      </c>
      <c r="K69" s="1">
        <v>115845</v>
      </c>
      <c r="L69" s="1" t="e">
        <f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289</v>
      </c>
      <c r="G70" s="1">
        <v>-167696</v>
      </c>
      <c r="H70" s="1">
        <v>-904375</v>
      </c>
      <c r="I70" s="1" t="s">
        <v>289</v>
      </c>
      <c r="J70" s="1">
        <v>150000</v>
      </c>
      <c r="K70" s="1">
        <v>115845</v>
      </c>
      <c r="L70" s="1" t="e">
        <f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289</v>
      </c>
      <c r="G71" s="1">
        <v>-153501</v>
      </c>
      <c r="H71" s="1">
        <v>-1057876</v>
      </c>
      <c r="I71" s="1" t="s">
        <v>289</v>
      </c>
      <c r="J71" s="1">
        <v>150000</v>
      </c>
      <c r="K71" s="1">
        <v>115845</v>
      </c>
      <c r="L71" s="1" t="e">
        <f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289</v>
      </c>
      <c r="G72" s="1">
        <v>-263882</v>
      </c>
      <c r="H72" s="1">
        <v>-1168257</v>
      </c>
      <c r="I72" s="1" t="s">
        <v>289</v>
      </c>
      <c r="J72" s="1">
        <v>150000</v>
      </c>
      <c r="K72" s="1">
        <v>115845</v>
      </c>
      <c r="L72" s="1" t="e">
        <f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289</v>
      </c>
      <c r="G73" s="1">
        <v>-174279</v>
      </c>
      <c r="H73" s="1">
        <v>-1211019</v>
      </c>
      <c r="I73" s="1" t="s">
        <v>289</v>
      </c>
      <c r="J73" s="1">
        <v>150000</v>
      </c>
      <c r="K73" s="1">
        <v>115845</v>
      </c>
      <c r="L73" s="1" t="e">
        <f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289</v>
      </c>
      <c r="G74" s="1">
        <v>-146982</v>
      </c>
      <c r="H74" s="1">
        <v>-1204613</v>
      </c>
      <c r="I74" s="1" t="s">
        <v>289</v>
      </c>
      <c r="J74" s="1">
        <v>150000</v>
      </c>
      <c r="K74" s="1">
        <v>115845</v>
      </c>
      <c r="L74" s="1" t="e">
        <f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289</v>
      </c>
      <c r="G125" s="1">
        <v>-241918</v>
      </c>
      <c r="H125" s="1">
        <v>-63434</v>
      </c>
      <c r="I125" s="1" t="s">
        <v>289</v>
      </c>
      <c r="J125" s="1">
        <v>163000</v>
      </c>
      <c r="K125" s="1">
        <v>456845</v>
      </c>
      <c r="L125" s="1" t="e">
        <f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289</v>
      </c>
      <c r="G126" s="1">
        <v>-167411</v>
      </c>
      <c r="H126" s="1">
        <v>-263051</v>
      </c>
      <c r="I126" s="1" t="s">
        <v>289</v>
      </c>
      <c r="J126" s="1">
        <v>147000</v>
      </c>
      <c r="K126" s="1">
        <v>26845</v>
      </c>
      <c r="L126" s="1" t="e">
        <f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289</v>
      </c>
      <c r="G128" s="1">
        <v>-250848</v>
      </c>
      <c r="H128" s="1">
        <v>53611</v>
      </c>
      <c r="I128" s="1" t="s">
        <v>289</v>
      </c>
      <c r="J128" s="1">
        <v>147000</v>
      </c>
      <c r="K128" s="1">
        <v>26845</v>
      </c>
      <c r="L128" s="1" t="e">
        <f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289</v>
      </c>
      <c r="G129" s="1">
        <v>-159340</v>
      </c>
      <c r="H129" s="1">
        <v>-103216</v>
      </c>
      <c r="I129" s="1" t="s">
        <v>289</v>
      </c>
      <c r="J129" s="1">
        <v>145000</v>
      </c>
      <c r="K129" s="1">
        <v>-22155</v>
      </c>
      <c r="L129" s="1" t="e">
        <f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289</v>
      </c>
      <c r="G130" s="1">
        <v>-174860</v>
      </c>
      <c r="H130" s="1">
        <v>107938</v>
      </c>
      <c r="I130" s="1" t="s">
        <v>289</v>
      </c>
      <c r="J130" s="1">
        <v>145000</v>
      </c>
      <c r="K130" s="1">
        <v>-22155</v>
      </c>
      <c r="L130" s="1" t="e">
        <f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289</v>
      </c>
      <c r="G132" s="1">
        <v>-262424</v>
      </c>
      <c r="H132" s="1">
        <v>63176</v>
      </c>
      <c r="I132" s="1" t="s">
        <v>289</v>
      </c>
      <c r="J132" s="1">
        <v>143000</v>
      </c>
      <c r="K132" s="1">
        <v>-72155</v>
      </c>
      <c r="L132" s="1" t="e">
        <f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289</v>
      </c>
      <c r="G133" s="1">
        <v>-262553</v>
      </c>
      <c r="H133" s="1">
        <v>156474</v>
      </c>
      <c r="I133" s="1" t="s">
        <v>289</v>
      </c>
      <c r="J133" s="1">
        <v>143000</v>
      </c>
      <c r="K133" s="1">
        <v>-72155</v>
      </c>
      <c r="L133" s="1" t="e">
        <f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290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P111" sqref="P111:U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353</v>
      </c>
    </row>
    <row r="2" ht="228" customHeight="1"/>
    <row r="3" ht="40.5" spans="1:27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332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23</v>
      </c>
      <c r="U3" s="3" t="s">
        <v>24</v>
      </c>
      <c r="V3" s="3" t="s">
        <v>25</v>
      </c>
      <c r="X3" t="s">
        <v>2</v>
      </c>
      <c r="Y3" t="s">
        <v>354</v>
      </c>
      <c r="Z3" t="s">
        <v>355</v>
      </c>
      <c r="AA3" t="s">
        <v>356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87</v>
      </c>
      <c r="N4" s="4">
        <v>43637</v>
      </c>
      <c r="O4" s="5">
        <v>0.0277777777777778</v>
      </c>
      <c r="P4" s="6" t="s">
        <v>396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288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289</v>
      </c>
      <c r="G17" s="1">
        <v>-65550651</v>
      </c>
      <c r="H17" s="1">
        <v>-1323319</v>
      </c>
      <c r="I17" s="1" t="s">
        <v>289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289</v>
      </c>
      <c r="G18" s="1">
        <v>-48912519</v>
      </c>
      <c r="H18" s="1">
        <v>-56431922</v>
      </c>
      <c r="I18" s="1" t="s">
        <v>289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289</v>
      </c>
      <c r="G19" s="1">
        <v>-42298345</v>
      </c>
      <c r="H19" s="1">
        <v>-100912980</v>
      </c>
      <c r="I19" s="1" t="s">
        <v>289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289</v>
      </c>
      <c r="G20" s="1">
        <v>-39937289</v>
      </c>
      <c r="H20" s="1">
        <v>-144776843</v>
      </c>
      <c r="I20" s="1" t="s">
        <v>289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289</v>
      </c>
      <c r="G21" s="1">
        <v>-80311863</v>
      </c>
      <c r="H21" s="1">
        <v>-185355240</v>
      </c>
      <c r="I21" s="1" t="s">
        <v>289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289</v>
      </c>
      <c r="G22" s="1">
        <v>-45933867</v>
      </c>
      <c r="H22" s="1">
        <v>-235123457</v>
      </c>
      <c r="I22" s="1" t="s">
        <v>289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289</v>
      </c>
      <c r="G23" s="1">
        <v>-52868434</v>
      </c>
      <c r="H23" s="1">
        <v>-279677316</v>
      </c>
      <c r="I23" s="1" t="s">
        <v>289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289</v>
      </c>
      <c r="G24" s="1">
        <v>-77534345</v>
      </c>
      <c r="H24" s="1">
        <v>-323004163</v>
      </c>
      <c r="I24" s="1" t="s">
        <v>289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289</v>
      </c>
      <c r="G25" s="1">
        <v>-46966032</v>
      </c>
      <c r="H25" s="1">
        <v>-341956971</v>
      </c>
      <c r="I25" s="1" t="s">
        <v>289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289</v>
      </c>
      <c r="G26" s="1">
        <v>-40378834</v>
      </c>
      <c r="H26" s="1">
        <v>-324901905</v>
      </c>
      <c r="I26" s="1" t="s">
        <v>289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289</v>
      </c>
      <c r="G27" s="1">
        <v>-79443919</v>
      </c>
      <c r="H27" s="1">
        <v>-330190026</v>
      </c>
      <c r="I27" s="1" t="s">
        <v>289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289</v>
      </c>
      <c r="G28" s="1">
        <v>-74915840</v>
      </c>
      <c r="H28" s="1">
        <v>-326103492</v>
      </c>
      <c r="I28" s="1" t="s">
        <v>289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289</v>
      </c>
      <c r="G29" s="1">
        <v>-41812787</v>
      </c>
      <c r="H29" s="1">
        <v>-319011333</v>
      </c>
      <c r="I29" s="1" t="s">
        <v>289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289</v>
      </c>
      <c r="G30" s="1">
        <v>-43295960</v>
      </c>
      <c r="H30" s="1">
        <v>-316377212</v>
      </c>
      <c r="I30" s="1" t="s">
        <v>289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289</v>
      </c>
      <c r="G31" s="1">
        <v>-46359323</v>
      </c>
      <c r="H31" s="1">
        <v>-323081778</v>
      </c>
      <c r="I31" s="1" t="s">
        <v>289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289</v>
      </c>
      <c r="G32" s="1">
        <v>-41942932</v>
      </c>
      <c r="H32" s="1">
        <v>-327145122</v>
      </c>
      <c r="I32" s="1" t="s">
        <v>289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289</v>
      </c>
      <c r="G33" s="1">
        <v>-45712860</v>
      </c>
      <c r="H33" s="1">
        <v>-325891950</v>
      </c>
      <c r="I33" s="1" t="s">
        <v>289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289</v>
      </c>
      <c r="G34" s="1">
        <v>-41843549</v>
      </c>
      <c r="H34" s="1">
        <v>-367735499</v>
      </c>
      <c r="I34" s="1" t="s">
        <v>289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289</v>
      </c>
      <c r="G35" s="1">
        <v>-71932931</v>
      </c>
      <c r="H35" s="1">
        <v>-397824881</v>
      </c>
      <c r="I35" s="1" t="s">
        <v>289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289</v>
      </c>
      <c r="G36" s="1">
        <v>-47507433</v>
      </c>
      <c r="H36" s="1">
        <v>-409481559</v>
      </c>
      <c r="I36" s="1" t="s">
        <v>289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289</v>
      </c>
      <c r="G37" s="1">
        <v>-87573920</v>
      </c>
      <c r="H37" s="1">
        <v>-407735259</v>
      </c>
      <c r="I37" s="1" t="s">
        <v>289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289</v>
      </c>
      <c r="G87" s="1">
        <v>-60686090</v>
      </c>
      <c r="H87" s="1">
        <v>-12099631</v>
      </c>
      <c r="I87" s="1" t="s">
        <v>289</v>
      </c>
      <c r="J87" s="1">
        <v>40889000</v>
      </c>
      <c r="K87" s="1">
        <v>31614996</v>
      </c>
      <c r="L87" s="1" t="e">
        <f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289</v>
      </c>
      <c r="G88" s="1">
        <v>-45372118</v>
      </c>
      <c r="H88" s="1">
        <v>-65157487</v>
      </c>
      <c r="I88" s="1" t="s">
        <v>289</v>
      </c>
      <c r="J88" s="1">
        <v>40889000</v>
      </c>
      <c r="K88" s="1">
        <v>31614996</v>
      </c>
      <c r="L88" s="1" t="e">
        <f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289</v>
      </c>
      <c r="G90" s="1">
        <v>-69775374</v>
      </c>
      <c r="H90" s="1">
        <v>24967277</v>
      </c>
      <c r="I90" s="1" t="s">
        <v>289</v>
      </c>
      <c r="J90" s="1">
        <v>40889000</v>
      </c>
      <c r="K90" s="1">
        <v>31614996</v>
      </c>
      <c r="L90" s="1" t="e">
        <f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289</v>
      </c>
      <c r="G91" s="1">
        <v>-44932941</v>
      </c>
      <c r="H91" s="1">
        <v>-25900524</v>
      </c>
      <c r="I91" s="1" t="s">
        <v>289</v>
      </c>
      <c r="J91" s="1">
        <v>40889000</v>
      </c>
      <c r="K91" s="1">
        <v>31614996</v>
      </c>
      <c r="L91" s="1" t="e">
        <f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289</v>
      </c>
      <c r="G92" s="1">
        <v>-43995078</v>
      </c>
      <c r="H92" s="1">
        <v>14031326</v>
      </c>
      <c r="I92" s="1" t="s">
        <v>289</v>
      </c>
      <c r="J92" s="1">
        <v>40889000</v>
      </c>
      <c r="K92" s="1">
        <v>31614996</v>
      </c>
      <c r="L92" s="1" t="e">
        <f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289</v>
      </c>
      <c r="G94" s="1">
        <v>-75036993</v>
      </c>
      <c r="H94" s="1">
        <v>11320750</v>
      </c>
      <c r="I94" s="1" t="s">
        <v>289</v>
      </c>
      <c r="J94" s="1">
        <v>40889000</v>
      </c>
      <c r="K94" s="1">
        <v>31614996</v>
      </c>
      <c r="L94" s="1" t="e">
        <f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289</v>
      </c>
      <c r="G95" s="1">
        <v>-75073905</v>
      </c>
      <c r="H95" s="1">
        <v>29844792</v>
      </c>
      <c r="I95" s="1" t="s">
        <v>289</v>
      </c>
      <c r="J95" s="1">
        <v>40889000</v>
      </c>
      <c r="K95" s="1">
        <v>31614996</v>
      </c>
      <c r="L95" s="1" t="e">
        <f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290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6" activePane="bottomLeft" state="frozen"/>
      <selection/>
      <selection pane="bottomLeft" activeCell="P20" sqref="P20:U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403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288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290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404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288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290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353</v>
      </c>
    </row>
    <row r="2" ht="174" customHeight="1"/>
    <row r="3" ht="40.5" spans="1:27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335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23</v>
      </c>
      <c r="U3" s="3" t="s">
        <v>24</v>
      </c>
      <c r="V3" s="3" t="s">
        <v>25</v>
      </c>
      <c r="X3" t="s">
        <v>2</v>
      </c>
      <c r="Y3" t="s">
        <v>354</v>
      </c>
      <c r="Z3" t="s">
        <v>355</v>
      </c>
      <c r="AA3" t="s">
        <v>356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405</v>
      </c>
      <c r="N4" s="4">
        <v>43634</v>
      </c>
      <c r="O4" s="5">
        <v>0.817361111111111</v>
      </c>
      <c r="P4" s="6" t="s">
        <v>396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288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289</v>
      </c>
      <c r="G20" s="1">
        <v>-65550651</v>
      </c>
      <c r="H20" s="1">
        <v>-14542274</v>
      </c>
      <c r="I20" s="1" t="s">
        <v>289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289</v>
      </c>
      <c r="G21" s="1">
        <v>-48912519</v>
      </c>
      <c r="H21" s="1">
        <v>-64599777</v>
      </c>
      <c r="I21" s="1" t="s">
        <v>289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289</v>
      </c>
      <c r="G22" s="1">
        <v>-42298345</v>
      </c>
      <c r="H22" s="1">
        <v>-107525110</v>
      </c>
      <c r="I22" s="1" t="s">
        <v>289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289</v>
      </c>
      <c r="G23" s="1">
        <v>-39937289</v>
      </c>
      <c r="H23" s="1">
        <v>-147961874</v>
      </c>
      <c r="I23" s="1" t="s">
        <v>289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289</v>
      </c>
      <c r="G24" s="1">
        <v>-80311863</v>
      </c>
      <c r="H24" s="1">
        <v>-192786793</v>
      </c>
      <c r="I24" s="1" t="s">
        <v>289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289</v>
      </c>
      <c r="G25" s="1">
        <v>-45933867</v>
      </c>
      <c r="H25" s="1">
        <v>-237672217</v>
      </c>
      <c r="I25" s="1" t="s">
        <v>289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289</v>
      </c>
      <c r="G26" s="1">
        <v>-52868434</v>
      </c>
      <c r="H26" s="1">
        <v>-284161084</v>
      </c>
      <c r="I26" s="1" t="s">
        <v>289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289</v>
      </c>
      <c r="G27" s="1">
        <v>-77534345</v>
      </c>
      <c r="H27" s="1">
        <v>-323004163</v>
      </c>
      <c r="I27" s="1" t="s">
        <v>289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289</v>
      </c>
      <c r="G28" s="1">
        <v>-46966032</v>
      </c>
      <c r="H28" s="1">
        <v>-341956971</v>
      </c>
      <c r="I28" s="1" t="s">
        <v>289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289</v>
      </c>
      <c r="G29" s="1">
        <v>-40378834</v>
      </c>
      <c r="H29" s="1">
        <v>-324901905</v>
      </c>
      <c r="I29" s="1" t="s">
        <v>289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289</v>
      </c>
      <c r="G30" s="1">
        <v>-79443919</v>
      </c>
      <c r="H30" s="1">
        <v>-330190026</v>
      </c>
      <c r="I30" s="1" t="s">
        <v>289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289</v>
      </c>
      <c r="G31" s="1">
        <v>-74915840</v>
      </c>
      <c r="H31" s="1">
        <v>-326103492</v>
      </c>
      <c r="I31" s="1" t="s">
        <v>289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289</v>
      </c>
      <c r="G32" s="1">
        <v>-41812787</v>
      </c>
      <c r="H32" s="1">
        <v>-319011333</v>
      </c>
      <c r="I32" s="1" t="s">
        <v>289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289</v>
      </c>
      <c r="G33" s="1">
        <v>-43295960</v>
      </c>
      <c r="H33" s="1">
        <v>-316377212</v>
      </c>
      <c r="I33" s="1" t="s">
        <v>289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289</v>
      </c>
      <c r="G34" s="1">
        <v>-46359323</v>
      </c>
      <c r="H34" s="1">
        <v>-323081778</v>
      </c>
      <c r="I34" s="1" t="s">
        <v>289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289</v>
      </c>
      <c r="G35" s="1">
        <v>-41942932</v>
      </c>
      <c r="H35" s="1">
        <v>-327145122</v>
      </c>
      <c r="I35" s="1" t="s">
        <v>289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289</v>
      </c>
      <c r="G36" s="1">
        <v>-45712860</v>
      </c>
      <c r="H36" s="1">
        <v>-325891950</v>
      </c>
      <c r="I36" s="1" t="s">
        <v>289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289</v>
      </c>
      <c r="G37" s="1">
        <v>-41843549</v>
      </c>
      <c r="H37" s="1">
        <v>-367735499</v>
      </c>
      <c r="I37" s="1" t="s">
        <v>289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289</v>
      </c>
      <c r="G38" s="1">
        <v>-71932931</v>
      </c>
      <c r="H38" s="1">
        <v>-397824881</v>
      </c>
      <c r="I38" s="1" t="s">
        <v>289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289</v>
      </c>
      <c r="G39" s="1">
        <v>-47506960</v>
      </c>
      <c r="H39" s="1">
        <v>-409481086</v>
      </c>
      <c r="I39" s="1" t="s">
        <v>289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289</v>
      </c>
      <c r="G40" s="1">
        <v>-87573447</v>
      </c>
      <c r="H40" s="1">
        <v>-447734786</v>
      </c>
      <c r="I40" s="1" t="s">
        <v>289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289</v>
      </c>
      <c r="G91" s="1">
        <v>-60686090</v>
      </c>
      <c r="H91" s="1">
        <v>-17390658</v>
      </c>
      <c r="I91" s="1" t="s">
        <v>289</v>
      </c>
      <c r="J91" s="1">
        <v>40889000</v>
      </c>
      <c r="K91" s="1">
        <v>31614996</v>
      </c>
      <c r="L91" s="1" t="e">
        <f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289</v>
      </c>
      <c r="G92" s="1">
        <v>-45372118</v>
      </c>
      <c r="H92" s="1">
        <v>-75334569</v>
      </c>
      <c r="I92" s="1" t="s">
        <v>289</v>
      </c>
      <c r="J92" s="1">
        <v>40889000</v>
      </c>
      <c r="K92" s="1">
        <v>31614996</v>
      </c>
      <c r="L92" s="1" t="e">
        <f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289</v>
      </c>
      <c r="G94" s="1">
        <v>-69775374</v>
      </c>
      <c r="H94" s="1">
        <v>36355737</v>
      </c>
      <c r="I94" s="1" t="s">
        <v>289</v>
      </c>
      <c r="J94" s="1">
        <v>40889000</v>
      </c>
      <c r="K94" s="1">
        <v>31614996</v>
      </c>
      <c r="L94" s="1" t="e">
        <f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289</v>
      </c>
      <c r="G95" s="1">
        <v>-44932941</v>
      </c>
      <c r="H95" s="1">
        <v>-9179608</v>
      </c>
      <c r="I95" s="1" t="s">
        <v>289</v>
      </c>
      <c r="J95" s="1">
        <v>40889000</v>
      </c>
      <c r="K95" s="1">
        <v>31614996</v>
      </c>
      <c r="L95" s="1" t="e">
        <f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289</v>
      </c>
      <c r="G96" s="1">
        <v>-49309578</v>
      </c>
      <c r="H96" s="1">
        <v>48541986</v>
      </c>
      <c r="I96" s="1" t="s">
        <v>289</v>
      </c>
      <c r="J96" s="1">
        <v>40889000</v>
      </c>
      <c r="K96" s="1">
        <v>31614996</v>
      </c>
      <c r="L96" s="1" t="e">
        <f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289</v>
      </c>
      <c r="G98" s="1">
        <v>-75037466</v>
      </c>
      <c r="H98" s="1">
        <v>55111156</v>
      </c>
      <c r="I98" s="1" t="s">
        <v>289</v>
      </c>
      <c r="J98" s="1">
        <v>40889000</v>
      </c>
      <c r="K98" s="1">
        <v>31614996</v>
      </c>
      <c r="L98" s="1" t="e">
        <f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289</v>
      </c>
      <c r="G99" s="1">
        <v>-75073432</v>
      </c>
      <c r="H99" s="1">
        <v>73635671</v>
      </c>
      <c r="I99" s="1" t="s">
        <v>289</v>
      </c>
      <c r="J99" s="1">
        <v>40889000</v>
      </c>
      <c r="K99" s="1">
        <v>31614996</v>
      </c>
      <c r="L99" s="1" t="e">
        <f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290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P33" sqref="P33:U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215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288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290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workbookViewId="0">
      <pane ySplit="3" topLeftCell="A4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353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406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288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289</v>
      </c>
      <c r="G13" s="1">
        <v>-457342330</v>
      </c>
      <c r="H13" s="1">
        <v>326212361</v>
      </c>
      <c r="I13" s="1" t="s">
        <v>289</v>
      </c>
      <c r="J13" s="1">
        <v>835915000</v>
      </c>
      <c r="K13" s="1">
        <v>302480201</v>
      </c>
      <c r="L13" s="1" t="e">
        <f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289</v>
      </c>
      <c r="G14" s="1">
        <v>-501593232</v>
      </c>
      <c r="H14" s="1">
        <v>443438991</v>
      </c>
      <c r="I14" s="1" t="s">
        <v>289</v>
      </c>
      <c r="J14" s="1">
        <v>835915000</v>
      </c>
      <c r="K14" s="1">
        <v>302480201</v>
      </c>
      <c r="L14" s="1" t="e">
        <f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407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289</v>
      </c>
      <c r="G16" s="1">
        <v>-396351883</v>
      </c>
      <c r="H16" s="1">
        <v>2179746303</v>
      </c>
      <c r="I16" s="1" t="s">
        <v>289</v>
      </c>
      <c r="J16" s="1">
        <v>835915000</v>
      </c>
      <c r="K16" s="1">
        <v>302480201</v>
      </c>
      <c r="L16" s="1" t="e">
        <f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>R16-P15</f>
        <v>174615320844</v>
      </c>
      <c r="V16" s="6">
        <f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290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topLeftCell="H1" workbookViewId="0">
      <pane ySplit="3" topLeftCell="A4" activePane="bottomLeft" state="frozen"/>
      <selection/>
      <selection pane="bottomLeft" activeCell="P11" sqref="P11:V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353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226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288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289</v>
      </c>
      <c r="G10" s="1">
        <v>-820870851</v>
      </c>
      <c r="H10" s="1">
        <v>-4241041452</v>
      </c>
      <c r="I10" s="1"/>
      <c r="J10" s="1"/>
      <c r="K10" s="1"/>
      <c r="L10" s="1" t="e">
        <f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289</v>
      </c>
      <c r="G11" s="1">
        <v>-900295547</v>
      </c>
      <c r="H11" s="1">
        <v>-4737931386</v>
      </c>
      <c r="I11" s="1"/>
      <c r="J11" s="1"/>
      <c r="K11" s="1"/>
      <c r="L11" s="1" t="e">
        <f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407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289</v>
      </c>
      <c r="G13" s="1">
        <v>-711400816</v>
      </c>
      <c r="H13" s="1">
        <v>-226402021</v>
      </c>
      <c r="I13" s="1" t="s">
        <v>289</v>
      </c>
      <c r="J13" s="1">
        <v>835915000</v>
      </c>
      <c r="K13" s="1">
        <v>542913183</v>
      </c>
      <c r="L13" s="1" t="e">
        <f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>R13-P12</f>
        <v>261359935222</v>
      </c>
      <c r="V13" s="6">
        <f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290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408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288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289</v>
      </c>
      <c r="G37" s="1">
        <v>-47800849</v>
      </c>
      <c r="H37" s="1">
        <v>-14387265</v>
      </c>
      <c r="I37" s="1" t="s">
        <v>289</v>
      </c>
      <c r="J37" s="1">
        <v>40889000</v>
      </c>
      <c r="K37" s="1">
        <v>31614996</v>
      </c>
      <c r="L37" s="1" t="e">
        <f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289</v>
      </c>
      <c r="G38" s="1">
        <v>-52426417</v>
      </c>
      <c r="H38" s="1">
        <v>-49376454</v>
      </c>
      <c r="I38" s="1" t="s">
        <v>289</v>
      </c>
      <c r="J38" s="1">
        <v>40889000</v>
      </c>
      <c r="K38" s="1">
        <v>31614996</v>
      </c>
      <c r="L38" s="1" t="e">
        <f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289</v>
      </c>
      <c r="G40" s="1">
        <v>-41426141</v>
      </c>
      <c r="H40" s="1">
        <v>15502965</v>
      </c>
      <c r="I40" s="1" t="s">
        <v>289</v>
      </c>
      <c r="J40" s="1">
        <v>40889000</v>
      </c>
      <c r="K40" s="1">
        <v>31614996</v>
      </c>
      <c r="L40" s="1" t="e">
        <f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407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290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403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288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289</v>
      </c>
      <c r="G38" s="1">
        <v>-47801322</v>
      </c>
      <c r="H38" s="1">
        <v>-6379433</v>
      </c>
      <c r="I38" s="1" t="s">
        <v>289</v>
      </c>
      <c r="J38" s="1">
        <v>40889000</v>
      </c>
      <c r="K38" s="1">
        <v>31614993</v>
      </c>
      <c r="L38" s="1" t="e">
        <f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289</v>
      </c>
      <c r="G39" s="1">
        <v>-52426417</v>
      </c>
      <c r="H39" s="1">
        <v>-39161947</v>
      </c>
      <c r="I39" s="1" t="s">
        <v>289</v>
      </c>
      <c r="J39" s="1">
        <v>40889000</v>
      </c>
      <c r="K39" s="1">
        <v>31614993</v>
      </c>
      <c r="L39" s="1" t="e">
        <f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289</v>
      </c>
      <c r="G41" s="1">
        <v>-41426614</v>
      </c>
      <c r="H41" s="1">
        <v>23722274</v>
      </c>
      <c r="I41" s="1" t="s">
        <v>289</v>
      </c>
      <c r="J41" s="1">
        <v>40889000</v>
      </c>
      <c r="K41" s="1">
        <v>31614993</v>
      </c>
      <c r="L41" s="1" t="e">
        <f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407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290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topLeftCell="J1" workbookViewId="0">
      <pane ySplit="3" topLeftCell="A43" activePane="bottomLeft" state="frozen"/>
      <selection/>
      <selection pane="bottomLeft" activeCell="P47" sqref="P47:W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403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288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289</v>
      </c>
      <c r="G38" s="1">
        <v>-54509966</v>
      </c>
      <c r="H38" s="1">
        <v>-7490604</v>
      </c>
      <c r="I38" s="1" t="s">
        <v>289</v>
      </c>
      <c r="J38" s="1">
        <v>46628000</v>
      </c>
      <c r="K38" s="1">
        <v>36052040</v>
      </c>
      <c r="L38" s="1" t="e">
        <f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289</v>
      </c>
      <c r="G39" s="1">
        <v>-59784758</v>
      </c>
      <c r="H39" s="1">
        <v>-47881741</v>
      </c>
      <c r="I39" s="1" t="s">
        <v>289</v>
      </c>
      <c r="J39" s="1">
        <v>46628000</v>
      </c>
      <c r="K39" s="1">
        <v>36052040</v>
      </c>
      <c r="L39" s="1" t="e">
        <f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289</v>
      </c>
      <c r="G41" s="1">
        <v>-47241071</v>
      </c>
      <c r="H41" s="1">
        <v>21653186</v>
      </c>
      <c r="I41" s="1" t="s">
        <v>289</v>
      </c>
      <c r="J41" s="1">
        <v>46628000</v>
      </c>
      <c r="K41" s="1">
        <v>36052040</v>
      </c>
      <c r="L41" s="1" t="e">
        <f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407</v>
      </c>
      <c r="W47" s="2" t="s">
        <v>409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>R49-P48</f>
        <v>21762160000</v>
      </c>
      <c r="V49">
        <f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290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topLeftCell="L1" workbookViewId="0">
      <pane ySplit="3" topLeftCell="A122" activePane="bottomLeft" state="frozen"/>
      <selection/>
      <selection pane="bottomLeft" activeCell="P126" sqref="P126:W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353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353</v>
      </c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410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289</v>
      </c>
      <c r="G4" s="1">
        <v>-116233976</v>
      </c>
      <c r="H4" s="1">
        <v>-298588781</v>
      </c>
      <c r="I4" s="1" t="s">
        <v>289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288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289</v>
      </c>
      <c r="G5" s="1">
        <v>-70408135</v>
      </c>
      <c r="H5" s="1">
        <v>-368996916</v>
      </c>
      <c r="I5" s="1" t="s">
        <v>289</v>
      </c>
      <c r="J5" s="1">
        <v>105686000</v>
      </c>
      <c r="K5" s="1">
        <v>47394796</v>
      </c>
      <c r="L5" s="1" t="e">
        <f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289</v>
      </c>
      <c r="G6" s="1">
        <v>-60533075</v>
      </c>
      <c r="H6" s="1">
        <v>-429529991</v>
      </c>
      <c r="I6" s="1" t="s">
        <v>289</v>
      </c>
      <c r="J6" s="1">
        <v>105686000</v>
      </c>
      <c r="K6" s="1">
        <v>47394796</v>
      </c>
      <c r="L6" s="1" t="e">
        <f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289</v>
      </c>
      <c r="G7" s="1">
        <v>-119096672</v>
      </c>
      <c r="H7" s="1">
        <v>-488093588</v>
      </c>
      <c r="I7" s="1" t="s">
        <v>289</v>
      </c>
      <c r="J7" s="1">
        <v>105686000</v>
      </c>
      <c r="K7" s="1">
        <v>47394796</v>
      </c>
      <c r="L7" s="1" t="e">
        <f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289</v>
      </c>
      <c r="G8" s="1">
        <v>-112308499</v>
      </c>
      <c r="H8" s="1">
        <v>-488871163</v>
      </c>
      <c r="I8" s="1" t="s">
        <v>289</v>
      </c>
      <c r="J8" s="1">
        <v>105686000</v>
      </c>
      <c r="K8" s="1">
        <v>47394796</v>
      </c>
      <c r="L8" s="1" t="e">
        <f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289</v>
      </c>
      <c r="G9" s="1">
        <v>-62682757</v>
      </c>
      <c r="H9" s="1">
        <v>-478239102</v>
      </c>
      <c r="I9" s="1" t="s">
        <v>289</v>
      </c>
      <c r="J9" s="1">
        <v>105686000</v>
      </c>
      <c r="K9" s="1">
        <v>47394796</v>
      </c>
      <c r="L9" s="1" t="e">
        <f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289</v>
      </c>
      <c r="G10" s="1">
        <v>-64906224</v>
      </c>
      <c r="H10" s="1">
        <v>-474290214</v>
      </c>
      <c r="I10" s="1" t="s">
        <v>289</v>
      </c>
      <c r="J10" s="1">
        <v>105686000</v>
      </c>
      <c r="K10" s="1">
        <v>47394796</v>
      </c>
      <c r="L10" s="1" t="e">
        <f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289</v>
      </c>
      <c r="G11" s="1">
        <v>-69498599</v>
      </c>
      <c r="H11" s="1">
        <v>-484341221</v>
      </c>
      <c r="I11" s="1" t="s">
        <v>289</v>
      </c>
      <c r="J11" s="1">
        <v>105686000</v>
      </c>
      <c r="K11" s="1">
        <v>47394796</v>
      </c>
      <c r="L11" s="1" t="e">
        <f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289</v>
      </c>
      <c r="G12" s="1">
        <v>-62877861</v>
      </c>
      <c r="H12" s="1">
        <v>-490432698</v>
      </c>
      <c r="I12" s="1" t="s">
        <v>289</v>
      </c>
      <c r="J12" s="1">
        <v>105686000</v>
      </c>
      <c r="K12" s="1">
        <v>47394796</v>
      </c>
      <c r="L12" s="1" t="e">
        <f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289</v>
      </c>
      <c r="G13" s="1">
        <v>-68529469</v>
      </c>
      <c r="H13" s="1">
        <v>-488554032</v>
      </c>
      <c r="I13" s="1" t="s">
        <v>289</v>
      </c>
      <c r="J13" s="1">
        <v>105686000</v>
      </c>
      <c r="K13" s="1">
        <v>47394796</v>
      </c>
      <c r="L13" s="1" t="e">
        <f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289</v>
      </c>
      <c r="G14" s="1">
        <v>-62728873</v>
      </c>
      <c r="H14" s="1">
        <v>-551282905</v>
      </c>
      <c r="I14" s="1" t="s">
        <v>289</v>
      </c>
      <c r="J14" s="1">
        <v>105686000</v>
      </c>
      <c r="K14" s="1">
        <v>47394796</v>
      </c>
      <c r="L14" s="1" t="e">
        <f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289</v>
      </c>
      <c r="G15" s="1">
        <v>-107836734</v>
      </c>
      <c r="H15" s="1">
        <v>-596390766</v>
      </c>
      <c r="I15" s="1" t="s">
        <v>289</v>
      </c>
      <c r="J15" s="1">
        <v>105686000</v>
      </c>
      <c r="K15" s="1">
        <v>47394796</v>
      </c>
      <c r="L15" s="1" t="e">
        <f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289</v>
      </c>
      <c r="G16" s="1">
        <v>-71219055</v>
      </c>
      <c r="H16" s="1">
        <v>-613864919</v>
      </c>
      <c r="I16" s="1" t="s">
        <v>289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289</v>
      </c>
      <c r="G17" s="1">
        <v>-60064827</v>
      </c>
      <c r="H17" s="1">
        <v>-611246989</v>
      </c>
      <c r="I17" s="1" t="s">
        <v>289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289</v>
      </c>
      <c r="G68" s="13">
        <v>-90976269</v>
      </c>
      <c r="H68" s="1">
        <v>-12911654</v>
      </c>
      <c r="I68" s="1" t="s">
        <v>289</v>
      </c>
      <c r="J68" s="1">
        <v>105686000</v>
      </c>
      <c r="K68" s="1">
        <v>47394796</v>
      </c>
      <c r="L68" s="1" t="e">
        <f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289</v>
      </c>
      <c r="G69" s="13">
        <v>-68018652</v>
      </c>
      <c r="H69" s="1">
        <v>-102382762</v>
      </c>
      <c r="I69" s="1" t="s">
        <v>289</v>
      </c>
      <c r="J69" s="1">
        <v>105686000</v>
      </c>
      <c r="K69" s="1">
        <v>47394796</v>
      </c>
      <c r="L69" s="1" t="e">
        <f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289</v>
      </c>
      <c r="G71" s="13">
        <v>-104602277</v>
      </c>
      <c r="H71" s="1">
        <v>57247375</v>
      </c>
      <c r="I71" s="1" t="s">
        <v>289</v>
      </c>
      <c r="J71" s="1">
        <v>105686000</v>
      </c>
      <c r="K71" s="1">
        <v>47394796</v>
      </c>
      <c r="L71" s="1" t="e">
        <f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289</v>
      </c>
      <c r="G72" s="13">
        <v>-67360268</v>
      </c>
      <c r="H72" s="1">
        <v>-14513007</v>
      </c>
      <c r="I72" s="1" t="s">
        <v>289</v>
      </c>
      <c r="J72" s="1">
        <v>105686000</v>
      </c>
      <c r="K72" s="1">
        <v>47394796</v>
      </c>
      <c r="L72" s="1" t="e">
        <f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289</v>
      </c>
      <c r="G73" s="13">
        <v>-73921412</v>
      </c>
      <c r="H73" s="1">
        <v>59706526</v>
      </c>
      <c r="I73" s="1" t="s">
        <v>289</v>
      </c>
      <c r="J73" s="1">
        <v>105686000</v>
      </c>
      <c r="K73" s="1">
        <v>47394796</v>
      </c>
      <c r="L73" s="1" t="e">
        <f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289</v>
      </c>
      <c r="G75" s="13">
        <v>-112490832</v>
      </c>
      <c r="H75" s="1">
        <v>64564506</v>
      </c>
      <c r="I75" s="1" t="s">
        <v>289</v>
      </c>
      <c r="J75" s="1">
        <v>105686000</v>
      </c>
      <c r="K75" s="1">
        <v>47394796</v>
      </c>
      <c r="L75" s="1" t="e">
        <f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289</v>
      </c>
      <c r="G76" s="13">
        <v>-112545459</v>
      </c>
      <c r="H76" s="1">
        <v>92334433</v>
      </c>
      <c r="I76" s="1" t="s">
        <v>289</v>
      </c>
      <c r="J76" s="1">
        <v>105686000</v>
      </c>
      <c r="K76" s="1">
        <v>47394796</v>
      </c>
      <c r="L76" s="1" t="e">
        <f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289</v>
      </c>
      <c r="G111" s="13">
        <v>-71659633</v>
      </c>
      <c r="H111" s="1">
        <v>-19993582</v>
      </c>
      <c r="I111" s="1" t="s">
        <v>289</v>
      </c>
      <c r="J111" s="1">
        <v>105686000</v>
      </c>
      <c r="K111" s="1">
        <v>47394796</v>
      </c>
      <c r="L111" s="1" t="e">
        <f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289</v>
      </c>
      <c r="G112" s="13">
        <v>-78593956</v>
      </c>
      <c r="H112" s="1">
        <v>-63449069</v>
      </c>
      <c r="I112" s="1" t="s">
        <v>289</v>
      </c>
      <c r="J112" s="1">
        <v>105686000</v>
      </c>
      <c r="K112" s="1">
        <v>47394796</v>
      </c>
      <c r="L112" s="1" t="e">
        <f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289</v>
      </c>
      <c r="G114" s="13">
        <v>-62103833</v>
      </c>
      <c r="H114" s="1">
        <v>56063591</v>
      </c>
      <c r="I114" s="1" t="s">
        <v>289</v>
      </c>
      <c r="J114" s="1">
        <v>105686000</v>
      </c>
      <c r="K114" s="1">
        <v>47394796</v>
      </c>
      <c r="L114" s="1" t="e">
        <f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3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407</v>
      </c>
      <c r="W126" s="2" t="s">
        <v>409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3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3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290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topLeftCell="O1" workbookViewId="0">
      <pane ySplit="3" topLeftCell="A92" activePane="bottomLeft" state="frozen"/>
      <selection/>
      <selection pane="bottomLeft" activeCell="P99" sqref="P99:W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353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7" si="0">F4+G4</f>
        <v>-40476894</v>
      </c>
      <c r="M4" t="s">
        <v>401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288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289</v>
      </c>
      <c r="G34" s="13">
        <v>-72238843</v>
      </c>
      <c r="H34" s="1">
        <v>-17605622</v>
      </c>
      <c r="I34" s="1" t="s">
        <v>289</v>
      </c>
      <c r="J34" s="1">
        <v>48673000</v>
      </c>
      <c r="K34" s="1">
        <v>37633042</v>
      </c>
      <c r="L34" s="1" t="e">
        <f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289</v>
      </c>
      <c r="G35" s="13">
        <v>-54009565</v>
      </c>
      <c r="H35" s="1">
        <v>-92713711</v>
      </c>
      <c r="I35" s="1" t="s">
        <v>289</v>
      </c>
      <c r="J35" s="1">
        <v>48673000</v>
      </c>
      <c r="K35" s="1">
        <v>37633042</v>
      </c>
      <c r="L35" s="1" t="e">
        <f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289</v>
      </c>
      <c r="G37" s="13">
        <v>-83057445</v>
      </c>
      <c r="H37" s="1">
        <v>25608381</v>
      </c>
      <c r="I37" s="1" t="s">
        <v>289</v>
      </c>
      <c r="J37" s="1">
        <v>48673000</v>
      </c>
      <c r="K37" s="1">
        <v>37633042</v>
      </c>
      <c r="L37" s="1" t="e">
        <f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289</v>
      </c>
      <c r="G38" s="13">
        <v>-53486782</v>
      </c>
      <c r="H38" s="1">
        <v>-32849956</v>
      </c>
      <c r="I38" s="1" t="s">
        <v>289</v>
      </c>
      <c r="J38" s="1">
        <v>48673000</v>
      </c>
      <c r="K38" s="1">
        <v>37633042</v>
      </c>
      <c r="L38" s="1" t="e">
        <f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289</v>
      </c>
      <c r="G39" s="13">
        <v>-58696595</v>
      </c>
      <c r="H39" s="1">
        <v>26065454</v>
      </c>
      <c r="I39" s="1" t="s">
        <v>289</v>
      </c>
      <c r="J39" s="1">
        <v>48673000</v>
      </c>
      <c r="K39" s="1">
        <v>37633042</v>
      </c>
      <c r="L39" s="1" t="e">
        <f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289</v>
      </c>
      <c r="G41" s="13">
        <v>-89322278</v>
      </c>
      <c r="H41" s="1">
        <v>17234934</v>
      </c>
      <c r="I41" s="1" t="s">
        <v>289</v>
      </c>
      <c r="J41" s="1">
        <v>48673000</v>
      </c>
      <c r="K41" s="1">
        <v>37633042</v>
      </c>
      <c r="L41" s="1" t="e">
        <f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289</v>
      </c>
      <c r="G42" s="13">
        <v>-89365090</v>
      </c>
      <c r="H42" s="1">
        <v>39285944</v>
      </c>
      <c r="I42" s="1" t="s">
        <v>289</v>
      </c>
      <c r="J42" s="1">
        <v>48673000</v>
      </c>
      <c r="K42" s="1">
        <v>37633042</v>
      </c>
      <c r="L42" s="1" t="e">
        <f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289</v>
      </c>
      <c r="G77" s="13">
        <v>-56901214</v>
      </c>
      <c r="H77" s="1">
        <v>-11472394</v>
      </c>
      <c r="I77" s="1" t="s">
        <v>289</v>
      </c>
      <c r="J77" s="1">
        <v>48673000</v>
      </c>
      <c r="K77" s="1">
        <v>37633042</v>
      </c>
      <c r="L77" s="1" t="e">
        <f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289</v>
      </c>
      <c r="G78" s="13">
        <v>-62406784</v>
      </c>
      <c r="H78" s="1">
        <v>-50382675</v>
      </c>
      <c r="I78" s="1" t="s">
        <v>289</v>
      </c>
      <c r="J78" s="1">
        <v>48673000</v>
      </c>
      <c r="K78" s="1">
        <v>37633042</v>
      </c>
      <c r="L78" s="1" t="e">
        <f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289</v>
      </c>
      <c r="G80" s="13">
        <v>-49312959</v>
      </c>
      <c r="H80" s="1">
        <v>37645870</v>
      </c>
      <c r="I80" s="1" t="s">
        <v>289</v>
      </c>
      <c r="J80" s="1">
        <v>48673000</v>
      </c>
      <c r="K80" s="1">
        <v>37633042</v>
      </c>
      <c r="L80" s="1" t="e">
        <f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3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3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3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3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3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3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3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3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407</v>
      </c>
      <c r="W99" s="2" t="s">
        <v>409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3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>R101-P100</f>
        <v>13507886000</v>
      </c>
      <c r="V101" s="6">
        <f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290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topLeftCell="K1" workbookViewId="0">
      <pane ySplit="3" topLeftCell="A58" activePane="bottomLeft" state="frozen"/>
      <selection/>
      <selection pane="bottomLeft" activeCell="P63" sqref="P63:W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403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288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289</v>
      </c>
      <c r="G38" s="1">
        <v>-57361252</v>
      </c>
      <c r="H38" s="1">
        <v>-11458766</v>
      </c>
      <c r="I38" s="1" t="s">
        <v>289</v>
      </c>
      <c r="J38" s="1">
        <v>49067000</v>
      </c>
      <c r="K38" s="1">
        <v>37937992</v>
      </c>
      <c r="L38" s="1" t="e">
        <f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289</v>
      </c>
      <c r="G39" s="1">
        <v>-62911957</v>
      </c>
      <c r="H39" s="1">
        <v>-50049448</v>
      </c>
      <c r="I39" s="1" t="s">
        <v>289</v>
      </c>
      <c r="J39" s="1">
        <v>49067000</v>
      </c>
      <c r="K39" s="1">
        <v>37937992</v>
      </c>
      <c r="L39" s="1" t="e">
        <f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289</v>
      </c>
      <c r="G41" s="1">
        <v>-49712140</v>
      </c>
      <c r="H41" s="1">
        <v>17794830</v>
      </c>
      <c r="I41" s="1" t="s">
        <v>289</v>
      </c>
      <c r="J41" s="1">
        <v>49067000</v>
      </c>
      <c r="K41" s="1">
        <v>37937992</v>
      </c>
      <c r="L41" s="1" t="e">
        <f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407</v>
      </c>
      <c r="W63" s="2" t="s">
        <v>409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>R65/P64</f>
        <v>9.21255671480228</v>
      </c>
      <c r="W64" s="8">
        <f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290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403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288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289</v>
      </c>
      <c r="G38" s="1">
        <v>-58758841</v>
      </c>
      <c r="H38" s="1">
        <v>-1733787</v>
      </c>
      <c r="I38" s="1" t="s">
        <v>289</v>
      </c>
      <c r="J38" s="1">
        <v>50263000</v>
      </c>
      <c r="K38" s="1">
        <v>38862563</v>
      </c>
      <c r="L38" s="1" t="e">
        <f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289</v>
      </c>
      <c r="G39" s="1">
        <v>-64445426</v>
      </c>
      <c r="H39" s="1">
        <v>-40962681</v>
      </c>
      <c r="I39" s="1" t="s">
        <v>289</v>
      </c>
      <c r="J39" s="1">
        <v>50263000</v>
      </c>
      <c r="K39" s="1">
        <v>38862563</v>
      </c>
      <c r="L39" s="1" t="e">
        <f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289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407</v>
      </c>
      <c r="W64" s="2" t="s">
        <v>409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>R66-P65</f>
        <v>22665682000</v>
      </c>
      <c r="V66">
        <f>R66/P65</f>
        <v>17.9867168096361</v>
      </c>
      <c r="W66">
        <f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290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topLeftCell="Q1" workbookViewId="0">
      <pane ySplit="3" topLeftCell="A154" activePane="bottomLeft" state="frozen"/>
      <selection/>
      <selection pane="bottomLeft" activeCell="W157" sqref="W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353</v>
      </c>
    </row>
    <row r="2" ht="217" customHeight="1"/>
    <row r="3" ht="40.5" spans="1:29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342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354</v>
      </c>
      <c r="AB3" t="s">
        <v>355</v>
      </c>
      <c r="AC3" t="s">
        <v>356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411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288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289</v>
      </c>
      <c r="G15" s="1">
        <v>-132266516</v>
      </c>
      <c r="H15" s="1">
        <v>5132675</v>
      </c>
      <c r="I15" s="1" t="s">
        <v>289</v>
      </c>
      <c r="J15" s="1">
        <v>877711000</v>
      </c>
      <c r="K15" s="1">
        <v>63792421</v>
      </c>
      <c r="L15" s="1" t="e">
        <f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289</v>
      </c>
      <c r="G16" s="1">
        <v>-98694497</v>
      </c>
      <c r="H16" s="1">
        <v>-103188562</v>
      </c>
      <c r="I16" s="1" t="s">
        <v>289</v>
      </c>
      <c r="J16" s="1">
        <v>877711000</v>
      </c>
      <c r="K16" s="1">
        <v>63792421</v>
      </c>
      <c r="L16" s="1" t="e">
        <f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289</v>
      </c>
      <c r="G17" s="1">
        <v>-85348576</v>
      </c>
      <c r="H17" s="1">
        <v>-188264918</v>
      </c>
      <c r="I17" s="1" t="s">
        <v>289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289</v>
      </c>
      <c r="G18" s="1">
        <v>-80584495</v>
      </c>
      <c r="H18" s="1">
        <v>-273335362</v>
      </c>
      <c r="I18" s="1" t="s">
        <v>289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289</v>
      </c>
      <c r="G19" s="1">
        <v>-162051334</v>
      </c>
      <c r="H19" s="1">
        <v>-360391583</v>
      </c>
      <c r="I19" s="1" t="s">
        <v>289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289</v>
      </c>
      <c r="G20" s="1">
        <v>-92684249</v>
      </c>
      <c r="H20" s="1">
        <v>-464831167</v>
      </c>
      <c r="I20" s="1" t="s">
        <v>289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289</v>
      </c>
      <c r="G21" s="1">
        <v>-106676649</v>
      </c>
      <c r="H21" s="1">
        <v>-561595827</v>
      </c>
      <c r="I21" s="1" t="s">
        <v>289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289</v>
      </c>
      <c r="G22" s="1">
        <v>-156446926</v>
      </c>
      <c r="H22" s="1">
        <v>-651749987</v>
      </c>
      <c r="I22" s="1" t="s">
        <v>289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289</v>
      </c>
      <c r="G23" s="1">
        <v>-94766923</v>
      </c>
      <c r="H23" s="1">
        <v>-689992505</v>
      </c>
      <c r="I23" s="1" t="s">
        <v>289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289</v>
      </c>
      <c r="G24" s="1">
        <v>-81475433</v>
      </c>
      <c r="H24" s="1">
        <v>-655579205</v>
      </c>
      <c r="I24" s="1" t="s">
        <v>289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289</v>
      </c>
      <c r="G25" s="1">
        <v>-160300016</v>
      </c>
      <c r="H25" s="1">
        <v>-666249448</v>
      </c>
      <c r="I25" s="1" t="s">
        <v>289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289</v>
      </c>
      <c r="G26" s="1">
        <v>-151163369</v>
      </c>
      <c r="H26" s="1">
        <v>-658003739</v>
      </c>
      <c r="I26" s="1" t="s">
        <v>289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289</v>
      </c>
      <c r="G27" s="1">
        <v>-84368831</v>
      </c>
      <c r="H27" s="1">
        <v>-643693351</v>
      </c>
      <c r="I27" s="1" t="s">
        <v>289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289</v>
      </c>
      <c r="G28" s="1">
        <v>-87361541</v>
      </c>
      <c r="H28" s="1">
        <v>-638378283</v>
      </c>
      <c r="I28" s="1" t="s">
        <v>289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289</v>
      </c>
      <c r="G29" s="1">
        <v>-93542720</v>
      </c>
      <c r="H29" s="1">
        <v>-651906593</v>
      </c>
      <c r="I29" s="1" t="s">
        <v>289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289</v>
      </c>
      <c r="G30" s="1">
        <v>-84631434</v>
      </c>
      <c r="H30" s="1">
        <v>-660105511</v>
      </c>
      <c r="I30" s="1" t="s">
        <v>289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289</v>
      </c>
      <c r="G31" s="1">
        <v>-92238303</v>
      </c>
      <c r="H31" s="1">
        <v>-657576891</v>
      </c>
      <c r="I31" s="1" t="s">
        <v>289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289</v>
      </c>
      <c r="G32" s="1">
        <v>-84430901</v>
      </c>
      <c r="H32" s="1">
        <v>-742007792</v>
      </c>
      <c r="I32" s="1" t="s">
        <v>289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289</v>
      </c>
      <c r="G33" s="1">
        <v>-145144527</v>
      </c>
      <c r="H33" s="1">
        <v>-802721418</v>
      </c>
      <c r="I33" s="1" t="s">
        <v>289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289</v>
      </c>
      <c r="G34" s="1">
        <v>-95858394</v>
      </c>
      <c r="H34" s="1">
        <v>-826241026</v>
      </c>
      <c r="I34" s="1" t="s">
        <v>289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289</v>
      </c>
      <c r="G35" s="1">
        <v>-80845188</v>
      </c>
      <c r="H35" s="1">
        <v>-822717383</v>
      </c>
      <c r="I35" s="1" t="s">
        <v>289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289</v>
      </c>
      <c r="G86" s="1">
        <v>-122450923</v>
      </c>
      <c r="H86" s="1">
        <v>-6101713</v>
      </c>
      <c r="I86" t="s">
        <v>289</v>
      </c>
      <c r="J86" s="1">
        <v>877711000</v>
      </c>
      <c r="K86" s="1">
        <v>63792421</v>
      </c>
      <c r="L86" s="1" t="e">
        <f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289</v>
      </c>
      <c r="G87" s="1">
        <v>-91550762</v>
      </c>
      <c r="H87" s="1">
        <v>-129335867</v>
      </c>
      <c r="I87" t="s">
        <v>289</v>
      </c>
      <c r="J87" s="1">
        <v>877711000</v>
      </c>
      <c r="K87" s="1">
        <v>63792421</v>
      </c>
      <c r="L87" s="1" t="e">
        <f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289</v>
      </c>
      <c r="G89" s="1">
        <v>-140791060</v>
      </c>
      <c r="H89" s="1">
        <v>59740978</v>
      </c>
      <c r="I89" t="s">
        <v>289</v>
      </c>
      <c r="J89" s="1">
        <v>877711000</v>
      </c>
      <c r="K89" s="1">
        <v>63792421</v>
      </c>
      <c r="L89" s="1" t="e">
        <f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289</v>
      </c>
      <c r="G90" s="1">
        <v>-90664600</v>
      </c>
      <c r="H90" s="1">
        <v>-37336930</v>
      </c>
      <c r="I90" t="s">
        <v>289</v>
      </c>
      <c r="J90" s="1">
        <v>877711000</v>
      </c>
      <c r="K90" s="1">
        <v>63792421</v>
      </c>
      <c r="L90" s="1" t="e">
        <f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289</v>
      </c>
      <c r="G91" s="1">
        <v>-99946573</v>
      </c>
      <c r="H91" s="1">
        <v>56273086</v>
      </c>
      <c r="I91" t="s">
        <v>289</v>
      </c>
      <c r="J91" s="1">
        <v>877711000</v>
      </c>
      <c r="K91" s="1">
        <v>63792421</v>
      </c>
      <c r="L91" s="1" t="e">
        <f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289</v>
      </c>
      <c r="G93" s="1">
        <v>-151408783</v>
      </c>
      <c r="H93" s="1">
        <v>37449840</v>
      </c>
      <c r="I93" t="s">
        <v>289</v>
      </c>
      <c r="J93" s="1">
        <v>877711000</v>
      </c>
      <c r="K93" s="1">
        <v>63792421</v>
      </c>
      <c r="L93" s="1" t="e">
        <f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289</v>
      </c>
      <c r="G94" s="1">
        <v>-151482310</v>
      </c>
      <c r="H94" s="1">
        <v>74827204</v>
      </c>
      <c r="I94" t="s">
        <v>289</v>
      </c>
      <c r="J94" s="1">
        <v>877711000</v>
      </c>
      <c r="K94" s="1">
        <v>63792421</v>
      </c>
      <c r="L94" s="1" t="e">
        <f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289</v>
      </c>
      <c r="G129" s="1">
        <v>-96451397</v>
      </c>
      <c r="H129" s="1">
        <v>-27865915</v>
      </c>
      <c r="I129" s="1" t="s">
        <v>289</v>
      </c>
      <c r="J129" s="1">
        <v>877711000</v>
      </c>
      <c r="K129" s="1">
        <v>63792421</v>
      </c>
      <c r="L129" s="1" t="e">
        <f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289</v>
      </c>
      <c r="G130" s="1">
        <v>-105784756</v>
      </c>
      <c r="H130" s="1">
        <v>-95189851</v>
      </c>
      <c r="I130" s="1" t="s">
        <v>289</v>
      </c>
      <c r="J130" s="1">
        <v>877711000</v>
      </c>
      <c r="K130" s="1">
        <v>63792421</v>
      </c>
      <c r="L130" s="1" t="e">
        <f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289</v>
      </c>
      <c r="G132" s="1">
        <v>-83589619</v>
      </c>
      <c r="H132" s="1">
        <v>75606430</v>
      </c>
      <c r="I132" s="1" t="s">
        <v>289</v>
      </c>
      <c r="J132" s="1">
        <v>877711000</v>
      </c>
      <c r="K132" s="1">
        <v>63792421</v>
      </c>
      <c r="L132" s="1" t="e">
        <f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407</v>
      </c>
      <c r="W155" s="2" t="s">
        <v>409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>R157-P154</f>
        <v>35000000000</v>
      </c>
      <c r="V157">
        <f>R157/P156</f>
        <v>15.9802193958747</v>
      </c>
      <c r="W157">
        <f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290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2" t="s">
        <v>412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288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289</v>
      </c>
      <c r="G28" s="13">
        <v>-156855637</v>
      </c>
      <c r="H28" s="1">
        <v>-64603081</v>
      </c>
      <c r="I28" s="1" t="s">
        <v>289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289</v>
      </c>
      <c r="G29" s="13">
        <v>-117273539</v>
      </c>
      <c r="H29" s="1">
        <v>-204205470</v>
      </c>
      <c r="I29" s="1" t="s">
        <v>289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289</v>
      </c>
      <c r="G31" s="13">
        <v>-180348754</v>
      </c>
      <c r="H31" s="1">
        <v>49471222</v>
      </c>
      <c r="I31" s="1" t="s">
        <v>289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289</v>
      </c>
      <c r="G32" s="13">
        <v>-116138394</v>
      </c>
      <c r="H32" s="1">
        <v>-75512222</v>
      </c>
      <c r="I32" s="1" t="s">
        <v>289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289</v>
      </c>
      <c r="G33" s="13">
        <v>-127450710</v>
      </c>
      <c r="H33" s="1">
        <v>67977654</v>
      </c>
      <c r="I33" s="1" t="s">
        <v>289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289</v>
      </c>
      <c r="G35" s="13">
        <v>-193948488</v>
      </c>
      <c r="H35" s="1">
        <v>74114722</v>
      </c>
      <c r="I35" s="1" t="s">
        <v>289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289</v>
      </c>
      <c r="G36" s="13">
        <v>-194043897</v>
      </c>
      <c r="H36" s="1">
        <v>121993906</v>
      </c>
      <c r="I36" s="1" t="s">
        <v>289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289</v>
      </c>
      <c r="G71" s="13">
        <v>-123551091</v>
      </c>
      <c r="H71" s="1">
        <v>-3192881</v>
      </c>
      <c r="I71" s="1" t="s">
        <v>289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289</v>
      </c>
      <c r="G72" s="13">
        <v>-135506820</v>
      </c>
      <c r="H72" s="1">
        <v>-85570671</v>
      </c>
      <c r="I72" s="1" t="s">
        <v>289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289</v>
      </c>
      <c r="G74" s="13">
        <v>-107074351</v>
      </c>
      <c r="H74" s="1">
        <v>114082357</v>
      </c>
      <c r="I74" s="1" t="s">
        <v>289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3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3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3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3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3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3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3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3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3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3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3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3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3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3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3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3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407</v>
      </c>
      <c r="W101" s="2" t="s">
        <v>409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3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>R103-P102</f>
        <v>51972987999</v>
      </c>
      <c r="V103">
        <f>R103/P102</f>
        <v>19.5247253615179</v>
      </c>
      <c r="W103">
        <f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290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353</v>
      </c>
    </row>
    <row r="2" ht="240" customHeight="1"/>
    <row r="3" ht="40.5" spans="1:27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78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399</v>
      </c>
      <c r="X3" t="s">
        <v>2</v>
      </c>
      <c r="Y3" t="s">
        <v>354</v>
      </c>
      <c r="Z3" t="s">
        <v>355</v>
      </c>
      <c r="AA3" t="s">
        <v>356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289</v>
      </c>
      <c r="G4" s="1">
        <v>-108765908</v>
      </c>
      <c r="H4" s="1">
        <v>-528488050</v>
      </c>
      <c r="I4" s="1" t="s">
        <v>289</v>
      </c>
      <c r="J4" s="1">
        <v>106775000</v>
      </c>
      <c r="K4" s="1">
        <v>54476166</v>
      </c>
      <c r="L4" s="1" t="e">
        <f>F4-G4</f>
        <v>#VALUE!</v>
      </c>
      <c r="M4" s="19" t="s">
        <v>413</v>
      </c>
      <c r="N4" s="4">
        <v>43630</v>
      </c>
      <c r="O4" s="5">
        <v>0.824305555555556</v>
      </c>
      <c r="P4" s="6" t="s">
        <v>396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288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289</v>
      </c>
      <c r="G5" s="1">
        <v>-125219639</v>
      </c>
      <c r="H5" s="1">
        <v>-653707689</v>
      </c>
      <c r="I5" s="1" t="s">
        <v>289</v>
      </c>
      <c r="J5" s="1">
        <v>106775000</v>
      </c>
      <c r="K5" s="1">
        <v>54476166</v>
      </c>
      <c r="L5" s="1" t="e">
        <f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289</v>
      </c>
      <c r="G22" s="1">
        <v>-169429091</v>
      </c>
      <c r="H22" s="1">
        <v>4292485</v>
      </c>
      <c r="I22" s="1" t="s">
        <v>289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289</v>
      </c>
      <c r="G23" s="1">
        <v>-126424431</v>
      </c>
      <c r="H23" s="1">
        <v>-142427766</v>
      </c>
      <c r="I23" s="1" t="s">
        <v>289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289</v>
      </c>
      <c r="G24" s="1">
        <v>-109328741</v>
      </c>
      <c r="H24" s="1">
        <v>-251497303</v>
      </c>
      <c r="I24" s="1" t="s">
        <v>289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289</v>
      </c>
      <c r="G25" s="1">
        <v>-103226109</v>
      </c>
      <c r="H25" s="1">
        <v>-362730221</v>
      </c>
      <c r="I25" s="1" t="s">
        <v>289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289</v>
      </c>
      <c r="G26" s="1">
        <v>-207582471</v>
      </c>
      <c r="H26" s="1">
        <v>-484590366</v>
      </c>
      <c r="I26" s="1" t="s">
        <v>289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289</v>
      </c>
      <c r="G27" s="1">
        <v>-118725499</v>
      </c>
      <c r="H27" s="1">
        <v>-623009918</v>
      </c>
      <c r="I27" s="1" t="s">
        <v>289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289</v>
      </c>
      <c r="G28" s="1">
        <v>-136649306</v>
      </c>
      <c r="H28" s="1">
        <v>-724826134</v>
      </c>
      <c r="I28" s="1" t="s">
        <v>289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289</v>
      </c>
      <c r="G29" s="1">
        <v>-200403407</v>
      </c>
      <c r="H29" s="1">
        <v>-834870467</v>
      </c>
      <c r="I29" s="1" t="s">
        <v>289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289</v>
      </c>
      <c r="G30" s="1">
        <v>-121393337</v>
      </c>
      <c r="H30" s="1">
        <v>-883857886</v>
      </c>
      <c r="I30" s="1" t="s">
        <v>289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289</v>
      </c>
      <c r="G31" s="1">
        <v>-104367371</v>
      </c>
      <c r="H31" s="1">
        <v>-839775571</v>
      </c>
      <c r="I31" s="1" t="s">
        <v>289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289</v>
      </c>
      <c r="G32" s="1">
        <v>-205339090</v>
      </c>
      <c r="H32" s="1">
        <v>-853443804</v>
      </c>
      <c r="I32" s="1" t="s">
        <v>289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289</v>
      </c>
      <c r="G33" s="1">
        <v>-193635344</v>
      </c>
      <c r="H33" s="1">
        <v>-842881320</v>
      </c>
      <c r="I33" s="1" t="s">
        <v>289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289</v>
      </c>
      <c r="G34" s="1">
        <v>-108073720</v>
      </c>
      <c r="H34" s="1">
        <v>-824550181</v>
      </c>
      <c r="I34" s="1" t="s">
        <v>289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289</v>
      </c>
      <c r="G35" s="1">
        <v>-111907284</v>
      </c>
      <c r="H35" s="1">
        <v>-817741752</v>
      </c>
      <c r="I35" s="1" t="s">
        <v>289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289</v>
      </c>
      <c r="G36" s="1">
        <v>-119825172</v>
      </c>
      <c r="H36" s="1">
        <v>-835071076</v>
      </c>
      <c r="I36" s="1" t="s">
        <v>289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289</v>
      </c>
      <c r="G37" s="1">
        <v>-108410105</v>
      </c>
      <c r="H37" s="1">
        <v>-845573622</v>
      </c>
      <c r="I37" s="1" t="s">
        <v>289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289</v>
      </c>
      <c r="G38" s="1">
        <v>-118154256</v>
      </c>
      <c r="H38" s="1">
        <v>-842334541</v>
      </c>
      <c r="I38" s="1" t="s">
        <v>289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289</v>
      </c>
      <c r="G39" s="1">
        <v>-226307485</v>
      </c>
      <c r="H39" s="1">
        <v>-950487770</v>
      </c>
      <c r="I39" s="1" t="s">
        <v>289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289</v>
      </c>
      <c r="G40" s="1">
        <v>-185925403</v>
      </c>
      <c r="H40" s="1">
        <v>-1028259944</v>
      </c>
      <c r="I40" s="1" t="s">
        <v>289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289</v>
      </c>
      <c r="G41" s="1">
        <v>-122791474</v>
      </c>
      <c r="H41" s="1">
        <v>-1058387793</v>
      </c>
      <c r="I41" s="1" t="s">
        <v>289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289</v>
      </c>
      <c r="G42" s="1">
        <v>-226351521</v>
      </c>
      <c r="H42" s="1">
        <v>-1053874120</v>
      </c>
      <c r="I42" s="1" t="s">
        <v>289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289</v>
      </c>
      <c r="G93" s="1">
        <v>-156855637</v>
      </c>
      <c r="H93" s="1">
        <v>-65032548</v>
      </c>
      <c r="I93" s="1" t="s">
        <v>289</v>
      </c>
      <c r="J93" s="1">
        <v>105686000</v>
      </c>
      <c r="K93" s="1">
        <v>81715166</v>
      </c>
      <c r="L93" s="1" t="e">
        <f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289</v>
      </c>
      <c r="G94" s="1">
        <v>-117273539</v>
      </c>
      <c r="H94" s="1">
        <v>-209463265</v>
      </c>
      <c r="I94" s="1" t="s">
        <v>289</v>
      </c>
      <c r="J94" s="1">
        <v>105686000</v>
      </c>
      <c r="K94" s="1">
        <v>81715166</v>
      </c>
      <c r="L94" s="1" t="e">
        <f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289</v>
      </c>
      <c r="G96" s="1">
        <v>-180348754</v>
      </c>
      <c r="H96" s="1">
        <v>81632945</v>
      </c>
      <c r="I96" s="1" t="s">
        <v>289</v>
      </c>
      <c r="J96" s="1">
        <v>105686000</v>
      </c>
      <c r="K96" s="1">
        <v>81715166</v>
      </c>
      <c r="L96" s="1" t="e">
        <f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289</v>
      </c>
      <c r="G97" s="1">
        <v>-116138394</v>
      </c>
      <c r="H97" s="1">
        <v>-36580383</v>
      </c>
      <c r="I97" s="1" t="s">
        <v>289</v>
      </c>
      <c r="J97" s="1">
        <v>105686000</v>
      </c>
      <c r="K97" s="1">
        <v>81715166</v>
      </c>
      <c r="L97" s="1" t="e">
        <f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289</v>
      </c>
      <c r="G98" s="1">
        <v>-127507140</v>
      </c>
      <c r="H98" s="1">
        <v>75464888</v>
      </c>
      <c r="I98" s="1" t="s">
        <v>289</v>
      </c>
      <c r="J98" s="1">
        <v>105686000</v>
      </c>
      <c r="K98" s="1">
        <v>81715166</v>
      </c>
      <c r="L98" s="1" t="e">
        <f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289</v>
      </c>
      <c r="J99" s="1">
        <v>105686000</v>
      </c>
      <c r="K99" s="1">
        <v>81715166</v>
      </c>
      <c r="L99" s="1">
        <f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289</v>
      </c>
      <c r="G100" s="1">
        <v>-193949711</v>
      </c>
      <c r="H100" s="1">
        <v>100480682</v>
      </c>
      <c r="I100" s="1" t="s">
        <v>289</v>
      </c>
      <c r="J100" s="1">
        <v>105686000</v>
      </c>
      <c r="K100" s="1">
        <v>81715166</v>
      </c>
      <c r="L100" s="1" t="e">
        <f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289</v>
      </c>
      <c r="G101" s="1">
        <v>-194042674</v>
      </c>
      <c r="H101" s="1">
        <v>148361089</v>
      </c>
      <c r="I101" s="1" t="s">
        <v>289</v>
      </c>
      <c r="J101" s="1">
        <v>105686000</v>
      </c>
      <c r="K101" s="1">
        <v>81715166</v>
      </c>
      <c r="L101" s="1" t="e">
        <f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289</v>
      </c>
      <c r="G136" s="1">
        <v>-123551091</v>
      </c>
      <c r="H136" s="1">
        <v>-61724895</v>
      </c>
      <c r="I136" s="1" t="s">
        <v>289</v>
      </c>
      <c r="J136" s="1">
        <v>105686000</v>
      </c>
      <c r="K136" s="1">
        <v>81715166</v>
      </c>
      <c r="L136" s="1" t="e">
        <f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289</v>
      </c>
      <c r="G137" s="1">
        <v>-135506820</v>
      </c>
      <c r="H137" s="1">
        <v>-139708199</v>
      </c>
      <c r="I137" s="1" t="s">
        <v>289</v>
      </c>
      <c r="J137" s="1">
        <v>105686000</v>
      </c>
      <c r="K137" s="1">
        <v>81715166</v>
      </c>
      <c r="L137" s="1" t="e">
        <f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289</v>
      </c>
      <c r="G139" s="1">
        <v>-107075575</v>
      </c>
      <c r="H139" s="1">
        <v>18589095</v>
      </c>
      <c r="I139" s="1" t="s">
        <v>289</v>
      </c>
      <c r="J139" s="1">
        <v>105686000</v>
      </c>
      <c r="K139" s="1">
        <v>81715166</v>
      </c>
      <c r="L139" s="1" t="e">
        <f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407</v>
      </c>
      <c r="W175" s="2" t="s">
        <v>409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>R177-P176</f>
        <v>49194399000</v>
      </c>
      <c r="V177">
        <f>R177/P176</f>
        <v>18.5343532455256</v>
      </c>
      <c r="W177">
        <f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290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6" activePane="bottomLeft" state="frozen"/>
      <selection/>
      <selection pane="bottomLeft" activeCell="A70" sqref="A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2" t="s">
        <v>414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67" si="0">G4+F4</f>
        <v>-56560358</v>
      </c>
      <c r="M4" s="12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288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2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2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2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2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289</v>
      </c>
      <c r="G29" s="1">
        <v>-123551091</v>
      </c>
      <c r="H29" s="1">
        <v>-15846752</v>
      </c>
      <c r="I29" s="1" t="s">
        <v>289</v>
      </c>
      <c r="J29" s="1">
        <v>105686000</v>
      </c>
      <c r="K29" s="1">
        <v>81715167</v>
      </c>
      <c r="L29" s="1" t="e">
        <f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289</v>
      </c>
      <c r="G30" s="1">
        <v>-135506820</v>
      </c>
      <c r="H30" s="1">
        <v>-102744252</v>
      </c>
      <c r="I30" s="1" t="s">
        <v>289</v>
      </c>
      <c r="J30" s="1">
        <v>105686000</v>
      </c>
      <c r="K30" s="1">
        <v>81715167</v>
      </c>
      <c r="L30" s="1" t="e">
        <f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289</v>
      </c>
      <c r="G32" s="1">
        <v>-107075575</v>
      </c>
      <c r="H32" s="1">
        <v>57098560</v>
      </c>
      <c r="I32" s="1" t="s">
        <v>289</v>
      </c>
      <c r="J32" s="1">
        <v>105686000</v>
      </c>
      <c r="K32" s="1">
        <v>81715167</v>
      </c>
      <c r="L32" s="1" t="e">
        <f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407</v>
      </c>
      <c r="W68" s="2" t="s">
        <v>409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>R70-Juma岛!P69</f>
        <v>32194399000</v>
      </c>
      <c r="V70">
        <f>R70/P69</f>
        <v>12.4750454537192</v>
      </c>
      <c r="W70">
        <f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290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4" sqref="A1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353</v>
      </c>
    </row>
    <row r="2" ht="183" customHeight="1"/>
    <row r="3" ht="40.5" spans="1:27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77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354</v>
      </c>
      <c r="Z3" t="s">
        <v>355</v>
      </c>
      <c r="AA3" t="s">
        <v>356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413</v>
      </c>
      <c r="N4" s="4">
        <v>43630</v>
      </c>
      <c r="O4" s="5">
        <v>0.824305555555556</v>
      </c>
      <c r="P4" t="s">
        <v>364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288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364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289</v>
      </c>
      <c r="G19" s="1">
        <v>-169429091</v>
      </c>
      <c r="H19" s="1">
        <v>-13639108</v>
      </c>
      <c r="I19" s="1" t="s">
        <v>289</v>
      </c>
      <c r="J19" s="1">
        <v>105686000</v>
      </c>
      <c r="K19" s="1">
        <v>81715166</v>
      </c>
      <c r="L19" s="1" t="e">
        <f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289</v>
      </c>
      <c r="G20" s="1">
        <v>-126424431</v>
      </c>
      <c r="H20" s="1">
        <v>-148899297</v>
      </c>
      <c r="I20" s="1" t="s">
        <v>289</v>
      </c>
      <c r="J20" s="1">
        <v>105686000</v>
      </c>
      <c r="K20" s="1">
        <v>81715166</v>
      </c>
      <c r="L20" s="1" t="e">
        <f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289</v>
      </c>
      <c r="G21" s="1">
        <v>-109328741</v>
      </c>
      <c r="H21" s="1">
        <v>-259712811</v>
      </c>
      <c r="I21" s="1" t="s">
        <v>289</v>
      </c>
      <c r="J21" s="1">
        <v>105686000</v>
      </c>
      <c r="K21" s="1">
        <v>81715166</v>
      </c>
      <c r="L21" s="1" t="e">
        <f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289</v>
      </c>
      <c r="G22" s="1">
        <v>-103226109</v>
      </c>
      <c r="H22" s="1">
        <v>-375073965</v>
      </c>
      <c r="I22" s="1" t="s">
        <v>289</v>
      </c>
      <c r="J22" s="1">
        <v>105686000</v>
      </c>
      <c r="K22" s="1">
        <v>81715166</v>
      </c>
      <c r="L22" s="1" t="e">
        <f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289</v>
      </c>
      <c r="G23" s="1">
        <v>-207582471</v>
      </c>
      <c r="H23" s="1">
        <v>-486035883</v>
      </c>
      <c r="I23" s="1" t="s">
        <v>289</v>
      </c>
      <c r="J23" s="1">
        <v>105686000</v>
      </c>
      <c r="K23" s="1">
        <v>81715166</v>
      </c>
      <c r="L23" s="1" t="e">
        <f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289</v>
      </c>
      <c r="G24" s="1">
        <v>-118725499</v>
      </c>
      <c r="H24" s="1">
        <v>-606617170</v>
      </c>
      <c r="I24" s="1" t="s">
        <v>289</v>
      </c>
      <c r="J24" s="1">
        <v>105686000</v>
      </c>
      <c r="K24" s="1">
        <v>81715166</v>
      </c>
      <c r="L24" s="1" t="e">
        <f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289</v>
      </c>
      <c r="G25" s="1">
        <v>-136649306</v>
      </c>
      <c r="H25" s="1">
        <v>-724306713</v>
      </c>
      <c r="I25" s="1" t="s">
        <v>289</v>
      </c>
      <c r="J25" s="1">
        <v>105686000</v>
      </c>
      <c r="K25" s="1">
        <v>81715166</v>
      </c>
      <c r="L25" s="1" t="e">
        <f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289</v>
      </c>
      <c r="G26" s="1">
        <v>-200403407</v>
      </c>
      <c r="H26" s="1">
        <v>-834870467</v>
      </c>
      <c r="I26" s="1" t="s">
        <v>289</v>
      </c>
      <c r="J26" s="1">
        <v>105686000</v>
      </c>
      <c r="K26" s="1">
        <v>81715166</v>
      </c>
      <c r="L26" s="1" t="e">
        <f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289</v>
      </c>
      <c r="G27" s="1">
        <v>-121393337</v>
      </c>
      <c r="H27" s="1">
        <v>-883857886</v>
      </c>
      <c r="I27" s="1" t="s">
        <v>289</v>
      </c>
      <c r="J27" s="1">
        <v>105686000</v>
      </c>
      <c r="K27" s="1">
        <v>81715166</v>
      </c>
      <c r="L27" s="1" t="e">
        <f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289</v>
      </c>
      <c r="G28" s="1">
        <v>-104367371</v>
      </c>
      <c r="H28" s="1">
        <v>-839775571</v>
      </c>
      <c r="I28" s="1" t="s">
        <v>289</v>
      </c>
      <c r="J28" s="1">
        <v>105686000</v>
      </c>
      <c r="K28" s="1">
        <v>81715166</v>
      </c>
      <c r="L28" s="1" t="e">
        <f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289</v>
      </c>
      <c r="G29" s="1">
        <v>-205339090</v>
      </c>
      <c r="H29" s="1">
        <v>-853443804</v>
      </c>
      <c r="I29" s="1" t="s">
        <v>289</v>
      </c>
      <c r="J29" s="1">
        <v>105686000</v>
      </c>
      <c r="K29" s="1">
        <v>81715166</v>
      </c>
      <c r="L29" s="1" t="e">
        <f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289</v>
      </c>
      <c r="G30" s="1">
        <v>-193635344</v>
      </c>
      <c r="H30" s="1">
        <v>-842881320</v>
      </c>
      <c r="I30" s="1" t="s">
        <v>289</v>
      </c>
      <c r="J30" s="1">
        <v>105686000</v>
      </c>
      <c r="K30" s="1">
        <v>81715166</v>
      </c>
      <c r="L30" s="1" t="e">
        <f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289</v>
      </c>
      <c r="G31" s="1">
        <v>-108074943</v>
      </c>
      <c r="H31" s="1">
        <v>-824551404</v>
      </c>
      <c r="I31" s="1" t="s">
        <v>289</v>
      </c>
      <c r="J31" s="1">
        <v>105686000</v>
      </c>
      <c r="K31" s="1">
        <v>81715166</v>
      </c>
      <c r="L31" s="1" t="e">
        <f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289</v>
      </c>
      <c r="G32" s="1">
        <v>-111908507</v>
      </c>
      <c r="H32" s="1">
        <v>-817742975</v>
      </c>
      <c r="I32" s="1" t="s">
        <v>289</v>
      </c>
      <c r="J32" s="1">
        <v>105686000</v>
      </c>
      <c r="K32" s="1">
        <v>81715166</v>
      </c>
      <c r="L32" s="1" t="e">
        <f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289</v>
      </c>
      <c r="G33" s="1">
        <v>-119825172</v>
      </c>
      <c r="H33" s="1">
        <v>-835072299</v>
      </c>
      <c r="I33" s="1" t="s">
        <v>289</v>
      </c>
      <c r="J33" s="1">
        <v>105686000</v>
      </c>
      <c r="K33" s="1">
        <v>81715166</v>
      </c>
      <c r="L33" s="1" t="e">
        <f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289</v>
      </c>
      <c r="G34" s="1">
        <v>-108411328</v>
      </c>
      <c r="H34" s="1">
        <v>-845576068</v>
      </c>
      <c r="I34" s="1" t="s">
        <v>289</v>
      </c>
      <c r="J34" s="1">
        <v>105686000</v>
      </c>
      <c r="K34" s="1">
        <v>81715166</v>
      </c>
      <c r="L34" s="1" t="e">
        <f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289</v>
      </c>
      <c r="G35" s="1">
        <v>-118154256</v>
      </c>
      <c r="H35" s="1">
        <v>-842336987</v>
      </c>
      <c r="I35" s="1" t="s">
        <v>289</v>
      </c>
      <c r="J35" s="1">
        <v>105686000</v>
      </c>
      <c r="K35" s="1">
        <v>81715166</v>
      </c>
      <c r="L35" s="1" t="e">
        <f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289</v>
      </c>
      <c r="G36" s="1">
        <v>-108153229</v>
      </c>
      <c r="H36" s="1">
        <v>-950490216</v>
      </c>
      <c r="I36" s="1" t="s">
        <v>289</v>
      </c>
      <c r="J36" s="1">
        <v>105686000</v>
      </c>
      <c r="K36" s="1">
        <v>81715166</v>
      </c>
      <c r="L36" s="1" t="e">
        <f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289</v>
      </c>
      <c r="G37" s="1">
        <v>-185925403</v>
      </c>
      <c r="H37" s="1">
        <v>-1028262390</v>
      </c>
      <c r="I37" s="1" t="s">
        <v>289</v>
      </c>
      <c r="J37" s="1">
        <v>105686000</v>
      </c>
      <c r="K37" s="1">
        <v>81715166</v>
      </c>
      <c r="L37" s="1" t="e">
        <f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289</v>
      </c>
      <c r="G38" s="1">
        <v>-122792698</v>
      </c>
      <c r="H38" s="1">
        <v>-1058391463</v>
      </c>
      <c r="I38" s="1" t="s">
        <v>289</v>
      </c>
      <c r="J38" s="1">
        <v>105686000</v>
      </c>
      <c r="K38" s="1">
        <v>81715166</v>
      </c>
      <c r="L38" s="1" t="e">
        <f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289</v>
      </c>
      <c r="G39" s="1">
        <v>-226352745</v>
      </c>
      <c r="H39" s="1">
        <v>-1053876567</v>
      </c>
      <c r="I39" s="1" t="s">
        <v>289</v>
      </c>
      <c r="J39" s="1">
        <v>105686000</v>
      </c>
      <c r="K39" s="1">
        <v>81715166</v>
      </c>
      <c r="L39" s="1" t="e">
        <f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289</v>
      </c>
      <c r="G90" s="1">
        <v>-156855637</v>
      </c>
      <c r="H90" s="1">
        <v>-23367817</v>
      </c>
      <c r="I90" s="1" t="s">
        <v>289</v>
      </c>
      <c r="J90" s="1">
        <v>105686000</v>
      </c>
      <c r="K90" s="1">
        <v>81715166</v>
      </c>
      <c r="L90" s="1" t="e">
        <f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289</v>
      </c>
      <c r="G91" s="1">
        <v>-117273539</v>
      </c>
      <c r="H91" s="1">
        <v>-173741368</v>
      </c>
      <c r="I91" s="1" t="s">
        <v>289</v>
      </c>
      <c r="J91" s="1">
        <v>105686000</v>
      </c>
      <c r="K91" s="1">
        <v>81715166</v>
      </c>
      <c r="L91" s="1" t="e">
        <f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289</v>
      </c>
      <c r="G93" s="1">
        <v>-180348754</v>
      </c>
      <c r="H93" s="1">
        <v>110136804</v>
      </c>
      <c r="I93" s="1" t="s">
        <v>289</v>
      </c>
      <c r="J93" s="1">
        <v>105686000</v>
      </c>
      <c r="K93" s="1">
        <v>81715166</v>
      </c>
      <c r="L93" s="1" t="e">
        <f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289</v>
      </c>
      <c r="G94" s="1">
        <v>-116138394</v>
      </c>
      <c r="H94" s="1">
        <v>-15008491</v>
      </c>
      <c r="I94" s="1" t="s">
        <v>289</v>
      </c>
      <c r="J94" s="1">
        <v>105686000</v>
      </c>
      <c r="K94" s="1">
        <v>81715166</v>
      </c>
      <c r="L94" s="1" t="e">
        <f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289</v>
      </c>
      <c r="G95" s="1">
        <v>-127450710</v>
      </c>
      <c r="H95" s="1">
        <v>96404999</v>
      </c>
      <c r="I95" s="1" t="s">
        <v>289</v>
      </c>
      <c r="J95" s="1">
        <v>105686000</v>
      </c>
      <c r="K95" s="1">
        <v>81715166</v>
      </c>
      <c r="L95" s="1" t="e">
        <f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289</v>
      </c>
      <c r="G97" s="1">
        <v>-193949711</v>
      </c>
      <c r="H97" s="1">
        <v>84190390</v>
      </c>
      <c r="I97" s="1" t="s">
        <v>289</v>
      </c>
      <c r="J97" s="1">
        <v>105686000</v>
      </c>
      <c r="K97" s="1">
        <v>81715166</v>
      </c>
      <c r="L97" s="1" t="e">
        <f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289</v>
      </c>
      <c r="G98" s="1">
        <v>-194045121</v>
      </c>
      <c r="H98" s="1">
        <v>132069573</v>
      </c>
      <c r="I98" s="1" t="s">
        <v>289</v>
      </c>
      <c r="J98" s="1">
        <v>105686000</v>
      </c>
      <c r="K98" s="1">
        <v>81715166</v>
      </c>
      <c r="L98" s="1" t="e">
        <f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289</v>
      </c>
      <c r="G133" s="1">
        <v>-123549868</v>
      </c>
      <c r="H133" s="1">
        <v>-43187305</v>
      </c>
      <c r="I133" s="1" t="s">
        <v>289</v>
      </c>
      <c r="J133" s="1">
        <v>105686000</v>
      </c>
      <c r="K133" s="1">
        <v>81715166</v>
      </c>
      <c r="L133" s="1" t="e">
        <f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289</v>
      </c>
      <c r="G134" s="1">
        <v>-135508044</v>
      </c>
      <c r="H134" s="1">
        <v>-120718898</v>
      </c>
      <c r="I134" s="1" t="s">
        <v>289</v>
      </c>
      <c r="J134" s="1">
        <v>105686000</v>
      </c>
      <c r="K134" s="1">
        <v>81715166</v>
      </c>
      <c r="L134" s="1" t="e">
        <f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289</v>
      </c>
      <c r="G136" s="1">
        <v>-107075575</v>
      </c>
      <c r="H136" s="1">
        <v>45549423</v>
      </c>
      <c r="I136" s="1" t="s">
        <v>289</v>
      </c>
      <c r="J136" s="1">
        <v>105686000</v>
      </c>
      <c r="K136" s="1">
        <v>81715166</v>
      </c>
      <c r="L136" s="1" t="e">
        <f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407</v>
      </c>
      <c r="W172" s="2" t="s">
        <v>409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>R174-小金山列岛!P173</f>
        <v>31194399000</v>
      </c>
      <c r="V174">
        <f>R174/P173</f>
        <v>12.1186155836129</v>
      </c>
      <c r="W174">
        <f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290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workbookViewId="0">
      <pane ySplit="3" topLeftCell="A92" activePane="bottomLeft" state="frozen"/>
      <selection/>
      <selection pane="bottomLeft" activeCell="A101" sqref="A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2" t="s">
        <v>412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67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288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289</v>
      </c>
      <c r="G17" s="13">
        <v>-156855637</v>
      </c>
      <c r="H17" s="1">
        <v>-46833651</v>
      </c>
      <c r="I17" s="1" t="s">
        <v>289</v>
      </c>
      <c r="J17" s="1">
        <v>105686000</v>
      </c>
      <c r="K17" s="1">
        <v>81715165</v>
      </c>
      <c r="L17" s="1" t="e">
        <f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289</v>
      </c>
      <c r="G18" s="13">
        <v>-117273539</v>
      </c>
      <c r="H18" s="1">
        <v>-185616807</v>
      </c>
      <c r="I18" s="1" t="s">
        <v>289</v>
      </c>
      <c r="J18" s="1">
        <v>105686000</v>
      </c>
      <c r="K18" s="1">
        <v>81715165</v>
      </c>
      <c r="L18" s="1" t="e">
        <f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289</v>
      </c>
      <c r="G20" s="13">
        <v>-180348754</v>
      </c>
      <c r="H20" s="1">
        <v>48344674</v>
      </c>
      <c r="I20" s="1" t="s">
        <v>289</v>
      </c>
      <c r="J20" s="1">
        <v>105686000</v>
      </c>
      <c r="K20" s="1">
        <v>81715165</v>
      </c>
      <c r="L20" s="1" t="e">
        <f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289</v>
      </c>
      <c r="G21" s="13">
        <v>-116138394</v>
      </c>
      <c r="H21" s="1">
        <v>-79525777</v>
      </c>
      <c r="I21" s="1" t="s">
        <v>289</v>
      </c>
      <c r="J21" s="1">
        <v>105686000</v>
      </c>
      <c r="K21" s="1">
        <v>81715165</v>
      </c>
      <c r="L21" s="1" t="e">
        <f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289</v>
      </c>
      <c r="G22" s="13">
        <v>-127450710</v>
      </c>
      <c r="H22" s="1">
        <v>37563106</v>
      </c>
      <c r="I22" s="1" t="s">
        <v>289</v>
      </c>
      <c r="J22" s="1">
        <v>105686000</v>
      </c>
      <c r="K22" s="1">
        <v>81715165</v>
      </c>
      <c r="L22" s="1" t="e">
        <f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289</v>
      </c>
      <c r="G24" s="13">
        <v>-193949711</v>
      </c>
      <c r="H24" s="1">
        <v>46083270</v>
      </c>
      <c r="I24" s="1" t="s">
        <v>289</v>
      </c>
      <c r="J24" s="1">
        <v>105686000</v>
      </c>
      <c r="K24" s="1">
        <v>81715165</v>
      </c>
      <c r="L24" s="1" t="e">
        <f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289</v>
      </c>
      <c r="G25" s="13">
        <v>-194042674</v>
      </c>
      <c r="H25" s="1">
        <v>93963677</v>
      </c>
      <c r="I25" s="1" t="s">
        <v>289</v>
      </c>
      <c r="J25" s="1">
        <v>105686000</v>
      </c>
      <c r="K25" s="1">
        <v>81715165</v>
      </c>
      <c r="L25" s="1" t="e">
        <f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415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415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289</v>
      </c>
      <c r="G60" s="13">
        <v>-123552314</v>
      </c>
      <c r="H60" s="1">
        <v>-35012996</v>
      </c>
      <c r="I60" s="1" t="s">
        <v>289</v>
      </c>
      <c r="J60" s="1">
        <v>105686000</v>
      </c>
      <c r="K60" s="1">
        <v>81715165</v>
      </c>
      <c r="L60" s="1" t="e">
        <f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289</v>
      </c>
      <c r="G61" s="13">
        <v>-135506820</v>
      </c>
      <c r="H61" s="1">
        <v>-108243856</v>
      </c>
      <c r="I61" s="1" t="s">
        <v>289</v>
      </c>
      <c r="J61" s="1">
        <v>105686000</v>
      </c>
      <c r="K61" s="1">
        <v>81715165</v>
      </c>
      <c r="L61" s="1" t="e">
        <f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289</v>
      </c>
      <c r="G63" s="13">
        <v>-107075575</v>
      </c>
      <c r="H63" s="1">
        <v>133439201</v>
      </c>
      <c r="I63" s="1" t="s">
        <v>289</v>
      </c>
      <c r="J63" s="1">
        <v>105686000</v>
      </c>
      <c r="K63" s="1">
        <v>81715165</v>
      </c>
      <c r="L63" s="1" t="e">
        <f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3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3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3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3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3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3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3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3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3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3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3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3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3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3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3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3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3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3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3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3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3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3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3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3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3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407</v>
      </c>
      <c r="W99" s="2" t="s">
        <v>409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3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>R101-三角岛!P100</f>
        <v>47194399000</v>
      </c>
      <c r="V101">
        <f>R101/P100</f>
        <v>17.8214935053131</v>
      </c>
      <c r="W101">
        <f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290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R1" workbookViewId="0">
      <pane ySplit="3" topLeftCell="A32" activePane="bottomLeft" state="frozen"/>
      <selection/>
      <selection pane="bottomLeft" activeCell="W39" sqref="W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353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233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288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407</v>
      </c>
      <c r="W37" s="2" t="s">
        <v>409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>R39-加拉彦岛!P38</f>
        <v>87194399000</v>
      </c>
      <c r="V39">
        <f>R39/P38</f>
        <v>32.0786883095636</v>
      </c>
      <c r="W39">
        <f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290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P1" workbookViewId="0">
      <pane ySplit="3" topLeftCell="A36" activePane="bottomLeft" state="frozen"/>
      <selection/>
      <selection pane="bottomLeft" activeCell="W46" sqref="W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353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416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354</v>
      </c>
      <c r="AD3" t="s">
        <v>355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288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407</v>
      </c>
      <c r="W44" s="2" t="s">
        <v>409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>R46-秘密天堂岛!P45</f>
        <v>71194399000</v>
      </c>
      <c r="V46">
        <f>R46/P45</f>
        <v>26.3758103878634</v>
      </c>
      <c r="W46">
        <f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290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P1" workbookViewId="0">
      <pane ySplit="3" topLeftCell="A54" activePane="bottomLeft" state="frozen"/>
      <selection/>
      <selection pane="bottomLeft" activeCell="U61" sqref="U61:W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2" t="s">
        <v>417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t="shared" ref="L4:L61" si="0">G4+F4</f>
        <v>-66876975</v>
      </c>
      <c r="M4" s="12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288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t="shared" si="0"/>
        <v>-114156781</v>
      </c>
      <c r="M5" s="12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289</v>
      </c>
      <c r="G21" s="1">
        <v>-123551091</v>
      </c>
      <c r="H21" s="1">
        <v>-18560900</v>
      </c>
      <c r="I21" s="1" t="s">
        <v>289</v>
      </c>
      <c r="J21" s="1">
        <v>105686000</v>
      </c>
      <c r="K21" s="1">
        <v>81715166</v>
      </c>
      <c r="L21" s="1" t="e">
        <f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289</v>
      </c>
      <c r="G22" s="1">
        <v>-135506820</v>
      </c>
      <c r="H22" s="1">
        <v>-106109417</v>
      </c>
      <c r="I22" s="1" t="s">
        <v>289</v>
      </c>
      <c r="J22" s="1">
        <v>105686000</v>
      </c>
      <c r="K22" s="1">
        <v>81715166</v>
      </c>
      <c r="L22" s="1" t="e">
        <f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289</v>
      </c>
      <c r="G24" s="1">
        <v>-107075575</v>
      </c>
      <c r="H24" s="1">
        <v>98810548</v>
      </c>
      <c r="I24" s="1" t="s">
        <v>289</v>
      </c>
      <c r="J24" s="1">
        <v>105686000</v>
      </c>
      <c r="K24" s="1">
        <v>81715166</v>
      </c>
      <c r="L24" s="1" t="e">
        <f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407</v>
      </c>
      <c r="W60" s="2" t="s">
        <v>409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>R62-富埃特文图拉岛!P61</f>
        <v>78194399000</v>
      </c>
      <c r="V62">
        <f>R62/P61</f>
        <v>28.8708194786073</v>
      </c>
      <c r="W62">
        <f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290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workbookViewId="0">
      <pane ySplit="3" topLeftCell="A90" activePane="bottomLeft" state="frozen"/>
      <selection/>
      <selection pane="bottomLeft" activeCell="A96" sqref="A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2" t="s">
        <v>418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67" si="0">G4+F4</f>
        <v>-79889563</v>
      </c>
      <c r="M4" s="12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288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2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2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2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2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289</v>
      </c>
      <c r="G28" s="1">
        <v>-123552314</v>
      </c>
      <c r="H28" s="1">
        <v>-28954703</v>
      </c>
      <c r="I28" s="1" t="s">
        <v>289</v>
      </c>
      <c r="J28" s="1">
        <v>105686000</v>
      </c>
      <c r="K28" s="1">
        <v>81715166</v>
      </c>
      <c r="L28" s="1" t="e">
        <f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289</v>
      </c>
      <c r="G29" s="1">
        <v>-135506820</v>
      </c>
      <c r="H29" s="1">
        <v>-104321218</v>
      </c>
      <c r="I29" s="1" t="s">
        <v>289</v>
      </c>
      <c r="J29" s="1">
        <v>105686000</v>
      </c>
      <c r="K29" s="1">
        <v>81715166</v>
      </c>
      <c r="L29" s="1" t="e">
        <f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289</v>
      </c>
      <c r="G31" s="1">
        <v>-107075575</v>
      </c>
      <c r="H31" s="1">
        <v>95674870</v>
      </c>
      <c r="I31" s="1" t="s">
        <v>289</v>
      </c>
      <c r="J31" s="1">
        <v>105686000</v>
      </c>
      <c r="K31" s="1">
        <v>81715166</v>
      </c>
      <c r="L31" s="1" t="e">
        <f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t="shared" ref="L68:L95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1:30">
      <c r="A91" s="7">
        <v>43830</v>
      </c>
      <c r="B91" s="8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t="shared" si="1"/>
        <v>-745816</v>
      </c>
      <c r="AA91" s="7">
        <v>43829</v>
      </c>
      <c r="AB91">
        <v>-221654366</v>
      </c>
      <c r="AC91">
        <v>6848046</v>
      </c>
      <c r="AD91">
        <v>46358747</v>
      </c>
    </row>
    <row r="92" spans="1:30">
      <c r="A92" s="7">
        <v>43831</v>
      </c>
      <c r="B92" s="8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t="shared" si="1"/>
        <v>-2906572</v>
      </c>
      <c r="AA92" s="7">
        <v>43830</v>
      </c>
      <c r="AB92">
        <v>-133099529</v>
      </c>
      <c r="AC92">
        <v>-745816</v>
      </c>
      <c r="AD92">
        <v>36952129</v>
      </c>
    </row>
    <row r="93" spans="1:30">
      <c r="A93" s="7">
        <v>43832</v>
      </c>
      <c r="B93" s="8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t="shared" si="1"/>
        <v>2759082</v>
      </c>
      <c r="AA93" s="7">
        <v>43831</v>
      </c>
      <c r="AB93">
        <v>-234847991</v>
      </c>
      <c r="AC93">
        <v>-2906572</v>
      </c>
      <c r="AD93">
        <v>37439767</v>
      </c>
    </row>
    <row r="94" spans="1:30">
      <c r="A94" s="7">
        <v>43833</v>
      </c>
      <c r="B94" s="8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151</v>
      </c>
      <c r="V94" s="2" t="s">
        <v>407</v>
      </c>
      <c r="W94" s="2" t="s">
        <v>409</v>
      </c>
      <c r="AA94" s="7">
        <v>43832</v>
      </c>
      <c r="AB94">
        <v>-174158050</v>
      </c>
      <c r="AC94">
        <v>2759082</v>
      </c>
      <c r="AD94">
        <v>28040447</v>
      </c>
    </row>
    <row r="95" spans="1:30">
      <c r="A95" s="7">
        <v>43834</v>
      </c>
      <c r="B95" s="8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t="shared" si="1"/>
        <v>8532824</v>
      </c>
      <c r="N95" s="7">
        <v>43834</v>
      </c>
      <c r="O95" s="8">
        <v>0.759027777777778</v>
      </c>
      <c r="P95" s="1">
        <v>2805601000</v>
      </c>
      <c r="Q95">
        <v>10</v>
      </c>
      <c r="R95" s="1"/>
      <c r="S95" s="1"/>
      <c r="U95">
        <v>5</v>
      </c>
      <c r="AA95" s="7">
        <v>43833</v>
      </c>
      <c r="AB95">
        <v>-114945757</v>
      </c>
      <c r="AC95">
        <v>11436648</v>
      </c>
      <c r="AD95">
        <v>27446001</v>
      </c>
    </row>
    <row r="96" spans="1:30">
      <c r="A96" s="7">
        <v>43835</v>
      </c>
      <c r="B96" s="8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7">
        <v>43834</v>
      </c>
      <c r="O96" s="8">
        <v>0.975694444444444</v>
      </c>
      <c r="P96" s="1"/>
      <c r="R96" s="1">
        <v>118000000000</v>
      </c>
      <c r="S96" s="1">
        <f>R96-P95</f>
        <v>115194399000</v>
      </c>
      <c r="V96">
        <f t="array" ref="V96">R96/P95</f>
        <v>42.058724672539</v>
      </c>
      <c r="W96">
        <f>ROUND((((O96-O95)-(4/24))/((5/60)/24)),0)</f>
        <v>14</v>
      </c>
      <c r="AA96" s="7">
        <v>43834</v>
      </c>
      <c r="AB96">
        <v>-184705798</v>
      </c>
      <c r="AC96">
        <v>8532824</v>
      </c>
      <c r="AD96">
        <v>34494468</v>
      </c>
    </row>
    <row r="97" spans="27:30">
      <c r="AA97" s="7">
        <v>43835</v>
      </c>
      <c r="AB97">
        <v>0</v>
      </c>
      <c r="AC97">
        <v>118000000000</v>
      </c>
      <c r="AD97">
        <v>0</v>
      </c>
    </row>
    <row r="98" spans="27:30">
      <c r="AA98" t="s">
        <v>290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8576"/>
  <sheetViews>
    <sheetView workbookViewId="0">
      <pane ySplit="3" topLeftCell="A67" activePane="bottomLeft" state="frozen"/>
      <selection/>
      <selection pane="bottomLeft" activeCell="A74" sqref="A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353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237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t="shared" ref="L4:L67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288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1:30">
      <c r="A56" s="7">
        <v>43830</v>
      </c>
      <c r="B56" s="8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t="shared" si="0"/>
        <v>197111563</v>
      </c>
      <c r="AA56" s="7">
        <v>43829</v>
      </c>
      <c r="AB56">
        <v>-2262220585</v>
      </c>
      <c r="AC56">
        <v>311095470</v>
      </c>
      <c r="AD56">
        <v>695267941</v>
      </c>
    </row>
    <row r="57" spans="1:30">
      <c r="A57" s="7">
        <v>43831</v>
      </c>
      <c r="B57" s="8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t="shared" si="0"/>
        <v>261370049</v>
      </c>
      <c r="AA57" s="7">
        <v>43830</v>
      </c>
      <c r="AB57">
        <v>-1358423474</v>
      </c>
      <c r="AC57">
        <v>197111563</v>
      </c>
      <c r="AD57">
        <v>864507529</v>
      </c>
    </row>
    <row r="58" spans="1:30">
      <c r="A58" s="7">
        <v>43832</v>
      </c>
      <c r="B58" s="8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t="shared" si="0"/>
        <v>126882755</v>
      </c>
      <c r="AA58" s="7">
        <v>43831</v>
      </c>
      <c r="AB58">
        <v>-2396875680</v>
      </c>
      <c r="AC58">
        <v>261370049</v>
      </c>
      <c r="AD58">
        <v>861672956</v>
      </c>
    </row>
    <row r="59" spans="1:30">
      <c r="A59" s="7">
        <v>43833</v>
      </c>
      <c r="B59" s="8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t="shared" si="0"/>
        <v>164617499</v>
      </c>
      <c r="AA59" s="7">
        <v>43832</v>
      </c>
      <c r="AB59">
        <v>-1777469731</v>
      </c>
      <c r="AC59">
        <v>126882755</v>
      </c>
      <c r="AD59">
        <v>888056255</v>
      </c>
    </row>
    <row r="60" spans="1:30">
      <c r="A60" s="7">
        <v>43834</v>
      </c>
      <c r="B60" s="8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t="shared" si="0"/>
        <v>244142473</v>
      </c>
      <c r="AA60" s="7">
        <v>43833</v>
      </c>
      <c r="AB60">
        <v>-1173144754</v>
      </c>
      <c r="AC60">
        <v>164617499</v>
      </c>
      <c r="AD60">
        <v>971144978</v>
      </c>
    </row>
    <row r="61" spans="1:30">
      <c r="A61" s="7">
        <v>43835</v>
      </c>
      <c r="B61" s="8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t="shared" si="0"/>
        <v>-57066684</v>
      </c>
      <c r="AA61" s="7">
        <v>43834</v>
      </c>
      <c r="AB61">
        <v>-1885108333</v>
      </c>
      <c r="AC61">
        <v>244142473</v>
      </c>
      <c r="AD61">
        <v>1039932104</v>
      </c>
    </row>
    <row r="62" spans="1:30">
      <c r="A62" s="7">
        <v>43836</v>
      </c>
      <c r="B62" s="8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t="shared" si="0"/>
        <v>966254746</v>
      </c>
      <c r="AA62" s="7">
        <v>43835</v>
      </c>
      <c r="AB62">
        <v>-3350771111</v>
      </c>
      <c r="AC62">
        <v>-57066684</v>
      </c>
      <c r="AD62">
        <v>742640603</v>
      </c>
    </row>
    <row r="63" spans="1:30">
      <c r="A63" s="7">
        <v>43837</v>
      </c>
      <c r="B63" s="8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t="shared" si="0"/>
        <v>78153431</v>
      </c>
      <c r="AA63" s="7">
        <v>43836</v>
      </c>
      <c r="AB63">
        <v>-1121871949</v>
      </c>
      <c r="AC63">
        <v>966254746</v>
      </c>
      <c r="AD63">
        <v>602975347</v>
      </c>
    </row>
    <row r="64" spans="1:30">
      <c r="A64" s="7">
        <v>43838</v>
      </c>
      <c r="B64" s="8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t="shared" si="0"/>
        <v>-6685331</v>
      </c>
      <c r="AA64" s="7">
        <v>43837</v>
      </c>
      <c r="AB64">
        <v>-1225378847</v>
      </c>
      <c r="AC64">
        <v>78153431</v>
      </c>
      <c r="AD64">
        <v>537027623</v>
      </c>
    </row>
    <row r="65" spans="1:30">
      <c r="A65" s="7">
        <v>43839</v>
      </c>
      <c r="B65" s="8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t="shared" si="0"/>
        <v>49546020</v>
      </c>
      <c r="AA65" s="7">
        <v>43838</v>
      </c>
      <c r="AB65">
        <v>-967304479</v>
      </c>
      <c r="AC65">
        <v>-6685331</v>
      </c>
      <c r="AD65">
        <v>333230729</v>
      </c>
    </row>
    <row r="66" spans="1:30">
      <c r="A66" s="7">
        <v>43840</v>
      </c>
      <c r="B66" s="8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t="shared" si="0"/>
        <v>164218284</v>
      </c>
      <c r="AA66" s="7">
        <v>43839</v>
      </c>
      <c r="AB66">
        <v>-1084843671</v>
      </c>
      <c r="AC66">
        <v>49546020</v>
      </c>
      <c r="AD66">
        <v>318518263</v>
      </c>
    </row>
    <row r="67" spans="1:30">
      <c r="A67" s="7">
        <v>43841</v>
      </c>
      <c r="B67" s="8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t="shared" si="0"/>
        <v>52056946</v>
      </c>
      <c r="AA67" s="7">
        <v>43840</v>
      </c>
      <c r="AB67">
        <v>-2136766380</v>
      </c>
      <c r="AC67">
        <v>164218284</v>
      </c>
      <c r="AD67">
        <v>370566258</v>
      </c>
    </row>
    <row r="68" spans="1:30">
      <c r="A68" s="7">
        <v>43842</v>
      </c>
      <c r="B68" s="8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 t="shared" ref="L68:L73" si="1">F68+G68</f>
        <v>204972379</v>
      </c>
      <c r="AA68" s="7">
        <v>43841</v>
      </c>
      <c r="AB68">
        <v>-1278024919</v>
      </c>
      <c r="AC68">
        <v>52056946</v>
      </c>
      <c r="AD68">
        <v>258005705</v>
      </c>
    </row>
    <row r="69" spans="1:30">
      <c r="A69" s="7">
        <v>43843</v>
      </c>
      <c r="B69" s="8">
        <v>0.675694444444444</v>
      </c>
      <c r="C69" s="6">
        <v>1</v>
      </c>
      <c r="D69" s="1">
        <v>28633976000</v>
      </c>
      <c r="E69" s="1">
        <v>27799977934</v>
      </c>
      <c r="F69" s="1">
        <v>1865486096</v>
      </c>
      <c r="G69" s="1">
        <v>-1711103471</v>
      </c>
      <c r="H69" s="1">
        <v>530075283</v>
      </c>
      <c r="I69" s="1">
        <v>1162637000</v>
      </c>
      <c r="J69" s="1">
        <v>1078639000</v>
      </c>
      <c r="K69" s="1">
        <v>833998066</v>
      </c>
      <c r="L69" s="1">
        <f t="shared" si="1"/>
        <v>154382625</v>
      </c>
      <c r="AA69" s="7">
        <v>43842</v>
      </c>
      <c r="AB69">
        <v>-1170360767</v>
      </c>
      <c r="AC69">
        <v>204972379</v>
      </c>
      <c r="AD69">
        <v>218835161</v>
      </c>
    </row>
    <row r="70" spans="1:30">
      <c r="A70" s="7">
        <v>43844</v>
      </c>
      <c r="B70" s="8">
        <v>0.711111111111111</v>
      </c>
      <c r="C70" s="6">
        <v>1</v>
      </c>
      <c r="D70" s="1">
        <v>28633976000</v>
      </c>
      <c r="E70" s="1">
        <v>27799977934</v>
      </c>
      <c r="F70" s="1">
        <v>1189695402</v>
      </c>
      <c r="G70" s="1">
        <v>-1084768765</v>
      </c>
      <c r="H70" s="1">
        <v>607672861</v>
      </c>
      <c r="I70" s="1">
        <v>1162637000</v>
      </c>
      <c r="J70" s="1">
        <v>1078639000</v>
      </c>
      <c r="K70" s="1">
        <v>833998066</v>
      </c>
      <c r="L70" s="1">
        <f t="shared" si="1"/>
        <v>104926637</v>
      </c>
      <c r="AA70" s="7">
        <v>43843</v>
      </c>
      <c r="AB70">
        <v>-1711103471</v>
      </c>
      <c r="AC70">
        <v>154382625</v>
      </c>
      <c r="AD70">
        <v>530075283</v>
      </c>
    </row>
    <row r="71" spans="1:30">
      <c r="A71" s="7">
        <v>43845</v>
      </c>
      <c r="B71" s="8">
        <v>0.781944444444444</v>
      </c>
      <c r="C71" s="6">
        <v>1</v>
      </c>
      <c r="D71" s="1">
        <v>28633976000</v>
      </c>
      <c r="E71" s="1">
        <v>27799977934</v>
      </c>
      <c r="F71" s="1">
        <v>1360740782</v>
      </c>
      <c r="G71" s="1">
        <v>-1165903891</v>
      </c>
      <c r="H71" s="1">
        <v>724356321</v>
      </c>
      <c r="I71" s="1">
        <v>1162637000</v>
      </c>
      <c r="J71" s="1">
        <v>1078639000</v>
      </c>
      <c r="K71" s="1">
        <v>833998066</v>
      </c>
      <c r="L71" s="1">
        <f t="shared" si="1"/>
        <v>194836891</v>
      </c>
      <c r="AA71" s="7">
        <v>43844</v>
      </c>
      <c r="AB71">
        <v>-1084768765</v>
      </c>
      <c r="AC71">
        <v>104926637</v>
      </c>
      <c r="AD71">
        <v>607672861</v>
      </c>
    </row>
    <row r="72" spans="1:30">
      <c r="A72" s="7">
        <v>43846</v>
      </c>
      <c r="B72" s="8">
        <v>0.741666666666667</v>
      </c>
      <c r="C72" s="6">
        <v>1</v>
      </c>
      <c r="D72" s="1">
        <v>28633976000</v>
      </c>
      <c r="E72" s="1">
        <v>27799977934</v>
      </c>
      <c r="F72" s="1">
        <v>2286273186</v>
      </c>
      <c r="G72" s="1">
        <v>-2026979905</v>
      </c>
      <c r="H72" s="1">
        <v>795498042</v>
      </c>
      <c r="I72" s="1">
        <v>1162637000</v>
      </c>
      <c r="J72" s="1">
        <v>1078639000</v>
      </c>
      <c r="K72" s="1">
        <v>833998066</v>
      </c>
      <c r="L72" s="1">
        <f t="shared" si="1"/>
        <v>259293281</v>
      </c>
      <c r="P72" s="3" t="s">
        <v>11</v>
      </c>
      <c r="Q72" s="2" t="s">
        <v>12</v>
      </c>
      <c r="R72" s="2" t="s">
        <v>7</v>
      </c>
      <c r="S72" s="2" t="s">
        <v>13</v>
      </c>
      <c r="T72" s="2" t="s">
        <v>14</v>
      </c>
      <c r="U72" s="2" t="s">
        <v>151</v>
      </c>
      <c r="V72" s="2" t="s">
        <v>407</v>
      </c>
      <c r="W72" s="2" t="s">
        <v>409</v>
      </c>
      <c r="AA72" s="7">
        <v>43845</v>
      </c>
      <c r="AB72">
        <v>-1165903891</v>
      </c>
      <c r="AC72">
        <v>194836891</v>
      </c>
      <c r="AD72">
        <v>724356321</v>
      </c>
    </row>
    <row r="73" spans="1:30">
      <c r="A73" s="7">
        <v>43847</v>
      </c>
      <c r="B73" s="8">
        <v>0.675</v>
      </c>
      <c r="C73" s="6">
        <v>1</v>
      </c>
      <c r="D73" s="1">
        <v>28633976000</v>
      </c>
      <c r="E73" s="1">
        <v>27799977934</v>
      </c>
      <c r="F73" s="1">
        <v>1291449546</v>
      </c>
      <c r="G73" s="1">
        <v>-1157551929</v>
      </c>
      <c r="H73" s="1">
        <v>879849639</v>
      </c>
      <c r="I73" s="1">
        <v>1162637000</v>
      </c>
      <c r="J73" s="1">
        <v>1078639000</v>
      </c>
      <c r="K73" s="1">
        <v>833998066</v>
      </c>
      <c r="L73" s="1">
        <f t="shared" si="1"/>
        <v>133897617</v>
      </c>
      <c r="N73" s="7">
        <v>43847</v>
      </c>
      <c r="O73" s="8">
        <v>0.800694444444444</v>
      </c>
      <c r="P73" s="1">
        <v>28633976000</v>
      </c>
      <c r="Q73">
        <v>10</v>
      </c>
      <c r="R73" s="1"/>
      <c r="S73" s="1"/>
      <c r="U73">
        <v>5</v>
      </c>
      <c r="AA73" s="7">
        <v>43846</v>
      </c>
      <c r="AB73">
        <v>-2026979905</v>
      </c>
      <c r="AC73">
        <v>259293281</v>
      </c>
      <c r="AD73">
        <v>795498042</v>
      </c>
    </row>
    <row r="74" spans="1:30">
      <c r="A74" s="7">
        <v>43848</v>
      </c>
      <c r="B74" s="8">
        <v>0.709722222222222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 s="1">
        <v>850000000000</v>
      </c>
      <c r="N74" s="7">
        <v>43848</v>
      </c>
      <c r="O74" s="8">
        <v>0.00833333333333333</v>
      </c>
      <c r="P74" s="1"/>
      <c r="R74" s="1">
        <v>850000000000</v>
      </c>
      <c r="S74" s="1">
        <f>R74-P73</f>
        <v>821366024000</v>
      </c>
      <c r="V74">
        <f>R74/P73</f>
        <v>29.6850147531031</v>
      </c>
      <c r="W74">
        <f>ROUND((((O74-O73)-(4/24)+1)/((2/60)/24)),0)</f>
        <v>30</v>
      </c>
      <c r="AA74" s="7">
        <v>43847</v>
      </c>
      <c r="AB74">
        <v>-1157551929</v>
      </c>
      <c r="AC74">
        <v>133897617</v>
      </c>
      <c r="AD74">
        <v>879849639</v>
      </c>
    </row>
    <row r="75" spans="27:30">
      <c r="AA75" s="7">
        <v>43848</v>
      </c>
      <c r="AB75">
        <v>0</v>
      </c>
      <c r="AC75">
        <v>850000000000</v>
      </c>
      <c r="AD75">
        <v>0</v>
      </c>
    </row>
    <row r="76" spans="27:30">
      <c r="AA76" t="s">
        <v>290</v>
      </c>
      <c r="AB76">
        <v>-104515908851</v>
      </c>
      <c r="AC76">
        <v>850385829964</v>
      </c>
      <c r="AD76">
        <v>23340112731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77" activePane="bottomLeft" state="frozen"/>
      <selection/>
      <selection pane="bottomLeft" activeCell="A187" sqref="A18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22.625" customWidth="1"/>
    <col min="13" max="13" width="13.5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1" customHeight="1" spans="12:13">
      <c r="L1" s="1"/>
      <c r="M1" s="9" t="s">
        <v>353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137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355</v>
      </c>
      <c r="AC3" t="s">
        <v>354</v>
      </c>
      <c r="AD3" t="s">
        <v>356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289</v>
      </c>
      <c r="G4" s="1">
        <v>0</v>
      </c>
      <c r="H4" s="1">
        <v>0</v>
      </c>
      <c r="I4" s="1" t="s">
        <v>289</v>
      </c>
      <c r="L4" s="1" t="e">
        <f t="shared" ref="L4:L67" si="0">F4+G4</f>
        <v>#VALUE!</v>
      </c>
      <c r="M4" s="16" t="s">
        <v>419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288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289</v>
      </c>
      <c r="G5" s="1">
        <v>-172234335</v>
      </c>
      <c r="H5" s="1">
        <v>-172234335</v>
      </c>
      <c r="I5" s="1" t="s">
        <v>289</v>
      </c>
      <c r="L5" s="1" t="e">
        <f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289</v>
      </c>
      <c r="G6" s="1">
        <v>-209904368</v>
      </c>
      <c r="H6" s="1">
        <v>-382138703</v>
      </c>
      <c r="I6" s="1" t="s">
        <v>289</v>
      </c>
      <c r="L6" s="1" t="e">
        <f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289</v>
      </c>
      <c r="G7" s="1">
        <v>-189910108</v>
      </c>
      <c r="H7" s="1">
        <v>-572048811</v>
      </c>
      <c r="I7" s="1" t="s">
        <v>289</v>
      </c>
      <c r="L7" s="1" t="e">
        <f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289</v>
      </c>
      <c r="G8" s="1">
        <v>-206977333</v>
      </c>
      <c r="H8" s="1">
        <v>-779026144</v>
      </c>
      <c r="I8" s="1" t="s">
        <v>289</v>
      </c>
      <c r="L8" s="1" t="e">
        <f t="shared" si="0"/>
        <v>#VALUE!</v>
      </c>
      <c r="M8" s="16"/>
      <c r="S8" s="18" t="s">
        <v>420</v>
      </c>
      <c r="T8" s="16" t="s">
        <v>421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289</v>
      </c>
      <c r="G9" s="1">
        <v>-189457982</v>
      </c>
      <c r="H9" s="1">
        <v>-968484126</v>
      </c>
      <c r="I9" s="1" t="s">
        <v>289</v>
      </c>
      <c r="L9" s="1" t="e">
        <f t="shared" si="0"/>
        <v>#VALUE!</v>
      </c>
      <c r="M9" s="16"/>
      <c r="S9" s="18" t="s">
        <v>422</v>
      </c>
      <c r="T9" s="16" t="s">
        <v>423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289</v>
      </c>
      <c r="G10" s="1">
        <v>-325695793</v>
      </c>
      <c r="H10" s="1">
        <v>-1104721937</v>
      </c>
      <c r="I10" s="1" t="s">
        <v>289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424</v>
      </c>
      <c r="T10" s="16" t="s">
        <v>425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289</v>
      </c>
      <c r="G11" s="1">
        <v>-215102747</v>
      </c>
      <c r="H11" s="1">
        <v>-1319824684</v>
      </c>
      <c r="I11" s="1" t="s">
        <v>289</v>
      </c>
      <c r="J11" s="1">
        <v>185136000</v>
      </c>
      <c r="K11" s="1">
        <v>143145285</v>
      </c>
      <c r="L11" s="1" t="e">
        <f t="shared" si="0"/>
        <v>#VALUE!</v>
      </c>
      <c r="M11" s="17" t="s">
        <v>426</v>
      </c>
      <c r="S11" s="18" t="s">
        <v>427</v>
      </c>
      <c r="T11" s="16" t="s">
        <v>428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289</v>
      </c>
      <c r="G12" s="1">
        <v>-181411852</v>
      </c>
      <c r="H12" s="1">
        <v>-1501236536</v>
      </c>
      <c r="I12" s="1" t="s">
        <v>289</v>
      </c>
      <c r="J12" s="1">
        <v>185136000</v>
      </c>
      <c r="K12" s="1">
        <v>143145285</v>
      </c>
      <c r="L12" s="1" t="e">
        <f t="shared" si="0"/>
        <v>#VALUE!</v>
      </c>
      <c r="M12" s="17" t="s">
        <v>429</v>
      </c>
      <c r="S12" s="18" t="s">
        <v>430</v>
      </c>
      <c r="T12" s="16" t="s">
        <v>431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432</v>
      </c>
      <c r="S13" s="18" t="s">
        <v>433</v>
      </c>
      <c r="T13" s="16" t="s">
        <v>434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435</v>
      </c>
      <c r="T14" s="16" t="s">
        <v>436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289</v>
      </c>
      <c r="G63" s="1">
        <v>-303060896</v>
      </c>
      <c r="H63" s="1">
        <v>-108571184</v>
      </c>
      <c r="I63" s="1" t="s">
        <v>289</v>
      </c>
      <c r="J63" s="1">
        <v>204196000</v>
      </c>
      <c r="K63" s="1">
        <v>649126285</v>
      </c>
      <c r="L63" s="1" t="e">
        <f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289</v>
      </c>
      <c r="G64" s="1">
        <v>-216674073</v>
      </c>
      <c r="H64" s="1">
        <v>-371582215</v>
      </c>
      <c r="I64" s="1" t="s">
        <v>289</v>
      </c>
      <c r="J64" s="1">
        <v>192415000</v>
      </c>
      <c r="K64" s="1">
        <v>336394285</v>
      </c>
      <c r="L64" s="1" t="e">
        <f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289</v>
      </c>
      <c r="G66" s="1">
        <v>-328348179</v>
      </c>
      <c r="H66" s="1">
        <v>95381636</v>
      </c>
      <c r="I66" s="1" t="s">
        <v>289</v>
      </c>
      <c r="J66" s="1">
        <v>192415000</v>
      </c>
      <c r="K66" s="1">
        <v>336394285</v>
      </c>
      <c r="L66" s="1" t="e">
        <f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289</v>
      </c>
      <c r="G67" s="1">
        <v>-228733933</v>
      </c>
      <c r="H67" s="1">
        <v>-166660664</v>
      </c>
      <c r="I67" s="1" t="s">
        <v>289</v>
      </c>
      <c r="J67" s="1">
        <v>208148000</v>
      </c>
      <c r="K67" s="1">
        <v>754039285</v>
      </c>
      <c r="L67" s="1" t="e">
        <f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289</v>
      </c>
      <c r="G68" s="1">
        <v>-251013478</v>
      </c>
      <c r="H68" s="1">
        <v>123828520</v>
      </c>
      <c r="I68" s="1" t="s">
        <v>289</v>
      </c>
      <c r="J68" s="1">
        <v>208148000</v>
      </c>
      <c r="K68" s="1">
        <v>754039285</v>
      </c>
      <c r="L68" s="1" t="e">
        <f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289</v>
      </c>
      <c r="G70" s="1">
        <v>-400765662</v>
      </c>
      <c r="H70" s="1">
        <v>98619751</v>
      </c>
      <c r="I70" s="1" t="s">
        <v>289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289</v>
      </c>
      <c r="G71" s="1">
        <v>-400962812</v>
      </c>
      <c r="H71" s="1">
        <v>177326687</v>
      </c>
      <c r="I71" s="1" t="s">
        <v>289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289</v>
      </c>
      <c r="G106" s="1">
        <v>-253563293</v>
      </c>
      <c r="H106" s="1">
        <v>-67055722</v>
      </c>
      <c r="I106" s="1" t="s">
        <v>289</v>
      </c>
      <c r="J106" s="1">
        <v>216901000</v>
      </c>
      <c r="K106" s="1">
        <v>986404285</v>
      </c>
      <c r="L106" s="1" t="e">
        <f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289</v>
      </c>
      <c r="G107" s="1">
        <v>-278105240</v>
      </c>
      <c r="H107" s="1">
        <v>-258811425</v>
      </c>
      <c r="I107" s="1" t="s">
        <v>289</v>
      </c>
      <c r="J107" s="1">
        <v>216901000</v>
      </c>
      <c r="K107" s="1">
        <v>986404285</v>
      </c>
      <c r="L107" s="1" t="e">
        <f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289</v>
      </c>
      <c r="G109" s="1">
        <v>-219752846</v>
      </c>
      <c r="H109" s="1">
        <v>53160031</v>
      </c>
      <c r="I109" s="1" t="s">
        <v>289</v>
      </c>
      <c r="J109" s="1">
        <v>216901000</v>
      </c>
      <c r="K109" s="1">
        <v>986404285</v>
      </c>
      <c r="L109" s="1" t="e">
        <f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t="shared" ref="L132:L187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1:30">
      <c r="A169" s="7">
        <v>43830</v>
      </c>
      <c r="B169" s="8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t="shared" si="2"/>
        <v>-5674750</v>
      </c>
      <c r="AA169" s="7">
        <v>43829</v>
      </c>
      <c r="AB169">
        <v>45457819</v>
      </c>
      <c r="AC169">
        <v>-454907169</v>
      </c>
      <c r="AD169">
        <v>153667799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t="shared" si="2"/>
        <v>29551915</v>
      </c>
      <c r="AA170" s="7">
        <v>43830</v>
      </c>
      <c r="AB170">
        <v>-5674750</v>
      </c>
      <c r="AC170">
        <v>-273162207</v>
      </c>
      <c r="AD170">
        <v>118562132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t="shared" si="2"/>
        <v>48159866</v>
      </c>
      <c r="AA171" s="7">
        <v>43831</v>
      </c>
      <c r="AB171">
        <v>29551915</v>
      </c>
      <c r="AC171">
        <v>-481979628</v>
      </c>
      <c r="AD171">
        <v>135158318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t="shared" si="2"/>
        <v>32088806</v>
      </c>
      <c r="AA172" s="7">
        <v>43832</v>
      </c>
      <c r="AB172">
        <v>48159866</v>
      </c>
      <c r="AC172">
        <v>-357422220</v>
      </c>
      <c r="AD172">
        <v>133949017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t="shared" si="2"/>
        <v>55871572</v>
      </c>
      <c r="AA173" s="7">
        <v>43833</v>
      </c>
      <c r="AB173">
        <v>32088806</v>
      </c>
      <c r="AC173">
        <v>-235902431</v>
      </c>
      <c r="AD173">
        <v>166843156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t="shared" si="2"/>
        <v>-28430188</v>
      </c>
      <c r="AA174" s="7">
        <v>43834</v>
      </c>
      <c r="AB174">
        <v>55871572</v>
      </c>
      <c r="AC174">
        <v>-379072736</v>
      </c>
      <c r="AD174">
        <v>182928074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t="shared" si="2"/>
        <v>173634464</v>
      </c>
      <c r="AA175" s="7">
        <v>43835</v>
      </c>
      <c r="AB175">
        <v>-28430188</v>
      </c>
      <c r="AC175">
        <v>-673803670</v>
      </c>
      <c r="AD175">
        <v>91601553</v>
      </c>
    </row>
    <row r="176" spans="1:30">
      <c r="A176" s="7">
        <v>43837</v>
      </c>
      <c r="B176" s="8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t="shared" si="2"/>
        <v>24026642</v>
      </c>
      <c r="AA176" s="7">
        <v>43836</v>
      </c>
      <c r="AB176">
        <v>173634464</v>
      </c>
      <c r="AC176">
        <v>-225594612</v>
      </c>
      <c r="AD176">
        <v>77535176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t="shared" si="2"/>
        <v>39327857</v>
      </c>
      <c r="AA177" s="7">
        <v>43837</v>
      </c>
      <c r="AB177">
        <v>24026642</v>
      </c>
      <c r="AC177">
        <v>-246408572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t="shared" si="2"/>
        <v>-456292</v>
      </c>
      <c r="AA178" s="7">
        <v>43838</v>
      </c>
      <c r="AB178">
        <v>39327857</v>
      </c>
      <c r="AC178">
        <v>-245715694</v>
      </c>
      <c r="AD178">
        <v>98391025</v>
      </c>
    </row>
    <row r="179" spans="1:30">
      <c r="A179" s="7">
        <v>43840</v>
      </c>
      <c r="B179" s="8">
        <v>0.549305555555556</v>
      </c>
      <c r="C179" s="14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t="shared" si="2"/>
        <v>27861</v>
      </c>
      <c r="AA179" s="7">
        <v>43839</v>
      </c>
      <c r="AB179">
        <v>-456292</v>
      </c>
      <c r="AC179">
        <v>-218151193</v>
      </c>
      <c r="AD179">
        <v>62708068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289</v>
      </c>
      <c r="G180" s="1">
        <v>-256995049</v>
      </c>
      <c r="H180" s="1">
        <v>12495465</v>
      </c>
      <c r="I180" s="1" t="s">
        <v>289</v>
      </c>
      <c r="J180" s="1">
        <v>216901000</v>
      </c>
      <c r="K180" s="1">
        <v>986404285</v>
      </c>
      <c r="L180" s="1" t="e">
        <f t="shared" si="2"/>
        <v>#VALUE!</v>
      </c>
      <c r="AA180" s="7">
        <v>43840</v>
      </c>
      <c r="AB180">
        <v>27861</v>
      </c>
      <c r="AC180">
        <v>-429679876</v>
      </c>
      <c r="AD180">
        <v>50259020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t="shared" si="2"/>
        <v>6953958</v>
      </c>
      <c r="AA181" s="7">
        <v>43841</v>
      </c>
      <c r="AB181" t="e">
        <v>#VALUE!</v>
      </c>
      <c r="AC181">
        <v>-256995049</v>
      </c>
      <c r="AD181">
        <v>12495465</v>
      </c>
    </row>
    <row r="182" spans="1:30">
      <c r="A182" s="7">
        <v>43843</v>
      </c>
      <c r="B182" s="8">
        <v>0.634027777777778</v>
      </c>
      <c r="C182" s="14">
        <v>1</v>
      </c>
      <c r="D182" s="1">
        <v>5757969000</v>
      </c>
      <c r="E182" s="1">
        <v>4771564715</v>
      </c>
      <c r="F182" s="1">
        <v>302182606</v>
      </c>
      <c r="G182" s="1">
        <v>-297761892</v>
      </c>
      <c r="H182" s="1">
        <v>51362370</v>
      </c>
      <c r="I182" s="1">
        <v>233792000</v>
      </c>
      <c r="J182" s="1">
        <v>216901000</v>
      </c>
      <c r="K182" s="1">
        <v>986404285</v>
      </c>
      <c r="L182" s="1">
        <f t="shared" si="2"/>
        <v>4420714</v>
      </c>
      <c r="AA182" s="7">
        <v>43842</v>
      </c>
      <c r="AB182">
        <v>6953958</v>
      </c>
      <c r="AC182">
        <v>-235345115</v>
      </c>
      <c r="AD182">
        <v>36422149</v>
      </c>
    </row>
    <row r="183" spans="1:30">
      <c r="A183" s="7">
        <v>43844</v>
      </c>
      <c r="B183" s="8">
        <v>0.703472222222222</v>
      </c>
      <c r="C183" s="14">
        <v>1</v>
      </c>
      <c r="D183" s="1">
        <v>5757969000</v>
      </c>
      <c r="E183" s="1">
        <v>4771564715</v>
      </c>
      <c r="F183" s="1">
        <v>269875747</v>
      </c>
      <c r="G183" s="1">
        <v>-264456041</v>
      </c>
      <c r="H183" s="1">
        <v>48225900</v>
      </c>
      <c r="I183" s="1">
        <v>233792000</v>
      </c>
      <c r="J183" s="1">
        <v>216901000</v>
      </c>
      <c r="K183" s="1">
        <v>986404285</v>
      </c>
      <c r="L183" s="1">
        <f t="shared" si="2"/>
        <v>5419706</v>
      </c>
      <c r="AA183" s="7">
        <v>43843</v>
      </c>
      <c r="AB183">
        <v>4420714</v>
      </c>
      <c r="AC183">
        <v>-297761892</v>
      </c>
      <c r="AD183">
        <v>51362370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255593525</v>
      </c>
      <c r="G184" s="1">
        <v>-234446382</v>
      </c>
      <c r="H184" s="1">
        <v>62945624</v>
      </c>
      <c r="I184" s="1">
        <v>233792000</v>
      </c>
      <c r="J184" s="1">
        <v>216901000</v>
      </c>
      <c r="K184" s="1">
        <v>986404285</v>
      </c>
      <c r="L184" s="1">
        <f t="shared" si="2"/>
        <v>21147143</v>
      </c>
      <c r="AA184" s="7">
        <v>43844</v>
      </c>
      <c r="AB184">
        <v>5419706</v>
      </c>
      <c r="AC184">
        <v>-264456041</v>
      </c>
      <c r="AD184">
        <v>48225900</v>
      </c>
    </row>
    <row r="185" spans="1:30">
      <c r="A185" s="7">
        <v>43846</v>
      </c>
      <c r="B185" s="8">
        <v>0.659027777777778</v>
      </c>
      <c r="C185" s="14">
        <v>1</v>
      </c>
      <c r="D185" s="1">
        <v>5757969000</v>
      </c>
      <c r="E185" s="1">
        <v>4771564715</v>
      </c>
      <c r="F185" s="1">
        <v>448024323</v>
      </c>
      <c r="G185" s="1">
        <v>-407598148</v>
      </c>
      <c r="H185" s="1">
        <v>50635710</v>
      </c>
      <c r="I185" s="1">
        <v>233792000</v>
      </c>
      <c r="J185" s="1">
        <v>216901000</v>
      </c>
      <c r="K185" s="1">
        <v>986404285</v>
      </c>
      <c r="L185" s="1">
        <f t="shared" si="2"/>
        <v>40426175</v>
      </c>
      <c r="P185" s="3" t="s">
        <v>11</v>
      </c>
      <c r="Q185" s="2" t="s">
        <v>12</v>
      </c>
      <c r="R185" s="2" t="s">
        <v>7</v>
      </c>
      <c r="S185" s="2" t="s">
        <v>13</v>
      </c>
      <c r="T185" s="2" t="s">
        <v>14</v>
      </c>
      <c r="U185" s="2" t="s">
        <v>151</v>
      </c>
      <c r="V185" s="2" t="s">
        <v>407</v>
      </c>
      <c r="W185" s="2" t="s">
        <v>409</v>
      </c>
      <c r="AA185" s="7">
        <v>43845</v>
      </c>
      <c r="AB185">
        <v>21147143</v>
      </c>
      <c r="AC185">
        <v>-234446382</v>
      </c>
      <c r="AD185">
        <v>62945624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246325480</v>
      </c>
      <c r="G186" s="1">
        <v>-232769416</v>
      </c>
      <c r="H186" s="1">
        <v>64648066</v>
      </c>
      <c r="I186" s="1">
        <v>233792000</v>
      </c>
      <c r="J186" s="1">
        <v>216901000</v>
      </c>
      <c r="K186" s="1">
        <v>986404285</v>
      </c>
      <c r="L186" s="1">
        <f t="shared" si="2"/>
        <v>13556064</v>
      </c>
      <c r="M186" s="8"/>
      <c r="N186" s="7">
        <v>43848</v>
      </c>
      <c r="O186" s="8">
        <v>0.0215277777777778</v>
      </c>
      <c r="P186" s="1">
        <v>5757969000</v>
      </c>
      <c r="Q186">
        <v>10</v>
      </c>
      <c r="R186" s="1"/>
      <c r="S186" s="1"/>
      <c r="U186">
        <v>5</v>
      </c>
      <c r="AA186" s="7">
        <v>43846</v>
      </c>
      <c r="AB186">
        <v>40426175</v>
      </c>
      <c r="AC186">
        <v>-407598148</v>
      </c>
      <c r="AD186">
        <v>50635710</v>
      </c>
    </row>
    <row r="187" spans="1:30">
      <c r="A187" s="7">
        <v>43848</v>
      </c>
      <c r="B187" s="8">
        <v>0.711111111111111</v>
      </c>
      <c r="C187" s="14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120000000000</v>
      </c>
      <c r="N187" s="7">
        <v>43848</v>
      </c>
      <c r="O187" s="8">
        <v>0.209027777777778</v>
      </c>
      <c r="P187" s="1"/>
      <c r="R187" s="1">
        <v>120000000000</v>
      </c>
      <c r="S187" s="1">
        <f>R187-P186</f>
        <v>114242031000</v>
      </c>
      <c r="V187">
        <f>R187/P186</f>
        <v>20.8406818445879</v>
      </c>
      <c r="W187">
        <f>ROUND((((O187-O186)-(4/24))/((2/60)/24)),0)</f>
        <v>15</v>
      </c>
      <c r="AA187" s="7">
        <v>43847</v>
      </c>
      <c r="AB187">
        <v>13556064</v>
      </c>
      <c r="AC187">
        <v>-232769416</v>
      </c>
      <c r="AD187">
        <v>64648066</v>
      </c>
    </row>
    <row r="188" spans="27:30">
      <c r="AA188" s="7">
        <v>43848</v>
      </c>
      <c r="AB188">
        <v>120000000000</v>
      </c>
      <c r="AC188">
        <v>0</v>
      </c>
      <c r="AD188">
        <v>0</v>
      </c>
    </row>
    <row r="189" spans="27:30">
      <c r="AA189" t="s">
        <v>290</v>
      </c>
      <c r="AB189" t="e">
        <v>#VALUE!</v>
      </c>
      <c r="AC189">
        <v>-54449503310</v>
      </c>
      <c r="AD189">
        <v>11791350190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13"/>
  <sheetViews>
    <sheetView workbookViewId="0">
      <pane ySplit="3" topLeftCell="A103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2" t="s">
        <v>437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67" si="0">G4+F4</f>
        <v>-52392855</v>
      </c>
      <c r="M4" s="12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288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2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2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2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2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289</v>
      </c>
      <c r="G30" s="1">
        <v>-123549868</v>
      </c>
      <c r="H30" s="1">
        <v>-35599337</v>
      </c>
      <c r="I30" s="1" t="s">
        <v>289</v>
      </c>
      <c r="J30" s="1">
        <v>105686000</v>
      </c>
      <c r="K30" s="1">
        <v>81715167</v>
      </c>
      <c r="L30" s="1" t="e">
        <f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289</v>
      </c>
      <c r="G31" s="1">
        <v>-135506820</v>
      </c>
      <c r="H31" s="1">
        <v>-114782469</v>
      </c>
      <c r="I31" s="1" t="s">
        <v>289</v>
      </c>
      <c r="J31" s="1">
        <v>105686000</v>
      </c>
      <c r="K31" s="1">
        <v>81715167</v>
      </c>
      <c r="L31" s="1" t="e">
        <f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289</v>
      </c>
      <c r="G33" s="1">
        <v>-107074351</v>
      </c>
      <c r="H33" s="1">
        <v>77317810</v>
      </c>
      <c r="I33" s="1" t="s">
        <v>289</v>
      </c>
      <c r="J33" s="1">
        <v>105686000</v>
      </c>
      <c r="K33" s="1">
        <v>81715167</v>
      </c>
      <c r="L33" s="1" t="e">
        <f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t="shared" ref="L68:L110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1:30">
      <c r="A93" s="7">
        <v>43830</v>
      </c>
      <c r="B93" s="8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t="shared" si="1"/>
        <v>21768017</v>
      </c>
      <c r="AA93" s="7">
        <v>43829</v>
      </c>
      <c r="AB93">
        <v>-221654366</v>
      </c>
      <c r="AC93">
        <v>9653665</v>
      </c>
      <c r="AD93">
        <v>71425829</v>
      </c>
    </row>
    <row r="94" spans="1:30">
      <c r="A94" s="7">
        <v>43831</v>
      </c>
      <c r="B94" s="8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t="shared" si="1"/>
        <v>22815247</v>
      </c>
      <c r="AA94" s="7">
        <v>43830</v>
      </c>
      <c r="AB94">
        <v>-133099529</v>
      </c>
      <c r="AC94">
        <v>21768017</v>
      </c>
      <c r="AD94">
        <v>80792804</v>
      </c>
    </row>
    <row r="95" spans="1:30">
      <c r="A95" s="7">
        <v>43832</v>
      </c>
      <c r="B95" s="8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t="shared" si="1"/>
        <v>732189</v>
      </c>
      <c r="AA95" s="7">
        <v>43831</v>
      </c>
      <c r="AB95">
        <v>-234847991</v>
      </c>
      <c r="AC95">
        <v>22815247</v>
      </c>
      <c r="AD95">
        <v>64554838</v>
      </c>
    </row>
    <row r="96" spans="1:30">
      <c r="A96" s="7">
        <v>43833</v>
      </c>
      <c r="B96" s="8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t="shared" si="1"/>
        <v>10051123</v>
      </c>
      <c r="AA96" s="7">
        <v>43832</v>
      </c>
      <c r="AB96">
        <v>-174158050</v>
      </c>
      <c r="AC96">
        <v>732189</v>
      </c>
      <c r="AD96">
        <v>56104488</v>
      </c>
    </row>
    <row r="97" spans="1:30">
      <c r="A97" s="7">
        <v>43834</v>
      </c>
      <c r="B97" s="8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t="shared" si="1"/>
        <v>-7216</v>
      </c>
      <c r="AA97" s="7">
        <v>43833</v>
      </c>
      <c r="AB97">
        <v>-114945757</v>
      </c>
      <c r="AC97">
        <v>10051123</v>
      </c>
      <c r="AD97">
        <v>67452898</v>
      </c>
    </row>
    <row r="98" spans="1:30">
      <c r="A98" s="7">
        <v>43835</v>
      </c>
      <c r="B98" s="8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t="shared" si="1"/>
        <v>-37627300</v>
      </c>
      <c r="AA98" s="7">
        <v>43834</v>
      </c>
      <c r="AB98">
        <v>-184705798</v>
      </c>
      <c r="AC98">
        <v>-7216</v>
      </c>
      <c r="AD98">
        <v>51765985</v>
      </c>
    </row>
    <row r="99" spans="1:30">
      <c r="A99" s="7">
        <v>43836</v>
      </c>
      <c r="B99" s="8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t="shared" si="1"/>
        <v>93458530</v>
      </c>
      <c r="AA99" s="7">
        <v>43835</v>
      </c>
      <c r="AB99">
        <v>-328313532</v>
      </c>
      <c r="AC99">
        <v>-37627300</v>
      </c>
      <c r="AD99">
        <v>4577694</v>
      </c>
    </row>
    <row r="100" spans="1:30">
      <c r="A100" s="7">
        <v>43837</v>
      </c>
      <c r="B100" s="8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t="shared" si="1"/>
        <v>4071635</v>
      </c>
      <c r="AA100" s="7">
        <v>43836</v>
      </c>
      <c r="AB100">
        <v>-109922001</v>
      </c>
      <c r="AC100">
        <v>93458530</v>
      </c>
      <c r="AD100">
        <v>7477599</v>
      </c>
    </row>
    <row r="101" spans="1:30">
      <c r="A101" s="7">
        <v>43838</v>
      </c>
      <c r="B101" s="8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t="shared" si="1"/>
        <v>10753058</v>
      </c>
      <c r="AA101" s="7">
        <v>43837</v>
      </c>
      <c r="AB101">
        <v>-120063699</v>
      </c>
      <c r="AC101">
        <v>4071635</v>
      </c>
      <c r="AD101">
        <v>8563969</v>
      </c>
    </row>
    <row r="102" spans="1:30">
      <c r="A102" s="7">
        <v>43839</v>
      </c>
      <c r="B102" s="8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t="shared" si="1"/>
        <v>-2910953</v>
      </c>
      <c r="AA102" s="7">
        <v>43838</v>
      </c>
      <c r="AB102">
        <v>-119727314</v>
      </c>
      <c r="AC102">
        <v>10753058</v>
      </c>
      <c r="AD102">
        <v>-1988186</v>
      </c>
    </row>
    <row r="103" spans="1:30">
      <c r="A103" s="7">
        <v>43840</v>
      </c>
      <c r="B103" s="8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t="shared" si="1"/>
        <v>2245398</v>
      </c>
      <c r="AA103" s="7">
        <v>43839</v>
      </c>
      <c r="AB103">
        <v>-106293939</v>
      </c>
      <c r="AC103">
        <v>-2910953</v>
      </c>
      <c r="AD103">
        <v>-5946369</v>
      </c>
    </row>
    <row r="104" spans="1:30">
      <c r="A104" s="7">
        <v>43841</v>
      </c>
      <c r="B104" s="8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t="shared" si="1"/>
        <v>12824428</v>
      </c>
      <c r="AA104" s="7">
        <v>43840</v>
      </c>
      <c r="AB104">
        <v>-209362253</v>
      </c>
      <c r="AC104">
        <v>2245398</v>
      </c>
      <c r="AD104">
        <v>-474977</v>
      </c>
    </row>
    <row r="105" spans="1:30">
      <c r="A105" s="7">
        <v>43842</v>
      </c>
      <c r="B105" s="8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t="shared" si="1"/>
        <v>16538940</v>
      </c>
      <c r="AA105" s="7">
        <v>43841</v>
      </c>
      <c r="AB105">
        <v>-125222008</v>
      </c>
      <c r="AC105">
        <v>12824428</v>
      </c>
      <c r="AD105">
        <v>2298328</v>
      </c>
    </row>
    <row r="106" spans="1:30">
      <c r="A106" s="7">
        <v>43843</v>
      </c>
      <c r="B106" s="8">
        <v>0.675</v>
      </c>
      <c r="C106" s="6">
        <v>1</v>
      </c>
      <c r="D106" s="1">
        <v>2805601000</v>
      </c>
      <c r="E106" s="1">
        <v>2723885833</v>
      </c>
      <c r="F106" s="1">
        <v>185181912</v>
      </c>
      <c r="G106" s="1">
        <v>-167655425</v>
      </c>
      <c r="H106" s="1">
        <v>59966977</v>
      </c>
      <c r="I106" s="1">
        <v>113916000</v>
      </c>
      <c r="J106" s="1">
        <v>105686000</v>
      </c>
      <c r="K106" s="1">
        <v>81715167</v>
      </c>
      <c r="L106" s="1">
        <f t="shared" si="1"/>
        <v>17526487</v>
      </c>
      <c r="AA106" s="7">
        <v>43842</v>
      </c>
      <c r="AB106">
        <v>-114672978</v>
      </c>
      <c r="AC106">
        <v>16538940</v>
      </c>
      <c r="AD106">
        <v>18844484</v>
      </c>
    </row>
    <row r="107" spans="1:30">
      <c r="A107" s="7">
        <v>43844</v>
      </c>
      <c r="B107" s="8">
        <v>0.710416666666667</v>
      </c>
      <c r="C107" s="6">
        <v>1</v>
      </c>
      <c r="D107" s="1">
        <v>2805601000</v>
      </c>
      <c r="E107" s="1">
        <v>2723885833</v>
      </c>
      <c r="F107" s="1">
        <v>123796907</v>
      </c>
      <c r="G107" s="1">
        <v>-106286599</v>
      </c>
      <c r="H107" s="1">
        <v>67908980</v>
      </c>
      <c r="I107" s="1">
        <v>113916000</v>
      </c>
      <c r="J107" s="1">
        <v>105686000</v>
      </c>
      <c r="K107" s="1">
        <v>81715167</v>
      </c>
      <c r="L107" s="1">
        <f t="shared" si="1"/>
        <v>17510308</v>
      </c>
      <c r="AA107" s="7">
        <v>43843</v>
      </c>
      <c r="AB107">
        <v>-167655425</v>
      </c>
      <c r="AC107">
        <v>17526487</v>
      </c>
      <c r="AD107">
        <v>59966977</v>
      </c>
    </row>
    <row r="108" spans="1:30">
      <c r="A108" s="7">
        <v>43845</v>
      </c>
      <c r="B108" s="8">
        <v>0.78125</v>
      </c>
      <c r="C108" s="6">
        <v>1</v>
      </c>
      <c r="D108" s="1">
        <v>2805601000</v>
      </c>
      <c r="E108" s="1">
        <v>2723885833</v>
      </c>
      <c r="F108" s="1">
        <v>120647625</v>
      </c>
      <c r="G108" s="1">
        <v>-114236290</v>
      </c>
      <c r="H108" s="1">
        <v>70248680</v>
      </c>
      <c r="I108" s="1">
        <v>113916000</v>
      </c>
      <c r="J108" s="1">
        <v>105686000</v>
      </c>
      <c r="K108" s="1">
        <v>81715167</v>
      </c>
      <c r="L108" s="1">
        <f t="shared" si="1"/>
        <v>6411335</v>
      </c>
      <c r="AA108" s="7">
        <v>43844</v>
      </c>
      <c r="AB108">
        <v>-106286599</v>
      </c>
      <c r="AC108">
        <v>17510308</v>
      </c>
      <c r="AD108">
        <v>67908980</v>
      </c>
    </row>
    <row r="109" spans="1:30">
      <c r="A109" s="7">
        <v>43846</v>
      </c>
      <c r="B109" s="8">
        <v>0.740972222222222</v>
      </c>
      <c r="C109" s="6">
        <v>1</v>
      </c>
      <c r="D109" s="1">
        <v>2805601000</v>
      </c>
      <c r="E109" s="1">
        <v>2723885833</v>
      </c>
      <c r="F109" s="1">
        <v>219857914</v>
      </c>
      <c r="G109" s="1">
        <v>-198605276</v>
      </c>
      <c r="H109" s="1">
        <v>73874121</v>
      </c>
      <c r="I109" s="1">
        <v>113916000</v>
      </c>
      <c r="J109" s="1">
        <v>105686000</v>
      </c>
      <c r="K109" s="1">
        <v>81715167</v>
      </c>
      <c r="L109" s="1">
        <f t="shared" si="1"/>
        <v>21252638</v>
      </c>
      <c r="P109" s="3" t="s">
        <v>11</v>
      </c>
      <c r="Q109" s="2" t="s">
        <v>12</v>
      </c>
      <c r="R109" s="2" t="s">
        <v>7</v>
      </c>
      <c r="S109" s="2" t="s">
        <v>13</v>
      </c>
      <c r="T109" s="2" t="s">
        <v>14</v>
      </c>
      <c r="U109" s="2" t="s">
        <v>151</v>
      </c>
      <c r="V109" s="2" t="s">
        <v>407</v>
      </c>
      <c r="W109" s="2" t="s">
        <v>409</v>
      </c>
      <c r="AA109" s="7">
        <v>43845</v>
      </c>
      <c r="AB109">
        <v>-114236290</v>
      </c>
      <c r="AC109">
        <v>6411335</v>
      </c>
      <c r="AD109">
        <v>70248680</v>
      </c>
    </row>
    <row r="110" spans="1:30">
      <c r="A110" s="7">
        <v>43847</v>
      </c>
      <c r="B110" s="8">
        <v>0.674305555555556</v>
      </c>
      <c r="C110" s="6">
        <v>1</v>
      </c>
      <c r="D110" s="1">
        <v>2805601000</v>
      </c>
      <c r="E110" s="1">
        <v>2723885833</v>
      </c>
      <c r="F110" s="1">
        <v>115158537</v>
      </c>
      <c r="G110" s="1">
        <v>-113417957</v>
      </c>
      <c r="H110" s="1">
        <v>78525654</v>
      </c>
      <c r="I110" s="1">
        <v>113916000</v>
      </c>
      <c r="J110" s="1">
        <v>105686000</v>
      </c>
      <c r="K110" s="1">
        <v>81715167</v>
      </c>
      <c r="L110" s="1">
        <f t="shared" si="1"/>
        <v>1740580</v>
      </c>
      <c r="N110" s="7">
        <v>43848</v>
      </c>
      <c r="O110" s="8">
        <v>0.41875</v>
      </c>
      <c r="P110" s="1">
        <v>2805601000</v>
      </c>
      <c r="Q110">
        <v>10</v>
      </c>
      <c r="R110" s="1"/>
      <c r="S110" s="1"/>
      <c r="U110">
        <v>5</v>
      </c>
      <c r="AA110" s="7">
        <v>43846</v>
      </c>
      <c r="AB110">
        <v>-198605276</v>
      </c>
      <c r="AC110">
        <v>21252638</v>
      </c>
      <c r="AD110">
        <v>73874121</v>
      </c>
    </row>
    <row r="111" spans="1:30">
      <c r="A111" s="7">
        <v>43848</v>
      </c>
      <c r="B111" s="8">
        <v>0.7125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80000000000</v>
      </c>
      <c r="N111" s="7">
        <v>43848</v>
      </c>
      <c r="O111" s="8">
        <v>0.601388888888889</v>
      </c>
      <c r="P111" s="1"/>
      <c r="R111" s="1">
        <v>80000000000</v>
      </c>
      <c r="S111" s="1">
        <f>R111-P110</f>
        <v>77194399000</v>
      </c>
      <c r="V111">
        <f>R111/P110</f>
        <v>28.514389608501</v>
      </c>
      <c r="W111">
        <f>ROUND((((O111-O110)-(4/24))/((2/60)/24)),0)</f>
        <v>12</v>
      </c>
      <c r="AA111" s="7">
        <v>43847</v>
      </c>
      <c r="AB111">
        <v>-113417957</v>
      </c>
      <c r="AC111">
        <v>1740580</v>
      </c>
      <c r="AD111">
        <v>78525654</v>
      </c>
    </row>
    <row r="112" spans="27:30">
      <c r="AA112" s="7">
        <v>43848</v>
      </c>
      <c r="AB112">
        <v>0</v>
      </c>
      <c r="AC112">
        <v>80000000000</v>
      </c>
      <c r="AD112">
        <v>0</v>
      </c>
    </row>
    <row r="113" spans="27:30">
      <c r="AA113" t="s">
        <v>290</v>
      </c>
      <c r="AB113">
        <v>-16044387926</v>
      </c>
      <c r="AC113" t="e">
        <v>#VALUE!</v>
      </c>
      <c r="AD113">
        <v>7710391644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218"/>
  <sheetViews>
    <sheetView zoomScale="115" zoomScaleNormal="115" topLeftCell="C1" workbookViewId="0">
      <pane ySplit="3" topLeftCell="A213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9" t="s">
        <v>353</v>
      </c>
    </row>
    <row r="2" ht="214" customHeight="1"/>
    <row r="3" ht="40.5" spans="1:26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82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354</v>
      </c>
      <c r="Y3" t="s">
        <v>355</v>
      </c>
      <c r="Z3" t="s">
        <v>356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289</v>
      </c>
      <c r="G4" s="1">
        <v>-125219639</v>
      </c>
      <c r="H4" s="1">
        <v>-547074809</v>
      </c>
      <c r="I4" s="1" t="s">
        <v>289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438</v>
      </c>
      <c r="N4" s="4">
        <v>43630</v>
      </c>
      <c r="O4" s="5">
        <v>0.844444444444444</v>
      </c>
      <c r="P4" s="6" t="s">
        <v>396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288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289</v>
      </c>
      <c r="G21" s="1">
        <v>-169429091</v>
      </c>
      <c r="H21" s="1">
        <v>-24784963</v>
      </c>
      <c r="I21" s="1" t="s">
        <v>289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289</v>
      </c>
      <c r="G22" s="1">
        <v>-126424431</v>
      </c>
      <c r="H22" s="1">
        <v>-158242787</v>
      </c>
      <c r="I22" s="1" t="s">
        <v>289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289</v>
      </c>
      <c r="G23" s="1">
        <v>-109328741</v>
      </c>
      <c r="H23" s="1">
        <v>-266123643</v>
      </c>
      <c r="I23" s="1" t="s">
        <v>289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289</v>
      </c>
      <c r="G24" s="1">
        <v>-103226109</v>
      </c>
      <c r="H24" s="1">
        <v>-374562068</v>
      </c>
      <c r="I24" s="1" t="s">
        <v>289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289</v>
      </c>
      <c r="G25" s="1">
        <v>-207582471</v>
      </c>
      <c r="H25" s="1">
        <v>-483157640</v>
      </c>
      <c r="I25" s="1" t="s">
        <v>289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289</v>
      </c>
      <c r="G26" s="1">
        <v>-118725499</v>
      </c>
      <c r="H26" s="1">
        <v>-601681588</v>
      </c>
      <c r="I26" s="1" t="s">
        <v>289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289</v>
      </c>
      <c r="G27" s="1">
        <v>-136649306</v>
      </c>
      <c r="H27" s="1">
        <v>-726339265</v>
      </c>
      <c r="I27" s="1" t="s">
        <v>289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289</v>
      </c>
      <c r="G28" s="1">
        <v>-200403407</v>
      </c>
      <c r="H28" s="1">
        <v>-834870467</v>
      </c>
      <c r="I28" s="1" t="s">
        <v>289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289</v>
      </c>
      <c r="G29" s="1">
        <v>-121393337</v>
      </c>
      <c r="H29" s="1">
        <v>-883857886</v>
      </c>
      <c r="I29" s="1" t="s">
        <v>289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289</v>
      </c>
      <c r="G30" s="1">
        <v>-104367371</v>
      </c>
      <c r="H30" s="1">
        <v>-839775571</v>
      </c>
      <c r="I30" s="1" t="s">
        <v>289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289</v>
      </c>
      <c r="G31" s="1">
        <v>-205339090</v>
      </c>
      <c r="H31" s="1">
        <v>-853443804</v>
      </c>
      <c r="I31" s="1" t="s">
        <v>289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289</v>
      </c>
      <c r="G32" s="1">
        <v>-193635344</v>
      </c>
      <c r="H32" s="1">
        <v>-842881320</v>
      </c>
      <c r="I32" s="1" t="s">
        <v>289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289</v>
      </c>
      <c r="G33" s="1">
        <v>-108073720</v>
      </c>
      <c r="H33" s="1">
        <v>-824550181</v>
      </c>
      <c r="I33" s="1" t="s">
        <v>289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289</v>
      </c>
      <c r="G34" s="1">
        <v>-111907284</v>
      </c>
      <c r="H34" s="1">
        <v>-817741752</v>
      </c>
      <c r="I34" s="1" t="s">
        <v>289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289</v>
      </c>
      <c r="G35" s="1">
        <v>-119825172</v>
      </c>
      <c r="H35" s="1">
        <v>-835071076</v>
      </c>
      <c r="I35" s="1" t="s">
        <v>289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289</v>
      </c>
      <c r="G36" s="1">
        <v>-108410105</v>
      </c>
      <c r="H36" s="1">
        <v>-845573622</v>
      </c>
      <c r="I36" s="1" t="s">
        <v>289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289</v>
      </c>
      <c r="G37" s="1">
        <v>-118154256</v>
      </c>
      <c r="H37" s="1">
        <v>-842334541</v>
      </c>
      <c r="I37" s="1" t="s">
        <v>289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289</v>
      </c>
      <c r="G38" s="1">
        <v>-108153229</v>
      </c>
      <c r="H38" s="1">
        <v>-950487770</v>
      </c>
      <c r="I38" s="1" t="s">
        <v>289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289</v>
      </c>
      <c r="G39" s="1">
        <v>-185925403</v>
      </c>
      <c r="H39" s="1">
        <v>-1028259944</v>
      </c>
      <c r="I39" s="1" t="s">
        <v>289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289</v>
      </c>
      <c r="G40" s="1">
        <v>-122792698</v>
      </c>
      <c r="H40" s="1">
        <v>-1058389017</v>
      </c>
      <c r="I40" s="1" t="s">
        <v>289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289</v>
      </c>
      <c r="G41" s="1">
        <v>-226352745</v>
      </c>
      <c r="H41" s="1">
        <v>-1053875344</v>
      </c>
      <c r="I41" s="1" t="s">
        <v>289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289</v>
      </c>
      <c r="G92" s="1">
        <v>-156855637</v>
      </c>
      <c r="H92" s="1">
        <v>-53286072</v>
      </c>
      <c r="I92" s="1" t="s">
        <v>289</v>
      </c>
      <c r="J92" s="1">
        <v>105686000</v>
      </c>
      <c r="K92" s="1">
        <v>81715166</v>
      </c>
      <c r="L92" s="1" t="e">
        <f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289</v>
      </c>
      <c r="G93" s="1">
        <v>-117273539</v>
      </c>
      <c r="H93" s="1">
        <v>-196656347</v>
      </c>
      <c r="I93" s="1" t="s">
        <v>289</v>
      </c>
      <c r="J93" s="1">
        <v>105686000</v>
      </c>
      <c r="K93" s="1">
        <v>81715166</v>
      </c>
      <c r="L93" s="1" t="e">
        <f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289</v>
      </c>
      <c r="G95" s="1">
        <v>-180348754</v>
      </c>
      <c r="H95" s="1">
        <v>102978630</v>
      </c>
      <c r="I95" s="1" t="s">
        <v>289</v>
      </c>
      <c r="J95" s="1">
        <v>105686000</v>
      </c>
      <c r="K95" s="1">
        <v>81715166</v>
      </c>
      <c r="L95" s="1" t="e">
        <f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289</v>
      </c>
      <c r="G96" s="1">
        <v>-116138394</v>
      </c>
      <c r="H96" s="1">
        <v>-11028310</v>
      </c>
      <c r="I96" s="1" t="s">
        <v>289</v>
      </c>
      <c r="J96" s="1">
        <v>105686000</v>
      </c>
      <c r="K96" s="1">
        <v>81715166</v>
      </c>
      <c r="L96" s="1" t="e">
        <f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289</v>
      </c>
      <c r="G97" s="1">
        <v>-124750710</v>
      </c>
      <c r="H97" s="1">
        <v>119953975</v>
      </c>
      <c r="I97" s="1" t="s">
        <v>289</v>
      </c>
      <c r="J97" s="1">
        <v>105686000</v>
      </c>
      <c r="K97" s="1">
        <v>81715166</v>
      </c>
      <c r="L97" s="1" t="e">
        <f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289</v>
      </c>
      <c r="G99" s="1">
        <v>-193949711</v>
      </c>
      <c r="H99" s="1">
        <v>107527435</v>
      </c>
      <c r="I99" s="1" t="s">
        <v>289</v>
      </c>
      <c r="J99" s="1">
        <v>105686000</v>
      </c>
      <c r="K99" s="1">
        <v>81715166</v>
      </c>
      <c r="L99" s="1" t="e">
        <f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289</v>
      </c>
      <c r="G100" s="1">
        <v>-194043897</v>
      </c>
      <c r="H100" s="1">
        <v>155406619</v>
      </c>
      <c r="I100" s="1" t="s">
        <v>289</v>
      </c>
      <c r="J100" s="1">
        <v>105686000</v>
      </c>
      <c r="K100" s="1">
        <v>81715166</v>
      </c>
      <c r="L100" s="1" t="e">
        <f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1:26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7">
        <v>43739</v>
      </c>
      <c r="X108">
        <v>-131109354</v>
      </c>
      <c r="Y108">
        <v>1660149</v>
      </c>
      <c r="Z108">
        <v>130271379</v>
      </c>
    </row>
    <row r="109" spans="1:26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7">
        <v>43740</v>
      </c>
      <c r="X109">
        <v>-222533860</v>
      </c>
      <c r="Y109">
        <v>1135764</v>
      </c>
      <c r="Z109">
        <v>160630791</v>
      </c>
    </row>
    <row r="110" spans="1:26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7">
        <v>43741</v>
      </c>
      <c r="X110">
        <v>-183905871</v>
      </c>
      <c r="Y110">
        <v>7582045</v>
      </c>
      <c r="Z110">
        <v>40881748</v>
      </c>
    </row>
    <row r="111" spans="1:26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7">
        <v>43742</v>
      </c>
      <c r="X111">
        <v>-111614935</v>
      </c>
      <c r="Y111">
        <v>16656514</v>
      </c>
      <c r="Z111">
        <v>36387488</v>
      </c>
    </row>
    <row r="112" spans="1:26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7">
        <v>43743</v>
      </c>
      <c r="X112">
        <v>-107383825</v>
      </c>
      <c r="Y112">
        <v>8982515</v>
      </c>
      <c r="Z112">
        <v>34742308</v>
      </c>
    </row>
    <row r="113" spans="1:26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7">
        <v>43744</v>
      </c>
      <c r="X113">
        <v>-105555115</v>
      </c>
      <c r="Y113">
        <v>16126925</v>
      </c>
      <c r="Z113">
        <v>62413851</v>
      </c>
    </row>
    <row r="114" spans="1:26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7">
        <v>43745</v>
      </c>
      <c r="X114">
        <v>-207353729</v>
      </c>
      <c r="Y114">
        <v>13941704</v>
      </c>
      <c r="Z114">
        <v>50155360</v>
      </c>
    </row>
    <row r="115" spans="1:26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7">
        <v>43746</v>
      </c>
      <c r="X115">
        <v>-111995356</v>
      </c>
      <c r="Y115">
        <v>13060360</v>
      </c>
      <c r="Z115">
        <v>61883287</v>
      </c>
    </row>
    <row r="116" spans="1:26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7">
        <v>43747</v>
      </c>
      <c r="X116">
        <v>-131828606</v>
      </c>
      <c r="Y116">
        <v>11318009</v>
      </c>
      <c r="Z116">
        <v>71541147</v>
      </c>
    </row>
    <row r="117" spans="1:26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7">
        <v>43748</v>
      </c>
      <c r="X117">
        <v>-237942732</v>
      </c>
      <c r="Y117">
        <v>16894688</v>
      </c>
      <c r="Z117">
        <v>73174911</v>
      </c>
    </row>
    <row r="118" spans="1:26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7">
        <v>43749</v>
      </c>
      <c r="X118">
        <v>-208377563</v>
      </c>
      <c r="Y118">
        <v>17171228</v>
      </c>
      <c r="Z118">
        <v>73596719</v>
      </c>
    </row>
    <row r="119" spans="1:26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t="shared" si="1"/>
        <v>12731889</v>
      </c>
      <c r="W119" s="7">
        <v>43750</v>
      </c>
      <c r="X119">
        <v>-173431459</v>
      </c>
      <c r="Y119">
        <v>11315511</v>
      </c>
      <c r="Z119">
        <v>61131943</v>
      </c>
    </row>
    <row r="120" spans="1:26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t="shared" si="1"/>
        <v>12282290</v>
      </c>
      <c r="W120" s="7">
        <v>43751</v>
      </c>
      <c r="X120">
        <v>-114156781</v>
      </c>
      <c r="Y120">
        <v>12731889</v>
      </c>
      <c r="Z120">
        <v>67944152</v>
      </c>
    </row>
    <row r="121" spans="1:26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t="shared" si="1"/>
        <v>-3616313</v>
      </c>
      <c r="W121" s="7">
        <v>43752</v>
      </c>
      <c r="X121">
        <v>-163238387</v>
      </c>
      <c r="Y121">
        <v>12282290</v>
      </c>
      <c r="Z121">
        <v>57189018</v>
      </c>
    </row>
    <row r="122" spans="1:26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t="shared" si="1"/>
        <v>10431167</v>
      </c>
      <c r="W122" s="7">
        <v>43753</v>
      </c>
      <c r="X122">
        <v>-150508362</v>
      </c>
      <c r="Y122">
        <v>-3616313</v>
      </c>
      <c r="Z122">
        <v>55757926</v>
      </c>
    </row>
    <row r="123" spans="1:26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t="shared" si="1"/>
        <v>11408334</v>
      </c>
      <c r="W123" s="7">
        <v>43754</v>
      </c>
      <c r="X123">
        <v>-251573045</v>
      </c>
      <c r="Y123">
        <v>10431167</v>
      </c>
      <c r="Z123">
        <v>56745046</v>
      </c>
    </row>
    <row r="124" spans="1:26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t="shared" si="1"/>
        <v>4118174</v>
      </c>
      <c r="W124" s="7">
        <v>43755</v>
      </c>
      <c r="X124">
        <v>-136305581</v>
      </c>
      <c r="Y124">
        <v>11408334</v>
      </c>
      <c r="Z124">
        <v>50439283</v>
      </c>
    </row>
    <row r="125" spans="1:26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t="shared" si="1"/>
        <v>19730787</v>
      </c>
      <c r="W125" s="7">
        <v>43756</v>
      </c>
      <c r="X125">
        <v>-203670621</v>
      </c>
      <c r="Y125">
        <v>4118174</v>
      </c>
      <c r="Z125">
        <v>43968532</v>
      </c>
    </row>
    <row r="126" spans="1:26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t="shared" si="1"/>
        <v>19620460</v>
      </c>
      <c r="W126" s="7">
        <v>43757</v>
      </c>
      <c r="X126">
        <v>-105972232</v>
      </c>
      <c r="Y126">
        <v>19730787</v>
      </c>
      <c r="Z126">
        <v>52104770</v>
      </c>
    </row>
    <row r="127" spans="1:26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t="shared" si="1"/>
        <v>1708302</v>
      </c>
      <c r="W127" s="7">
        <v>43758</v>
      </c>
      <c r="X127">
        <v>-206110940</v>
      </c>
      <c r="Y127">
        <v>19620460</v>
      </c>
      <c r="Z127">
        <v>46452091</v>
      </c>
    </row>
    <row r="128" spans="1:26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t="shared" si="1"/>
        <v>15518715</v>
      </c>
      <c r="W128" s="7">
        <v>43759</v>
      </c>
      <c r="X128">
        <v>-111633283</v>
      </c>
      <c r="Y128">
        <v>1708302</v>
      </c>
      <c r="Z128">
        <v>41249894</v>
      </c>
    </row>
    <row r="129" spans="1:26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t="shared" si="1"/>
        <v>19994834</v>
      </c>
      <c r="W129" s="7">
        <v>43760</v>
      </c>
      <c r="X129">
        <v>-183722389</v>
      </c>
      <c r="Y129">
        <v>15518715</v>
      </c>
      <c r="Z129">
        <v>51039030</v>
      </c>
    </row>
    <row r="130" spans="1:26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t="shared" si="1"/>
        <v>22259442</v>
      </c>
      <c r="W130" s="7">
        <v>43761</v>
      </c>
      <c r="X130">
        <v>-211352428</v>
      </c>
      <c r="Y130">
        <v>19994834</v>
      </c>
      <c r="Z130">
        <v>59489250</v>
      </c>
    </row>
    <row r="131" spans="1:26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t="shared" si="1"/>
        <v>23408807</v>
      </c>
      <c r="W131" s="7">
        <v>43762</v>
      </c>
      <c r="X131">
        <v>-214443499</v>
      </c>
      <c r="Y131">
        <v>22259442</v>
      </c>
      <c r="Z131">
        <v>62867305</v>
      </c>
    </row>
    <row r="132" spans="1:26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t="shared" ref="L132:L195" si="2">F132+G132</f>
        <v>18466584</v>
      </c>
      <c r="W132" s="7">
        <v>43763</v>
      </c>
      <c r="X132">
        <v>-208882750</v>
      </c>
      <c r="Y132">
        <v>23408807</v>
      </c>
      <c r="Z132">
        <v>63838331</v>
      </c>
    </row>
    <row r="133" spans="1:26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t="shared" si="2"/>
        <v>23995094</v>
      </c>
      <c r="W133" s="7">
        <v>43764</v>
      </c>
      <c r="X133">
        <v>-115294374</v>
      </c>
      <c r="Y133">
        <v>18466584</v>
      </c>
      <c r="Z133">
        <v>83198987</v>
      </c>
    </row>
    <row r="134" spans="1:26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t="shared" si="2"/>
        <v>9465101</v>
      </c>
      <c r="W134" s="7">
        <v>43765</v>
      </c>
      <c r="X134">
        <v>-211314508</v>
      </c>
      <c r="Y134">
        <v>23995094</v>
      </c>
      <c r="Z134">
        <v>68996710</v>
      </c>
    </row>
    <row r="135" spans="1:26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289</v>
      </c>
      <c r="G135" s="1">
        <v>-123551091</v>
      </c>
      <c r="H135" s="1">
        <v>-27821779</v>
      </c>
      <c r="I135" s="1" t="s">
        <v>289</v>
      </c>
      <c r="J135" s="1">
        <v>105686000</v>
      </c>
      <c r="K135" s="1">
        <v>81715166</v>
      </c>
      <c r="L135" s="1" t="e">
        <f t="shared" si="2"/>
        <v>#VALUE!</v>
      </c>
      <c r="W135" s="7">
        <v>43766</v>
      </c>
      <c r="X135">
        <v>-198271338</v>
      </c>
      <c r="Y135">
        <v>9465101</v>
      </c>
      <c r="Z135">
        <v>71693114</v>
      </c>
    </row>
    <row r="136" spans="1:26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289</v>
      </c>
      <c r="G136" s="1">
        <v>-135506820</v>
      </c>
      <c r="H136" s="1">
        <v>-117771452</v>
      </c>
      <c r="I136" s="1" t="s">
        <v>289</v>
      </c>
      <c r="J136" s="1">
        <v>105686000</v>
      </c>
      <c r="K136" s="1">
        <v>81715166</v>
      </c>
      <c r="L136" s="1" t="e">
        <f t="shared" si="2"/>
        <v>#VALUE!</v>
      </c>
      <c r="W136" s="7">
        <v>43767</v>
      </c>
      <c r="X136">
        <v>-123551091</v>
      </c>
      <c r="Y136" t="e">
        <v>#VALUE!</v>
      </c>
      <c r="Z136">
        <v>-27821779</v>
      </c>
    </row>
    <row r="137" spans="1:26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t="shared" si="2"/>
        <v>-117103513</v>
      </c>
      <c r="W137" s="7">
        <v>43768</v>
      </c>
      <c r="X137">
        <v>-135506820</v>
      </c>
      <c r="Y137" t="e">
        <v>#VALUE!</v>
      </c>
      <c r="Z137">
        <v>-117771452</v>
      </c>
    </row>
    <row r="138" spans="1:26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289</v>
      </c>
      <c r="G138" s="1">
        <v>-107075575</v>
      </c>
      <c r="H138" s="1">
        <v>25640983</v>
      </c>
      <c r="I138" s="1" t="s">
        <v>289</v>
      </c>
      <c r="J138" s="1">
        <v>105686000</v>
      </c>
      <c r="K138" s="1">
        <v>81715166</v>
      </c>
      <c r="L138" s="1" t="e">
        <f t="shared" si="2"/>
        <v>#VALUE!</v>
      </c>
      <c r="W138" s="7">
        <v>43769</v>
      </c>
      <c r="X138">
        <v>-117103513</v>
      </c>
      <c r="Y138">
        <v>-117103513</v>
      </c>
      <c r="Z138">
        <v>-239708872</v>
      </c>
    </row>
    <row r="139" spans="1:26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t="shared" si="2"/>
        <v>295704964</v>
      </c>
      <c r="W139" s="7">
        <v>43770</v>
      </c>
      <c r="X139">
        <v>-107075575</v>
      </c>
      <c r="Y139" t="e">
        <v>#VALUE!</v>
      </c>
      <c r="Z139">
        <v>25640983</v>
      </c>
    </row>
    <row r="140" spans="1:26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t="shared" si="2"/>
        <v>70032972</v>
      </c>
      <c r="W140" s="7">
        <v>43771</v>
      </c>
      <c r="X140">
        <v>-187931480</v>
      </c>
      <c r="Y140">
        <v>295704964</v>
      </c>
      <c r="Z140">
        <v>32587285</v>
      </c>
    </row>
    <row r="141" spans="1:26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t="shared" si="2"/>
        <v>2694217</v>
      </c>
      <c r="W141" s="7">
        <v>43772</v>
      </c>
      <c r="X141">
        <v>-136019349</v>
      </c>
      <c r="Y141">
        <v>70032972</v>
      </c>
      <c r="Z141">
        <v>29277650</v>
      </c>
    </row>
    <row r="142" spans="1:26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t="shared" si="2"/>
        <v>3304954</v>
      </c>
      <c r="W142" s="7">
        <v>43773</v>
      </c>
      <c r="X142">
        <v>-104004075</v>
      </c>
      <c r="Y142">
        <v>2694217</v>
      </c>
      <c r="Z142">
        <v>26443357</v>
      </c>
    </row>
    <row r="143" spans="1:26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t="shared" si="2"/>
        <v>16715210</v>
      </c>
      <c r="W143" s="7">
        <v>43774</v>
      </c>
      <c r="X143">
        <v>-118944455</v>
      </c>
      <c r="Y143">
        <v>3304954</v>
      </c>
      <c r="Z143">
        <v>64250751</v>
      </c>
    </row>
    <row r="144" spans="1:26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t="shared" si="2"/>
        <v>16199851</v>
      </c>
      <c r="W144" s="7">
        <v>43775</v>
      </c>
      <c r="X144">
        <v>-106839494</v>
      </c>
      <c r="Y144">
        <v>16715210</v>
      </c>
      <c r="Z144">
        <v>141684035</v>
      </c>
    </row>
    <row r="145" spans="1:26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t="shared" si="2"/>
        <v>18972535</v>
      </c>
      <c r="W145" s="7">
        <v>43776</v>
      </c>
      <c r="X145">
        <v>-128916125</v>
      </c>
      <c r="Y145">
        <v>16199851</v>
      </c>
      <c r="Z145">
        <v>232672632</v>
      </c>
    </row>
    <row r="146" spans="1:26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t="shared" si="2"/>
        <v>11530792</v>
      </c>
      <c r="W146" s="7">
        <v>43777</v>
      </c>
      <c r="X146">
        <v>-232871271</v>
      </c>
      <c r="Y146">
        <v>18972535</v>
      </c>
      <c r="Z146">
        <v>352548829</v>
      </c>
    </row>
    <row r="147" spans="1:26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t="shared" si="2"/>
        <v>21202366</v>
      </c>
      <c r="W147" s="7">
        <v>43778</v>
      </c>
      <c r="X147">
        <v>-173427788</v>
      </c>
      <c r="Y147">
        <v>11530792</v>
      </c>
      <c r="Z147">
        <v>120477996</v>
      </c>
    </row>
    <row r="148" spans="1:26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t="shared" si="2"/>
        <v>31806465</v>
      </c>
      <c r="W148" s="7">
        <v>43779</v>
      </c>
      <c r="X148">
        <v>-135149642</v>
      </c>
      <c r="Y148">
        <v>21202366</v>
      </c>
      <c r="Z148">
        <v>86804339</v>
      </c>
    </row>
    <row r="149" spans="1:26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t="shared" si="2"/>
        <v>12943926</v>
      </c>
      <c r="W149" s="7">
        <v>43780</v>
      </c>
      <c r="X149">
        <v>-227279944</v>
      </c>
      <c r="Y149">
        <v>31806465</v>
      </c>
      <c r="Z149">
        <v>82251489</v>
      </c>
    </row>
    <row r="150" spans="1:26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t="shared" si="2"/>
        <v>19657242</v>
      </c>
      <c r="W150" s="7">
        <v>43781</v>
      </c>
      <c r="X150">
        <v>-108018675</v>
      </c>
      <c r="Y150">
        <v>12943926</v>
      </c>
      <c r="Z150">
        <v>92501198</v>
      </c>
    </row>
    <row r="151" spans="1:26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t="shared" si="2"/>
        <v>4153207</v>
      </c>
      <c r="W151" s="7">
        <v>43782</v>
      </c>
      <c r="X151">
        <v>-196392475</v>
      </c>
      <c r="Y151">
        <v>19657242</v>
      </c>
      <c r="Z151">
        <v>95909560</v>
      </c>
    </row>
    <row r="152" spans="1:26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t="shared" si="2"/>
        <v>11583544</v>
      </c>
      <c r="W152" s="7">
        <v>43783</v>
      </c>
      <c r="X152">
        <v>-153275278</v>
      </c>
      <c r="Y152">
        <v>4153207</v>
      </c>
      <c r="Z152">
        <v>82544364</v>
      </c>
    </row>
    <row r="153" spans="1:26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t="shared" si="2"/>
        <v>12010770</v>
      </c>
      <c r="W153" s="7">
        <v>43784</v>
      </c>
      <c r="X153">
        <v>-128565061</v>
      </c>
      <c r="Y153">
        <v>11583544</v>
      </c>
      <c r="Z153">
        <v>77928057</v>
      </c>
    </row>
    <row r="154" spans="1:26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t="shared" si="2"/>
        <v>7256746</v>
      </c>
      <c r="W154" s="7">
        <v>43785</v>
      </c>
      <c r="X154">
        <v>-120387851</v>
      </c>
      <c r="Y154">
        <v>12010770</v>
      </c>
      <c r="Z154">
        <v>82254713</v>
      </c>
    </row>
    <row r="155" spans="1:26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t="shared" si="2"/>
        <v>16054594</v>
      </c>
      <c r="W155" s="7">
        <v>43786</v>
      </c>
      <c r="X155">
        <v>-166235270</v>
      </c>
      <c r="Y155">
        <v>7256746</v>
      </c>
      <c r="Z155">
        <v>78230225</v>
      </c>
    </row>
    <row r="156" spans="1:26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t="shared" si="2"/>
        <v>6831530</v>
      </c>
      <c r="W156" s="7">
        <v>43787</v>
      </c>
      <c r="X156">
        <v>-195450599</v>
      </c>
      <c r="Y156">
        <v>16054594</v>
      </c>
      <c r="Z156">
        <v>72111530</v>
      </c>
    </row>
    <row r="157" spans="1:26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t="shared" si="2"/>
        <v>3674515</v>
      </c>
      <c r="W157" s="7">
        <v>43788</v>
      </c>
      <c r="X157">
        <v>-149279028</v>
      </c>
      <c r="Y157">
        <v>6831530</v>
      </c>
      <c r="Z157">
        <v>68338961</v>
      </c>
    </row>
    <row r="158" spans="1:26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t="shared" si="2"/>
        <v>2831058</v>
      </c>
      <c r="W158" s="7">
        <v>43789</v>
      </c>
      <c r="X158">
        <v>-88410497</v>
      </c>
      <c r="Y158">
        <v>3674515</v>
      </c>
      <c r="Z158">
        <v>49894619</v>
      </c>
    </row>
    <row r="159" spans="1:26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t="shared" si="2"/>
        <v>5410583</v>
      </c>
      <c r="W159" s="7">
        <v>43790</v>
      </c>
      <c r="X159">
        <v>-131111800</v>
      </c>
      <c r="Y159">
        <v>2831058</v>
      </c>
      <c r="Z159">
        <v>47340704</v>
      </c>
    </row>
    <row r="160" spans="1:26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t="shared" si="2"/>
        <v>-2939684</v>
      </c>
      <c r="W160" s="7">
        <v>43791</v>
      </c>
      <c r="X160">
        <v>-179326144</v>
      </c>
      <c r="Y160">
        <v>5410583</v>
      </c>
      <c r="Z160">
        <v>51174672</v>
      </c>
    </row>
    <row r="161" spans="1:26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t="shared" si="2"/>
        <v>3390563</v>
      </c>
      <c r="W161" s="7">
        <v>43792</v>
      </c>
      <c r="X161">
        <v>-108764838</v>
      </c>
      <c r="Y161">
        <v>-2939684</v>
      </c>
      <c r="Z161">
        <v>32075230</v>
      </c>
    </row>
    <row r="162" spans="1:26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t="shared" si="2"/>
        <v>10525613</v>
      </c>
      <c r="W162" s="7">
        <v>43793</v>
      </c>
      <c r="X162">
        <v>-208934126</v>
      </c>
      <c r="Y162">
        <v>3390563</v>
      </c>
      <c r="Z162">
        <v>32119654</v>
      </c>
    </row>
    <row r="163" spans="1:26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t="shared" si="2"/>
        <v>12710558</v>
      </c>
      <c r="W163" s="7">
        <v>43794</v>
      </c>
      <c r="X163">
        <v>-117191583</v>
      </c>
      <c r="Y163">
        <v>10525613</v>
      </c>
      <c r="Z163">
        <v>41674344</v>
      </c>
    </row>
    <row r="164" spans="1:26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t="shared" si="2"/>
        <v>15291267</v>
      </c>
      <c r="W164" s="7">
        <v>43795</v>
      </c>
      <c r="X164">
        <v>-108731810</v>
      </c>
      <c r="Y164">
        <v>12710558</v>
      </c>
      <c r="Z164">
        <v>40783643</v>
      </c>
    </row>
    <row r="165" spans="1:26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t="shared" si="2"/>
        <v>9092905</v>
      </c>
      <c r="W165" s="7">
        <v>43796</v>
      </c>
      <c r="X165">
        <v>-109813135</v>
      </c>
      <c r="Y165">
        <v>15291267</v>
      </c>
      <c r="Z165">
        <v>45324603</v>
      </c>
    </row>
    <row r="166" spans="1:26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t="shared" si="2"/>
        <v>9327418</v>
      </c>
      <c r="W166" s="7">
        <v>43797</v>
      </c>
      <c r="X166">
        <v>-143550700</v>
      </c>
      <c r="Y166">
        <v>9092905</v>
      </c>
      <c r="Z166">
        <v>53985124</v>
      </c>
    </row>
    <row r="167" spans="1:26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t="shared" si="2"/>
        <v>-112482196</v>
      </c>
      <c r="W167" s="7">
        <v>43798</v>
      </c>
      <c r="X167">
        <v>-244052703</v>
      </c>
      <c r="Y167">
        <v>9327418</v>
      </c>
      <c r="Z167">
        <v>51411256</v>
      </c>
    </row>
    <row r="168" spans="1:26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t="shared" si="2"/>
        <v>32206086</v>
      </c>
      <c r="W168" s="7">
        <v>43799</v>
      </c>
      <c r="X168">
        <v>-112482196</v>
      </c>
      <c r="Y168">
        <v>-112482196</v>
      </c>
      <c r="Z168">
        <v>-63673142</v>
      </c>
    </row>
    <row r="169" spans="1:26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t="shared" si="2"/>
        <v>13442930</v>
      </c>
      <c r="W169" s="7">
        <v>43800</v>
      </c>
      <c r="X169">
        <v>-209050332</v>
      </c>
      <c r="Y169">
        <v>32206086</v>
      </c>
      <c r="Z169">
        <v>83954824</v>
      </c>
    </row>
    <row r="170" spans="1:26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t="shared" si="2"/>
        <v>14347688</v>
      </c>
      <c r="W170" s="7">
        <v>43801</v>
      </c>
      <c r="X170">
        <v>-110677950</v>
      </c>
      <c r="Y170">
        <v>13442930</v>
      </c>
      <c r="Z170">
        <v>85814730</v>
      </c>
    </row>
    <row r="171" spans="1:26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t="shared" si="2"/>
        <v>-48016051</v>
      </c>
      <c r="W171" s="7">
        <v>43802</v>
      </c>
      <c r="X171">
        <v>-163145422</v>
      </c>
      <c r="Y171">
        <v>14347688</v>
      </c>
      <c r="Z171">
        <v>82307326</v>
      </c>
    </row>
    <row r="172" spans="1:26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t="shared" si="2"/>
        <v>14608592</v>
      </c>
      <c r="W172" s="7">
        <v>43803</v>
      </c>
      <c r="X172">
        <v>-197864007</v>
      </c>
      <c r="Y172">
        <v>-48016051</v>
      </c>
      <c r="Z172">
        <v>18332873</v>
      </c>
    </row>
    <row r="173" spans="1:26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t="shared" si="2"/>
        <v>13389403</v>
      </c>
      <c r="W173" s="7">
        <v>43804</v>
      </c>
      <c r="X173">
        <v>-119450866</v>
      </c>
      <c r="Y173">
        <v>14608592</v>
      </c>
      <c r="Z173">
        <v>72498862</v>
      </c>
    </row>
    <row r="174" spans="1:26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t="shared" si="2"/>
        <v>18141560</v>
      </c>
      <c r="W174" s="7">
        <v>43805</v>
      </c>
      <c r="X174">
        <v>-112215535</v>
      </c>
      <c r="Y174">
        <v>13389403</v>
      </c>
      <c r="Z174">
        <v>79052851</v>
      </c>
    </row>
    <row r="175" spans="1:26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t="shared" si="2"/>
        <v>31478135</v>
      </c>
      <c r="W175" s="7">
        <v>43806</v>
      </c>
      <c r="X175">
        <v>-131018835</v>
      </c>
      <c r="Y175">
        <v>18141560</v>
      </c>
      <c r="Z175">
        <v>96503152</v>
      </c>
    </row>
    <row r="176" spans="1:26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t="shared" si="2"/>
        <v>9195259</v>
      </c>
      <c r="W176" s="7">
        <v>43807</v>
      </c>
      <c r="X176">
        <v>-182902832</v>
      </c>
      <c r="Y176">
        <v>31478135</v>
      </c>
      <c r="Z176">
        <v>222778669</v>
      </c>
    </row>
    <row r="177" spans="1:26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t="shared" si="2"/>
        <v>5711479</v>
      </c>
      <c r="W177" s="7">
        <v>43808</v>
      </c>
      <c r="X177">
        <v>-108026015</v>
      </c>
      <c r="Y177">
        <v>9195259</v>
      </c>
      <c r="Z177">
        <v>87285646</v>
      </c>
    </row>
    <row r="178" spans="1:26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t="shared" si="2"/>
        <v>7291456</v>
      </c>
      <c r="W178" s="7">
        <v>43809</v>
      </c>
      <c r="X178">
        <v>-91869757</v>
      </c>
      <c r="Y178">
        <v>5711479</v>
      </c>
      <c r="Z178">
        <v>83396165</v>
      </c>
    </row>
    <row r="179" spans="1:26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t="shared" si="2"/>
        <v>4331698</v>
      </c>
      <c r="W179" s="7">
        <v>43810</v>
      </c>
      <c r="X179">
        <v>-128289837</v>
      </c>
      <c r="Y179">
        <v>7291456</v>
      </c>
      <c r="Z179">
        <v>87773785</v>
      </c>
    </row>
    <row r="180" spans="1:26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t="shared" si="2"/>
        <v>22643639</v>
      </c>
      <c r="W180" s="7">
        <v>43811</v>
      </c>
      <c r="X180">
        <v>-123285654</v>
      </c>
      <c r="Y180">
        <v>4331698</v>
      </c>
      <c r="Z180">
        <v>143035370</v>
      </c>
    </row>
    <row r="181" spans="1:26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t="shared" si="2"/>
        <v>27343257</v>
      </c>
      <c r="W181" s="7">
        <v>43812</v>
      </c>
      <c r="X181">
        <v>-225694654</v>
      </c>
      <c r="Y181">
        <v>22643639</v>
      </c>
      <c r="Z181">
        <v>93551341</v>
      </c>
    </row>
    <row r="182" spans="1:26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t="shared" si="2"/>
        <v>10306702</v>
      </c>
      <c r="W182" s="7">
        <v>43813</v>
      </c>
      <c r="X182">
        <v>-167615060</v>
      </c>
      <c r="Y182">
        <v>27343257</v>
      </c>
      <c r="Z182">
        <v>89193254</v>
      </c>
    </row>
    <row r="183" spans="1:26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t="shared" si="2"/>
        <v>20760792</v>
      </c>
      <c r="W183" s="7">
        <v>43814</v>
      </c>
      <c r="X183">
        <v>-162301402</v>
      </c>
      <c r="Y183">
        <v>10306702</v>
      </c>
      <c r="Z183">
        <v>72783826</v>
      </c>
    </row>
    <row r="184" spans="1:26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t="shared" si="2"/>
        <v>27416814</v>
      </c>
      <c r="W184" s="7">
        <v>43815</v>
      </c>
      <c r="X184">
        <v>-138964857</v>
      </c>
      <c r="Y184">
        <v>20760792</v>
      </c>
      <c r="Z184">
        <v>126501450</v>
      </c>
    </row>
    <row r="185" spans="1:26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t="shared" si="2"/>
        <v>566464</v>
      </c>
      <c r="W185" s="7">
        <v>43816</v>
      </c>
      <c r="X185">
        <v>-213908952</v>
      </c>
      <c r="Y185">
        <v>27416814</v>
      </c>
      <c r="Z185">
        <v>69890236</v>
      </c>
    </row>
    <row r="186" spans="1:26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t="shared" si="2"/>
        <v>8107450</v>
      </c>
      <c r="W186" s="7">
        <v>43817</v>
      </c>
      <c r="X186">
        <v>-132294652</v>
      </c>
      <c r="Y186">
        <v>566464</v>
      </c>
      <c r="Z186">
        <v>64597450</v>
      </c>
    </row>
    <row r="187" spans="1:26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t="shared" si="2"/>
        <v>13730644</v>
      </c>
      <c r="W187" s="7">
        <v>43818</v>
      </c>
      <c r="X187">
        <v>-222757709</v>
      </c>
      <c r="Y187">
        <v>8107450</v>
      </c>
      <c r="Z187">
        <v>68474605</v>
      </c>
    </row>
    <row r="188" spans="1:26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t="shared" si="2"/>
        <v>15610134</v>
      </c>
      <c r="W188" s="7">
        <v>43819</v>
      </c>
      <c r="X188">
        <v>-111077942</v>
      </c>
      <c r="Y188">
        <v>13730644</v>
      </c>
      <c r="Z188">
        <v>77873551</v>
      </c>
    </row>
    <row r="189" spans="1:26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t="shared" si="2"/>
        <v>23873977</v>
      </c>
      <c r="W189" s="7">
        <v>43820</v>
      </c>
      <c r="X189">
        <v>-114340264</v>
      </c>
      <c r="Y189">
        <v>15610134</v>
      </c>
      <c r="Z189">
        <v>75171744</v>
      </c>
    </row>
    <row r="190" spans="1:26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t="shared" si="2"/>
        <v>10450449</v>
      </c>
      <c r="W190" s="7">
        <v>43821</v>
      </c>
      <c r="X190">
        <v>-201903072</v>
      </c>
      <c r="Y190">
        <v>23873977</v>
      </c>
      <c r="Z190">
        <v>73903641</v>
      </c>
    </row>
    <row r="191" spans="1:26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t="shared" si="2"/>
        <v>2693288</v>
      </c>
      <c r="W191" s="7">
        <v>43822</v>
      </c>
      <c r="X191">
        <v>-181518150</v>
      </c>
      <c r="Y191">
        <v>10450449</v>
      </c>
      <c r="Z191">
        <v>75315491</v>
      </c>
    </row>
    <row r="192" spans="1:26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t="shared" si="2"/>
        <v>3348802</v>
      </c>
      <c r="W192" s="7">
        <v>43823</v>
      </c>
      <c r="X192">
        <v>-132221258</v>
      </c>
      <c r="Y192">
        <v>2693288</v>
      </c>
      <c r="Z192">
        <v>57247987</v>
      </c>
    </row>
    <row r="193" spans="1:26">
      <c r="A193" s="7">
        <v>43825</v>
      </c>
      <c r="B193" s="8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t="shared" si="2"/>
        <v>12751794</v>
      </c>
      <c r="W193" s="7">
        <v>43824</v>
      </c>
      <c r="X193">
        <v>-176879710</v>
      </c>
      <c r="Y193">
        <v>3348802</v>
      </c>
      <c r="Z193">
        <v>55410659</v>
      </c>
    </row>
    <row r="194" spans="1:26">
      <c r="A194" s="7">
        <v>43826</v>
      </c>
      <c r="B194" s="8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t="shared" si="2"/>
        <v>4932096</v>
      </c>
      <c r="W194" s="7">
        <v>43825</v>
      </c>
      <c r="X194">
        <v>-112741518</v>
      </c>
      <c r="Y194">
        <v>12751794</v>
      </c>
      <c r="Z194">
        <v>67595989</v>
      </c>
    </row>
    <row r="195" spans="1:26">
      <c r="A195" s="7">
        <v>43827</v>
      </c>
      <c r="B195" s="8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t="shared" si="2"/>
        <v>12082050</v>
      </c>
      <c r="W195" s="7">
        <v>43826</v>
      </c>
      <c r="X195">
        <v>-121126675</v>
      </c>
      <c r="Y195">
        <v>4932096</v>
      </c>
      <c r="Z195">
        <v>62994773</v>
      </c>
    </row>
    <row r="196" spans="1:26">
      <c r="A196" s="7">
        <v>43828</v>
      </c>
      <c r="B196" s="8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t="shared" ref="L196:L216" si="3">F196+G196</f>
        <v>6287662</v>
      </c>
      <c r="W196" s="7">
        <v>43827</v>
      </c>
      <c r="X196">
        <v>-181631910</v>
      </c>
      <c r="Y196">
        <v>12082050</v>
      </c>
      <c r="Z196">
        <v>58406409</v>
      </c>
    </row>
    <row r="197" spans="1:26">
      <c r="A197" s="7">
        <v>43829</v>
      </c>
      <c r="B197" s="8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t="shared" si="3"/>
        <v>12790835</v>
      </c>
      <c r="W197" s="7">
        <v>43828</v>
      </c>
      <c r="X197">
        <v>-131223113</v>
      </c>
      <c r="Y197">
        <v>6287662</v>
      </c>
      <c r="Z197">
        <v>49083937</v>
      </c>
    </row>
    <row r="198" spans="1:26">
      <c r="A198" s="7">
        <v>43830</v>
      </c>
      <c r="B198" s="8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t="shared" si="3"/>
        <v>19350568</v>
      </c>
      <c r="W198" s="7">
        <v>43829</v>
      </c>
      <c r="X198">
        <v>-221654366</v>
      </c>
      <c r="Y198">
        <v>12790835</v>
      </c>
      <c r="Z198">
        <v>46802539</v>
      </c>
    </row>
    <row r="199" spans="1:26">
      <c r="A199" s="7">
        <v>43831</v>
      </c>
      <c r="B199" s="8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t="shared" si="3"/>
        <v>23078111</v>
      </c>
      <c r="W199" s="7">
        <v>43830</v>
      </c>
      <c r="X199">
        <v>-133099529</v>
      </c>
      <c r="Y199">
        <v>19350568</v>
      </c>
      <c r="Z199">
        <v>60896626</v>
      </c>
    </row>
    <row r="200" spans="1:26">
      <c r="A200" s="7">
        <v>43832</v>
      </c>
      <c r="B200" s="8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t="shared" si="3"/>
        <v>8462725</v>
      </c>
      <c r="W200" s="7">
        <v>43831</v>
      </c>
      <c r="X200">
        <v>-234847991</v>
      </c>
      <c r="Y200">
        <v>23078111</v>
      </c>
      <c r="Z200">
        <v>65521484</v>
      </c>
    </row>
    <row r="201" spans="1:26">
      <c r="A201" s="7">
        <v>43833</v>
      </c>
      <c r="B201" s="8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t="shared" si="3"/>
        <v>7693229</v>
      </c>
      <c r="W201" s="7">
        <v>43832</v>
      </c>
      <c r="X201">
        <v>-174158050</v>
      </c>
      <c r="Y201">
        <v>8462725</v>
      </c>
      <c r="Z201">
        <v>61878509</v>
      </c>
    </row>
    <row r="202" spans="1:26">
      <c r="A202" s="7">
        <v>43834</v>
      </c>
      <c r="B202" s="8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t="shared" si="3"/>
        <v>16635632</v>
      </c>
      <c r="W202" s="7">
        <v>43833</v>
      </c>
      <c r="X202">
        <v>-114945757</v>
      </c>
      <c r="Y202">
        <v>7693229</v>
      </c>
      <c r="Z202">
        <v>60379407</v>
      </c>
    </row>
    <row r="203" spans="1:26">
      <c r="A203" s="7">
        <v>43835</v>
      </c>
      <c r="B203" s="8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t="shared" si="3"/>
        <v>-22009221</v>
      </c>
      <c r="W203" s="7">
        <v>43834</v>
      </c>
      <c r="X203">
        <v>-184705798</v>
      </c>
      <c r="Y203">
        <v>16635632</v>
      </c>
      <c r="Z203">
        <v>72082943</v>
      </c>
    </row>
    <row r="204" spans="1:26">
      <c r="A204" s="7">
        <v>43836</v>
      </c>
      <c r="B204" s="8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t="shared" si="3"/>
        <v>81141635</v>
      </c>
      <c r="W204" s="7">
        <v>43835</v>
      </c>
      <c r="X204">
        <v>-328313532</v>
      </c>
      <c r="Y204">
        <v>-22009221</v>
      </c>
      <c r="Z204">
        <v>26288136</v>
      </c>
    </row>
    <row r="205" spans="1:26">
      <c r="A205" s="7">
        <v>43837</v>
      </c>
      <c r="B205" s="8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t="shared" si="3"/>
        <v>13288550</v>
      </c>
      <c r="W205" s="7">
        <v>43836</v>
      </c>
      <c r="X205">
        <v>-109922001</v>
      </c>
      <c r="Y205">
        <v>81141635</v>
      </c>
      <c r="Z205">
        <v>18276653</v>
      </c>
    </row>
    <row r="206" spans="1:26">
      <c r="A206" s="7">
        <v>43838</v>
      </c>
      <c r="B206" s="8">
        <v>0.620833333333333</v>
      </c>
      <c r="C206" s="14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t="shared" si="3"/>
        <v>4088338</v>
      </c>
      <c r="W206" s="7">
        <v>43837</v>
      </c>
      <c r="X206">
        <v>-120062476</v>
      </c>
      <c r="Y206">
        <v>13288550</v>
      </c>
      <c r="Z206">
        <v>25062030</v>
      </c>
    </row>
    <row r="207" spans="1:26">
      <c r="A207" s="7">
        <v>43839</v>
      </c>
      <c r="B207" s="8">
        <v>0.582638888888889</v>
      </c>
      <c r="C207" s="14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t="shared" si="3"/>
        <v>-99062</v>
      </c>
      <c r="W207" s="7">
        <v>43838</v>
      </c>
      <c r="X207">
        <v>-119726091</v>
      </c>
      <c r="Y207">
        <v>4088338</v>
      </c>
      <c r="Z207">
        <v>5473583</v>
      </c>
    </row>
    <row r="208" spans="1:26">
      <c r="A208" s="7">
        <v>43840</v>
      </c>
      <c r="B208" s="8">
        <v>0.546527777777778</v>
      </c>
      <c r="C208" s="14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t="shared" si="3"/>
        <v>17823490</v>
      </c>
      <c r="W208" s="7">
        <v>43839</v>
      </c>
      <c r="X208">
        <v>-201071284</v>
      </c>
      <c r="Y208">
        <v>-99062</v>
      </c>
      <c r="Z208">
        <v>1884857</v>
      </c>
    </row>
    <row r="209" spans="1:26">
      <c r="A209" s="7">
        <v>43841</v>
      </c>
      <c r="B209" s="8">
        <v>0.745138888888889</v>
      </c>
      <c r="C209" s="14">
        <v>1</v>
      </c>
      <c r="D209" s="1">
        <v>2805601000</v>
      </c>
      <c r="E209" s="1">
        <v>2723885834</v>
      </c>
      <c r="F209" s="1" t="s">
        <v>289</v>
      </c>
      <c r="G209" s="1">
        <v>-125222008</v>
      </c>
      <c r="H209" s="1">
        <v>13791742</v>
      </c>
      <c r="I209" s="1" t="s">
        <v>289</v>
      </c>
      <c r="J209" s="1">
        <v>105686000</v>
      </c>
      <c r="K209" s="1">
        <v>81715166</v>
      </c>
      <c r="L209" s="1" t="e">
        <f t="shared" si="3"/>
        <v>#VALUE!</v>
      </c>
      <c r="W209" s="7">
        <v>43840</v>
      </c>
      <c r="X209">
        <v>-209362253</v>
      </c>
      <c r="Y209">
        <v>17823490</v>
      </c>
      <c r="Z209">
        <v>14834348</v>
      </c>
    </row>
    <row r="210" spans="1:26">
      <c r="A210" s="7">
        <v>43842</v>
      </c>
      <c r="B210" s="8">
        <v>0.820138888888889</v>
      </c>
      <c r="C210" s="14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t="shared" si="3"/>
        <v>12013423</v>
      </c>
      <c r="W210" s="7">
        <v>43841</v>
      </c>
      <c r="X210">
        <v>-125222008</v>
      </c>
      <c r="Y210" t="e">
        <v>#VALUE!</v>
      </c>
      <c r="Z210">
        <v>13791742</v>
      </c>
    </row>
    <row r="211" spans="1:26">
      <c r="A211" s="7">
        <v>43843</v>
      </c>
      <c r="B211" s="8">
        <v>0.621527777777778</v>
      </c>
      <c r="C211" s="14">
        <v>1</v>
      </c>
      <c r="D211" s="1">
        <v>2805601000</v>
      </c>
      <c r="E211" s="1">
        <v>2723885834</v>
      </c>
      <c r="F211" s="1">
        <v>163646561</v>
      </c>
      <c r="G211" s="1">
        <v>-145084614</v>
      </c>
      <c r="H211" s="1">
        <v>56597449</v>
      </c>
      <c r="I211" s="1">
        <v>113916000</v>
      </c>
      <c r="J211" s="1">
        <v>105686000</v>
      </c>
      <c r="K211" s="1">
        <v>81715166</v>
      </c>
      <c r="L211" s="1">
        <f t="shared" si="3"/>
        <v>18561947</v>
      </c>
      <c r="W211" s="7">
        <v>43842</v>
      </c>
      <c r="X211">
        <v>-114672978</v>
      </c>
      <c r="Y211">
        <v>12013423</v>
      </c>
      <c r="Z211">
        <v>9169533</v>
      </c>
    </row>
    <row r="212" spans="1:26">
      <c r="A212" s="7">
        <v>43844</v>
      </c>
      <c r="B212" s="8">
        <v>0.6875</v>
      </c>
      <c r="C212" s="14">
        <v>1</v>
      </c>
      <c r="D212" s="1">
        <v>2805601000</v>
      </c>
      <c r="E212" s="1">
        <v>2723885834</v>
      </c>
      <c r="F212" s="1">
        <v>147469776</v>
      </c>
      <c r="G212" s="1">
        <v>-128857410</v>
      </c>
      <c r="H212" s="1">
        <v>76933636</v>
      </c>
      <c r="I212" s="1">
        <v>113916000</v>
      </c>
      <c r="J212" s="1">
        <v>105686000</v>
      </c>
      <c r="K212" s="1">
        <v>81715166</v>
      </c>
      <c r="L212" s="1">
        <f t="shared" si="3"/>
        <v>18612366</v>
      </c>
      <c r="W212" s="7">
        <v>43843</v>
      </c>
      <c r="X212">
        <v>-145084614</v>
      </c>
      <c r="Y212">
        <v>18561947</v>
      </c>
      <c r="Z212">
        <v>56597449</v>
      </c>
    </row>
    <row r="213" spans="1:26">
      <c r="A213" s="7">
        <v>43845</v>
      </c>
      <c r="B213" s="8">
        <v>0.775694444444444</v>
      </c>
      <c r="C213" s="14">
        <v>1</v>
      </c>
      <c r="D213" s="1">
        <v>2805601000</v>
      </c>
      <c r="E213" s="1">
        <v>2723885834</v>
      </c>
      <c r="F213" s="1">
        <v>129156463</v>
      </c>
      <c r="G213" s="1">
        <v>-114236290</v>
      </c>
      <c r="H213" s="1">
        <v>78565259</v>
      </c>
      <c r="I213" s="1">
        <v>113916000</v>
      </c>
      <c r="J213" s="1">
        <v>105686000</v>
      </c>
      <c r="K213" s="1">
        <v>81715166</v>
      </c>
      <c r="L213" s="1">
        <f t="shared" si="3"/>
        <v>14920173</v>
      </c>
      <c r="W213" s="7">
        <v>43844</v>
      </c>
      <c r="X213">
        <v>-128857410</v>
      </c>
      <c r="Y213">
        <v>18612366</v>
      </c>
      <c r="Z213">
        <v>76933636</v>
      </c>
    </row>
    <row r="214" spans="1:26">
      <c r="A214" s="7">
        <v>43846</v>
      </c>
      <c r="B214" s="8">
        <v>0.606944444444444</v>
      </c>
      <c r="C214" s="14">
        <v>1</v>
      </c>
      <c r="D214" s="1">
        <v>2805601000</v>
      </c>
      <c r="E214" s="1">
        <v>2723885834</v>
      </c>
      <c r="F214" s="1">
        <v>223115397</v>
      </c>
      <c r="G214" s="1">
        <v>-198605276</v>
      </c>
      <c r="H214" s="1">
        <v>88393086</v>
      </c>
      <c r="I214" s="1">
        <v>113916000</v>
      </c>
      <c r="J214" s="1">
        <v>105686000</v>
      </c>
      <c r="K214" s="1">
        <v>81715166</v>
      </c>
      <c r="L214" s="1">
        <f t="shared" si="3"/>
        <v>24510121</v>
      </c>
      <c r="W214" s="7">
        <v>43845</v>
      </c>
      <c r="X214">
        <v>-114236290</v>
      </c>
      <c r="Y214">
        <v>14920173</v>
      </c>
      <c r="Z214">
        <v>78565259</v>
      </c>
    </row>
    <row r="215" spans="1:26">
      <c r="A215" s="7">
        <v>43847</v>
      </c>
      <c r="B215" s="8">
        <v>0.669444444444444</v>
      </c>
      <c r="C215" s="14">
        <v>1</v>
      </c>
      <c r="D215" s="1">
        <v>2805601000</v>
      </c>
      <c r="E215" s="1">
        <v>2723885834</v>
      </c>
      <c r="F215" s="1">
        <v>128109925</v>
      </c>
      <c r="G215" s="1">
        <v>-113417957</v>
      </c>
      <c r="H215" s="1">
        <v>102946237</v>
      </c>
      <c r="I215" s="1">
        <v>113916000</v>
      </c>
      <c r="J215" s="1">
        <v>105686000</v>
      </c>
      <c r="K215" s="1">
        <v>81715166</v>
      </c>
      <c r="L215" s="1">
        <f t="shared" si="3"/>
        <v>14691968</v>
      </c>
      <c r="W215" s="7">
        <v>43846</v>
      </c>
      <c r="X215">
        <v>-198605276</v>
      </c>
      <c r="Y215">
        <v>24510121</v>
      </c>
      <c r="Z215">
        <v>88393086</v>
      </c>
    </row>
    <row r="216" spans="1:26">
      <c r="A216" s="7">
        <v>43848</v>
      </c>
      <c r="B216" s="8">
        <v>0.698611111111111</v>
      </c>
      <c r="C216" s="14">
        <v>1</v>
      </c>
      <c r="D216" s="1">
        <v>2805601000</v>
      </c>
      <c r="E216" s="1">
        <v>2723885834</v>
      </c>
      <c r="F216" s="1">
        <v>37648041</v>
      </c>
      <c r="G216" s="1">
        <v>-108153228</v>
      </c>
      <c r="H216" s="1">
        <v>14756377</v>
      </c>
      <c r="I216" s="1">
        <v>113916000</v>
      </c>
      <c r="J216" s="1">
        <v>105686000</v>
      </c>
      <c r="K216" s="1">
        <v>81715166</v>
      </c>
      <c r="L216" s="1">
        <f t="shared" si="3"/>
        <v>-70505187</v>
      </c>
      <c r="W216" s="7">
        <v>43847</v>
      </c>
      <c r="X216">
        <v>-113417957</v>
      </c>
      <c r="Y216">
        <v>14691968</v>
      </c>
      <c r="Z216">
        <v>102946237</v>
      </c>
    </row>
    <row r="217" spans="23:26">
      <c r="W217" s="7">
        <v>43848</v>
      </c>
      <c r="X217">
        <v>-108153228</v>
      </c>
      <c r="Y217">
        <v>-70505187</v>
      </c>
      <c r="Z217">
        <v>14756377</v>
      </c>
    </row>
    <row r="218" spans="23:26">
      <c r="W218" t="s">
        <v>290</v>
      </c>
      <c r="X218">
        <v>-33302613614</v>
      </c>
      <c r="Y218" t="e">
        <v>#VALUE!</v>
      </c>
      <c r="Z218">
        <v>-5941176875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12"/>
  <sheetViews>
    <sheetView workbookViewId="0">
      <pane ySplit="3" topLeftCell="A203" activePane="bottomLeft" state="frozen"/>
      <selection/>
      <selection pane="bottomLeft" activeCell="A210" sqref="A210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353</v>
      </c>
    </row>
    <row r="2" ht="226" customHeight="1"/>
    <row r="3" ht="54" spans="1:29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439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354</v>
      </c>
      <c r="AB3" t="s">
        <v>355</v>
      </c>
      <c r="AC3" t="s">
        <v>356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440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288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289</v>
      </c>
      <c r="G15" s="1">
        <v>-198734428</v>
      </c>
      <c r="H15" s="1">
        <v>-20796397</v>
      </c>
      <c r="I15" s="1" t="s">
        <v>289</v>
      </c>
      <c r="J15" s="1">
        <v>123966000</v>
      </c>
      <c r="K15" s="1">
        <v>95850328</v>
      </c>
      <c r="L15" s="1" t="e">
        <f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289</v>
      </c>
      <c r="G16" s="1">
        <v>-148291457</v>
      </c>
      <c r="H16" s="1">
        <v>-178556785</v>
      </c>
      <c r="I16" s="1" t="s">
        <v>289</v>
      </c>
      <c r="J16" s="1">
        <v>123966000</v>
      </c>
      <c r="K16" s="1">
        <v>95850328</v>
      </c>
      <c r="L16" s="1" t="e">
        <f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289</v>
      </c>
      <c r="G17" s="1">
        <v>-128238808</v>
      </c>
      <c r="H17" s="1">
        <v>-304363801</v>
      </c>
      <c r="I17" s="1" t="s">
        <v>289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289</v>
      </c>
      <c r="G18" s="1">
        <v>-121079199</v>
      </c>
      <c r="H18" s="1">
        <v>-438952056</v>
      </c>
      <c r="I18" s="1" t="s">
        <v>289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289</v>
      </c>
      <c r="G19" s="1">
        <v>-243485580</v>
      </c>
      <c r="H19" s="1">
        <v>-561489458</v>
      </c>
      <c r="I19" s="1" t="s">
        <v>289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289</v>
      </c>
      <c r="G20" s="1">
        <v>-139260878</v>
      </c>
      <c r="H20" s="1">
        <v>-712978456</v>
      </c>
      <c r="I20" s="1" t="s">
        <v>289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289</v>
      </c>
      <c r="G21" s="1">
        <v>-160284881</v>
      </c>
      <c r="H21" s="1">
        <v>-859956364</v>
      </c>
      <c r="I21" s="1" t="s">
        <v>289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289</v>
      </c>
      <c r="G22" s="1">
        <v>-235066222</v>
      </c>
      <c r="H22" s="1">
        <v>-979272468</v>
      </c>
      <c r="I22" s="1" t="s">
        <v>289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289</v>
      </c>
      <c r="G23" s="1">
        <v>-142390159</v>
      </c>
      <c r="H23" s="1">
        <v>-1036733104</v>
      </c>
      <c r="I23" s="1" t="s">
        <v>289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289</v>
      </c>
      <c r="G24" s="1">
        <v>-122419294</v>
      </c>
      <c r="H24" s="1">
        <v>-987026083</v>
      </c>
      <c r="I24" s="1" t="s">
        <v>289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289</v>
      </c>
      <c r="G25" s="1">
        <v>-240855606</v>
      </c>
      <c r="H25" s="1">
        <v>-1001058445</v>
      </c>
      <c r="I25" s="1" t="s">
        <v>289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289</v>
      </c>
      <c r="G26" s="1">
        <v>-227127519</v>
      </c>
      <c r="H26" s="1">
        <v>-988670453</v>
      </c>
      <c r="I26" s="1" t="s">
        <v>289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289</v>
      </c>
      <c r="G27" s="1">
        <v>-126766712</v>
      </c>
      <c r="H27" s="1">
        <v>-967168665</v>
      </c>
      <c r="I27" s="1" t="s">
        <v>289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289</v>
      </c>
      <c r="G28" s="1">
        <v>-131263349</v>
      </c>
      <c r="H28" s="1">
        <v>-959182614</v>
      </c>
      <c r="I28" s="1" t="s">
        <v>289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289</v>
      </c>
      <c r="G29" s="1">
        <v>-140550756</v>
      </c>
      <c r="H29" s="1">
        <v>-979509307</v>
      </c>
      <c r="I29" s="1" t="s">
        <v>289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289</v>
      </c>
      <c r="G30" s="1">
        <v>-127161281</v>
      </c>
      <c r="H30" s="1">
        <v>-991828429</v>
      </c>
      <c r="I30" s="1" t="s">
        <v>289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289</v>
      </c>
      <c r="G31" s="1">
        <v>-138590831</v>
      </c>
      <c r="H31" s="1">
        <v>-988029101</v>
      </c>
      <c r="I31" s="1" t="s">
        <v>289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289</v>
      </c>
      <c r="G32" s="1">
        <v>-126859974</v>
      </c>
      <c r="H32" s="1">
        <v>-1114889075</v>
      </c>
      <c r="I32" s="1" t="s">
        <v>289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289</v>
      </c>
      <c r="G33" s="1">
        <v>-218084028</v>
      </c>
      <c r="H33" s="1">
        <v>-1206113129</v>
      </c>
      <c r="I33" s="1" t="s">
        <v>289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289</v>
      </c>
      <c r="G34" s="1">
        <v>-144030126</v>
      </c>
      <c r="H34" s="1">
        <v>-1241452048</v>
      </c>
      <c r="I34" s="1" t="s">
        <v>289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289</v>
      </c>
      <c r="G35" s="1">
        <v>-265502458</v>
      </c>
      <c r="H35" s="1">
        <v>-1236157668</v>
      </c>
      <c r="I35" s="1" t="s">
        <v>289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289</v>
      </c>
      <c r="G86" s="13">
        <v>-183987639</v>
      </c>
      <c r="H86" s="1">
        <v>-19967875</v>
      </c>
      <c r="I86" s="1" t="s">
        <v>289</v>
      </c>
      <c r="J86" s="1">
        <v>123966000</v>
      </c>
      <c r="K86" s="1">
        <v>95850328</v>
      </c>
      <c r="L86" s="1" t="e">
        <f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289</v>
      </c>
      <c r="G87" s="13">
        <v>-137557781</v>
      </c>
      <c r="H87" s="1">
        <v>-200744034</v>
      </c>
      <c r="I87" s="1" t="s">
        <v>289</v>
      </c>
      <c r="J87" s="1">
        <v>123966000</v>
      </c>
      <c r="K87" s="1">
        <v>95850328</v>
      </c>
      <c r="L87" s="1" t="e">
        <f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289</v>
      </c>
      <c r="G89" s="13">
        <v>-211542812</v>
      </c>
      <c r="H89" s="1">
        <v>138744333</v>
      </c>
      <c r="I89" s="1" t="s">
        <v>289</v>
      </c>
      <c r="J89" s="1">
        <v>123966000</v>
      </c>
      <c r="K89" s="1">
        <v>95850328</v>
      </c>
      <c r="L89" s="1" t="e">
        <f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289</v>
      </c>
      <c r="G90" s="13">
        <v>-136226294</v>
      </c>
      <c r="H90" s="1">
        <v>-6887965</v>
      </c>
      <c r="I90" s="1" t="s">
        <v>289</v>
      </c>
      <c r="J90" s="1">
        <v>123966000</v>
      </c>
      <c r="K90" s="1">
        <v>95850328</v>
      </c>
      <c r="L90" s="1" t="e">
        <f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289</v>
      </c>
      <c r="G91" s="13">
        <v>-149495248</v>
      </c>
      <c r="H91" s="1">
        <v>128048846</v>
      </c>
      <c r="I91" s="1" t="s">
        <v>289</v>
      </c>
      <c r="J91" s="1">
        <v>123966000</v>
      </c>
      <c r="K91" s="1">
        <v>95850328</v>
      </c>
      <c r="L91" s="1" t="e">
        <f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289</v>
      </c>
      <c r="G93" s="13">
        <v>-227496261</v>
      </c>
      <c r="H93" s="1">
        <v>99664703</v>
      </c>
      <c r="I93" s="1" t="s">
        <v>289</v>
      </c>
      <c r="J93" s="1">
        <v>123966000</v>
      </c>
      <c r="K93" s="1">
        <v>95850328</v>
      </c>
      <c r="L93" s="1" t="e">
        <f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289</v>
      </c>
      <c r="G94" s="13">
        <v>-227605304</v>
      </c>
      <c r="H94" s="1">
        <v>155829623</v>
      </c>
      <c r="I94" s="1" t="s">
        <v>289</v>
      </c>
      <c r="J94" s="1">
        <v>123966000</v>
      </c>
      <c r="K94" s="1">
        <v>95850328</v>
      </c>
      <c r="L94" s="1" t="e">
        <f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289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289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289</v>
      </c>
      <c r="G132" s="13">
        <v>-125595923</v>
      </c>
      <c r="H132" s="1">
        <v>72190103</v>
      </c>
      <c r="I132" s="1" t="s">
        <v>289</v>
      </c>
      <c r="J132" s="1">
        <v>123966000</v>
      </c>
      <c r="K132" s="1">
        <v>95850328</v>
      </c>
      <c r="L132" s="1" t="e">
        <f t="shared" ref="L132:L19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3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3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3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3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3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3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3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3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3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3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3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3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3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3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3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3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3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3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3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3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3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3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3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3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3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3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3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3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3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3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3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3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3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3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3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3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3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3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3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3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3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3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3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3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3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3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3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3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1:29">
      <c r="A192" s="7">
        <v>43830</v>
      </c>
      <c r="B192" s="8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3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t="shared" si="2"/>
        <v>2490708</v>
      </c>
      <c r="Z192" s="7">
        <v>43829</v>
      </c>
      <c r="AA192">
        <v>-259994292</v>
      </c>
      <c r="AB192">
        <v>8380678</v>
      </c>
      <c r="AC192">
        <v>62653685</v>
      </c>
    </row>
    <row r="193" spans="1:29">
      <c r="A193" s="7">
        <v>43831</v>
      </c>
      <c r="B193" s="8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3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t="shared" si="2"/>
        <v>-556411</v>
      </c>
      <c r="Z193" s="7">
        <v>43830</v>
      </c>
      <c r="AA193">
        <v>-156121116</v>
      </c>
      <c r="AB193">
        <v>2490708</v>
      </c>
      <c r="AC193">
        <v>53264396</v>
      </c>
    </row>
    <row r="194" spans="1:29">
      <c r="A194" s="7">
        <v>43832</v>
      </c>
      <c r="B194" s="8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3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t="shared" si="2"/>
        <v>-2435152</v>
      </c>
      <c r="Z194" s="7">
        <v>43831</v>
      </c>
      <c r="AA194">
        <v>-275468521</v>
      </c>
      <c r="AB194">
        <v>-556411</v>
      </c>
      <c r="AC194">
        <v>35894786</v>
      </c>
    </row>
    <row r="195" spans="1:29">
      <c r="A195" s="7">
        <v>43833</v>
      </c>
      <c r="B195" s="8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3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t="shared" si="2"/>
        <v>13926232</v>
      </c>
      <c r="Z195" s="7">
        <v>43832</v>
      </c>
      <c r="AA195">
        <v>-204279897</v>
      </c>
      <c r="AB195">
        <v>-2435152</v>
      </c>
      <c r="AC195">
        <v>24388159</v>
      </c>
    </row>
    <row r="196" spans="1:29">
      <c r="A196" s="7">
        <v>43834</v>
      </c>
      <c r="B196" s="8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3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t="shared" ref="L196:L210" si="3">F196+G196</f>
        <v>8944120</v>
      </c>
      <c r="Z196" s="7">
        <v>43833</v>
      </c>
      <c r="AA196">
        <v>-134827372</v>
      </c>
      <c r="AB196">
        <v>13926232</v>
      </c>
      <c r="AC196">
        <v>23720285</v>
      </c>
    </row>
    <row r="197" spans="1:29">
      <c r="A197" s="7">
        <v>43835</v>
      </c>
      <c r="B197" s="8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3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t="shared" si="3"/>
        <v>-18059496</v>
      </c>
      <c r="Z197" s="7">
        <v>43834</v>
      </c>
      <c r="AA197">
        <v>-216653271</v>
      </c>
      <c r="AB197">
        <v>8944120</v>
      </c>
      <c r="AC197">
        <v>33890234</v>
      </c>
    </row>
    <row r="198" spans="1:29">
      <c r="A198" s="7">
        <v>43836</v>
      </c>
      <c r="B198" s="8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3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t="shared" si="3"/>
        <v>127079471</v>
      </c>
      <c r="Z198" s="7">
        <v>43835</v>
      </c>
      <c r="AA198">
        <v>-385100013</v>
      </c>
      <c r="AB198">
        <v>-18059496</v>
      </c>
      <c r="AC198">
        <v>4302970</v>
      </c>
    </row>
    <row r="199" spans="1:29">
      <c r="A199" s="7">
        <v>43837</v>
      </c>
      <c r="B199" s="8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3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t="shared" si="3"/>
        <v>7986938</v>
      </c>
      <c r="Z199" s="7">
        <v>43836</v>
      </c>
      <c r="AA199">
        <v>-128934683</v>
      </c>
      <c r="AB199">
        <v>127079471</v>
      </c>
      <c r="AC199">
        <v>13351618</v>
      </c>
    </row>
    <row r="200" spans="1:29">
      <c r="A200" s="7">
        <v>43838</v>
      </c>
      <c r="B200" s="8">
        <v>0.622916666666667</v>
      </c>
      <c r="C200" s="14">
        <v>1</v>
      </c>
      <c r="D200" s="1">
        <v>3290891000</v>
      </c>
      <c r="E200" s="1">
        <v>3195040672</v>
      </c>
      <c r="F200" s="1">
        <v>142383815</v>
      </c>
      <c r="G200" s="13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t="shared" si="3"/>
        <v>1949278</v>
      </c>
      <c r="Z200" s="7">
        <v>43837</v>
      </c>
      <c r="AA200">
        <v>-140830540</v>
      </c>
      <c r="AB200">
        <v>7986938</v>
      </c>
      <c r="AC200">
        <v>15465086</v>
      </c>
    </row>
    <row r="201" spans="1:29">
      <c r="A201" s="7">
        <v>43839</v>
      </c>
      <c r="B201" s="8">
        <v>0.584027777777778</v>
      </c>
      <c r="C201" s="14">
        <v>1</v>
      </c>
      <c r="D201" s="1">
        <v>3290891000</v>
      </c>
      <c r="E201" s="1">
        <v>3195040672</v>
      </c>
      <c r="F201" s="1">
        <v>129493936</v>
      </c>
      <c r="G201" s="13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t="shared" si="3"/>
        <v>4813410</v>
      </c>
      <c r="Z201" s="7">
        <v>43838</v>
      </c>
      <c r="AA201">
        <v>-140434537</v>
      </c>
      <c r="AB201">
        <v>1949278</v>
      </c>
      <c r="AC201">
        <v>10900623</v>
      </c>
    </row>
    <row r="202" spans="1:29">
      <c r="A202" s="7">
        <v>43840</v>
      </c>
      <c r="B202" s="8">
        <v>0.547916666666667</v>
      </c>
      <c r="C202" s="14">
        <v>1</v>
      </c>
      <c r="D202" s="1">
        <v>3290891000</v>
      </c>
      <c r="E202" s="1">
        <v>3195040672</v>
      </c>
      <c r="F202" s="1">
        <v>247713540</v>
      </c>
      <c r="G202" s="13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t="shared" si="3"/>
        <v>2137469</v>
      </c>
      <c r="Z202" s="7">
        <v>43839</v>
      </c>
      <c r="AA202">
        <v>-124680526</v>
      </c>
      <c r="AB202">
        <v>4813410</v>
      </c>
      <c r="AC202">
        <v>18761152</v>
      </c>
    </row>
    <row r="203" spans="1:29">
      <c r="A203" s="7">
        <v>43841</v>
      </c>
      <c r="B203" s="8">
        <v>0.747222222222222</v>
      </c>
      <c r="C203" s="14">
        <v>1</v>
      </c>
      <c r="D203" s="1">
        <v>3290891000</v>
      </c>
      <c r="E203" s="1">
        <v>3195040672</v>
      </c>
      <c r="F203" s="1" t="s">
        <v>289</v>
      </c>
      <c r="G203" s="13">
        <v>-146881057</v>
      </c>
      <c r="H203" s="1">
        <v>15758519</v>
      </c>
      <c r="I203" s="1" t="s">
        <v>289</v>
      </c>
      <c r="J203" s="1">
        <v>123966000</v>
      </c>
      <c r="K203" s="1">
        <v>95850328</v>
      </c>
      <c r="L203" s="1" t="e">
        <f t="shared" si="3"/>
        <v>#VALUE!</v>
      </c>
      <c r="Z203" s="7">
        <v>43840</v>
      </c>
      <c r="AA203">
        <v>-245576071</v>
      </c>
      <c r="AB203">
        <v>2137469</v>
      </c>
      <c r="AC203">
        <v>15473244</v>
      </c>
    </row>
    <row r="204" spans="1:29">
      <c r="A204" s="7">
        <v>43842</v>
      </c>
      <c r="B204" s="8">
        <v>0.820833333333333</v>
      </c>
      <c r="C204" s="14">
        <v>1</v>
      </c>
      <c r="D204" s="1">
        <v>3290891000</v>
      </c>
      <c r="E204" s="1">
        <v>3195040672</v>
      </c>
      <c r="F204" s="1">
        <v>145033749</v>
      </c>
      <c r="G204" s="13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t="shared" si="3"/>
        <v>10526335</v>
      </c>
      <c r="Z204" s="7">
        <v>43841</v>
      </c>
      <c r="AA204">
        <v>-146881057</v>
      </c>
      <c r="AB204" t="e">
        <v>#VALUE!</v>
      </c>
      <c r="AC204">
        <v>15758519</v>
      </c>
    </row>
    <row r="205" spans="1:29">
      <c r="A205" s="7">
        <v>43843</v>
      </c>
      <c r="B205" s="8">
        <v>0.63125</v>
      </c>
      <c r="C205" s="14">
        <v>1</v>
      </c>
      <c r="D205" s="1">
        <v>3290891000</v>
      </c>
      <c r="E205" s="1">
        <v>3195040672</v>
      </c>
      <c r="F205" s="1">
        <v>175124582</v>
      </c>
      <c r="G205" s="13">
        <v>-170179204</v>
      </c>
      <c r="H205" s="1">
        <v>46566608</v>
      </c>
      <c r="I205" s="1">
        <v>133620000</v>
      </c>
      <c r="J205" s="1">
        <v>123966000</v>
      </c>
      <c r="K205" s="1">
        <v>95850328</v>
      </c>
      <c r="L205" s="1">
        <f t="shared" si="3"/>
        <v>4945378</v>
      </c>
      <c r="Z205" s="7">
        <v>43842</v>
      </c>
      <c r="AA205">
        <v>-134507414</v>
      </c>
      <c r="AB205">
        <v>10526335</v>
      </c>
      <c r="AC205">
        <v>17340734</v>
      </c>
    </row>
    <row r="206" spans="1:29">
      <c r="A206" s="7">
        <v>43844</v>
      </c>
      <c r="B206" s="8">
        <v>0.688194444444444</v>
      </c>
      <c r="C206" s="14">
        <v>1</v>
      </c>
      <c r="D206" s="1">
        <v>3290891000</v>
      </c>
      <c r="E206" s="1">
        <v>3195040672</v>
      </c>
      <c r="F206" s="1">
        <v>174825924</v>
      </c>
      <c r="G206" s="13">
        <v>-151145257</v>
      </c>
      <c r="H206" s="1">
        <v>58691419</v>
      </c>
      <c r="I206" s="1">
        <v>133620000</v>
      </c>
      <c r="J206" s="1">
        <v>123966000</v>
      </c>
      <c r="K206" s="1">
        <v>95850328</v>
      </c>
      <c r="L206" s="1">
        <f t="shared" si="3"/>
        <v>23680667</v>
      </c>
      <c r="Z206" s="7">
        <v>43843</v>
      </c>
      <c r="AA206">
        <v>-170179204</v>
      </c>
      <c r="AB206">
        <v>4945378</v>
      </c>
      <c r="AC206">
        <v>46566608</v>
      </c>
    </row>
    <row r="207" spans="1:29">
      <c r="A207" s="7">
        <v>43845</v>
      </c>
      <c r="B207" s="8">
        <v>0.776388888888889</v>
      </c>
      <c r="C207" s="14">
        <v>1</v>
      </c>
      <c r="D207" s="1">
        <v>3290891000</v>
      </c>
      <c r="E207" s="1">
        <v>3195040672</v>
      </c>
      <c r="F207" s="1">
        <v>150807358</v>
      </c>
      <c r="G207" s="13">
        <v>-133995193</v>
      </c>
      <c r="H207" s="1">
        <v>67516646</v>
      </c>
      <c r="I207" s="1">
        <v>133620000</v>
      </c>
      <c r="J207" s="1">
        <v>123966000</v>
      </c>
      <c r="K207" s="1">
        <v>95850328</v>
      </c>
      <c r="L207" s="1">
        <f t="shared" si="3"/>
        <v>16812165</v>
      </c>
      <c r="Z207" s="7">
        <v>43844</v>
      </c>
      <c r="AA207">
        <v>-151145257</v>
      </c>
      <c r="AB207">
        <v>23680667</v>
      </c>
      <c r="AC207">
        <v>58691419</v>
      </c>
    </row>
    <row r="208" spans="1:29">
      <c r="A208" s="7">
        <v>43846</v>
      </c>
      <c r="B208" s="8">
        <v>0.657638888888889</v>
      </c>
      <c r="C208" s="14">
        <v>1</v>
      </c>
      <c r="D208" s="1">
        <v>3290891000</v>
      </c>
      <c r="E208" s="1">
        <v>3195040672</v>
      </c>
      <c r="F208" s="1">
        <v>253791719</v>
      </c>
      <c r="G208" s="13">
        <v>-232958512</v>
      </c>
      <c r="H208" s="1">
        <v>73611443</v>
      </c>
      <c r="I208" s="1">
        <v>133620000</v>
      </c>
      <c r="J208" s="1">
        <v>123966000</v>
      </c>
      <c r="K208" s="1">
        <v>95850328</v>
      </c>
      <c r="L208" s="1">
        <f t="shared" si="3"/>
        <v>20833207</v>
      </c>
      <c r="Z208" s="7">
        <v>43845</v>
      </c>
      <c r="AA208">
        <v>-133995193</v>
      </c>
      <c r="AB208">
        <v>16812165</v>
      </c>
      <c r="AC208">
        <v>67516646</v>
      </c>
    </row>
    <row r="209" spans="1:29">
      <c r="A209" s="7">
        <v>43847</v>
      </c>
      <c r="B209" s="8">
        <v>0.669444444444444</v>
      </c>
      <c r="C209" s="14">
        <v>1</v>
      </c>
      <c r="D209" s="1">
        <v>3290891000</v>
      </c>
      <c r="E209" s="1">
        <v>3195040672</v>
      </c>
      <c r="F209" s="1">
        <v>150004813</v>
      </c>
      <c r="G209" s="13">
        <v>-133036752</v>
      </c>
      <c r="H209" s="1">
        <v>85766094</v>
      </c>
      <c r="I209" s="1">
        <v>133620000</v>
      </c>
      <c r="J209" s="1">
        <v>123966000</v>
      </c>
      <c r="K209" s="1">
        <v>95850328</v>
      </c>
      <c r="L209" s="1">
        <f t="shared" si="3"/>
        <v>16968061</v>
      </c>
      <c r="Z209" s="7">
        <v>43846</v>
      </c>
      <c r="AA209">
        <v>-232958512</v>
      </c>
      <c r="AB209">
        <v>20833207</v>
      </c>
      <c r="AC209">
        <v>73611443</v>
      </c>
    </row>
    <row r="210" spans="1:29">
      <c r="A210" s="7">
        <v>43848</v>
      </c>
      <c r="B210" s="8">
        <v>0.700694444444444</v>
      </c>
      <c r="C210" s="14">
        <v>1</v>
      </c>
      <c r="D210" s="1">
        <v>3290891000</v>
      </c>
      <c r="E210" s="1">
        <v>3195040672</v>
      </c>
      <c r="F210" s="1">
        <v>42279059</v>
      </c>
      <c r="G210" s="13">
        <v>-126859973</v>
      </c>
      <c r="H210" s="1">
        <v>3861121</v>
      </c>
      <c r="I210" s="1">
        <v>133620000</v>
      </c>
      <c r="J210" s="1">
        <v>123966000</v>
      </c>
      <c r="K210" s="1">
        <v>95850328</v>
      </c>
      <c r="L210" s="1">
        <f t="shared" si="3"/>
        <v>-84580914</v>
      </c>
      <c r="Z210" s="7">
        <v>43847</v>
      </c>
      <c r="AA210">
        <v>-133036752</v>
      </c>
      <c r="AB210">
        <v>16968061</v>
      </c>
      <c r="AC210">
        <v>85766094</v>
      </c>
    </row>
    <row r="211" spans="26:29">
      <c r="Z211" s="7">
        <v>43848</v>
      </c>
      <c r="AA211">
        <v>-126859973</v>
      </c>
      <c r="AB211">
        <v>-84580914</v>
      </c>
      <c r="AC211">
        <v>3861121</v>
      </c>
    </row>
    <row r="212" spans="26:29">
      <c r="Z212" t="s">
        <v>290</v>
      </c>
      <c r="AA212">
        <v>-37482790822</v>
      </c>
      <c r="AB212" t="e">
        <v>#VALUE!</v>
      </c>
      <c r="AC212">
        <v>-5290918419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92"/>
  <sheetViews>
    <sheetView workbookViewId="0">
      <pane ySplit="3" topLeftCell="A186" activePane="bottomLeft" state="frozen"/>
      <selection/>
      <selection pane="bottomLeft" activeCell="A190" sqref="A19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G1" s="1"/>
      <c r="I1" s="1"/>
      <c r="J1" s="1"/>
      <c r="K1" s="1"/>
      <c r="L1" s="1"/>
      <c r="M1" s="9" t="s">
        <v>353</v>
      </c>
    </row>
    <row r="2" ht="251" customHeight="1" spans="4:13">
      <c r="D2" s="1"/>
      <c r="E2" s="1"/>
      <c r="G2" s="1"/>
      <c r="I2" s="1"/>
      <c r="J2" s="1"/>
      <c r="K2" s="1"/>
      <c r="L2" s="1"/>
      <c r="M2" s="9" t="s">
        <v>353</v>
      </c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441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289</v>
      </c>
      <c r="G4" s="1">
        <v>-109585443</v>
      </c>
      <c r="H4" s="1">
        <v>-552535554</v>
      </c>
      <c r="I4" s="1" t="s">
        <v>289</v>
      </c>
      <c r="J4" s="1">
        <v>110970000</v>
      </c>
      <c r="K4" s="1">
        <v>85801874</v>
      </c>
      <c r="L4" s="1" t="e">
        <f>F4+G4</f>
        <v>#VALUE!</v>
      </c>
      <c r="M4" s="19" t="s">
        <v>442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288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289</v>
      </c>
      <c r="G5" s="1">
        <v>-215605461</v>
      </c>
      <c r="H5" s="1">
        <v>-658555572</v>
      </c>
      <c r="I5" s="1" t="s">
        <v>289</v>
      </c>
      <c r="J5" s="1">
        <v>110970000</v>
      </c>
      <c r="K5" s="1">
        <v>85801874</v>
      </c>
      <c r="L5" s="1" t="e">
        <f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289</v>
      </c>
      <c r="G6" s="1">
        <v>-203316561</v>
      </c>
      <c r="H6" s="1">
        <v>-755852115</v>
      </c>
      <c r="I6" s="1" t="s">
        <v>289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289</v>
      </c>
      <c r="G7" s="1">
        <v>-113477099</v>
      </c>
      <c r="H7" s="1">
        <v>-869329214</v>
      </c>
      <c r="I7" s="1" t="s">
        <v>289</v>
      </c>
      <c r="J7" s="1">
        <v>110970000</v>
      </c>
      <c r="K7" s="1">
        <v>85801874</v>
      </c>
      <c r="L7" s="1" t="e">
        <f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289</v>
      </c>
      <c r="G8" s="1">
        <v>-117502330</v>
      </c>
      <c r="H8" s="1">
        <v>-858626517</v>
      </c>
      <c r="I8" s="1" t="s">
        <v>289</v>
      </c>
      <c r="J8" s="1">
        <v>110970000</v>
      </c>
      <c r="K8" s="1">
        <v>85801874</v>
      </c>
      <c r="L8" s="1" t="e">
        <f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289</v>
      </c>
      <c r="G9" s="1">
        <v>-125816090</v>
      </c>
      <c r="H9" s="1">
        <v>-876822257</v>
      </c>
      <c r="I9" s="1" t="s">
        <v>289</v>
      </c>
      <c r="J9" s="1">
        <v>110970000</v>
      </c>
      <c r="K9" s="1">
        <v>85801874</v>
      </c>
      <c r="L9" s="1" t="e">
        <f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289</v>
      </c>
      <c r="G10" s="1">
        <v>-113830303</v>
      </c>
      <c r="H10" s="1">
        <v>-887849901</v>
      </c>
      <c r="I10" s="1" t="s">
        <v>289</v>
      </c>
      <c r="J10" s="1">
        <v>110970000</v>
      </c>
      <c r="K10" s="1">
        <v>85801874</v>
      </c>
      <c r="L10" s="1" t="e">
        <f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289</v>
      </c>
      <c r="G11" s="1">
        <v>-124061634</v>
      </c>
      <c r="H11" s="1">
        <v>-884448876</v>
      </c>
      <c r="I11" s="1" t="s">
        <v>289</v>
      </c>
      <c r="J11" s="1">
        <v>110970000</v>
      </c>
      <c r="K11" s="1">
        <v>85801874</v>
      </c>
      <c r="L11" s="1" t="e">
        <f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289</v>
      </c>
      <c r="G12" s="1">
        <v>-113560584</v>
      </c>
      <c r="H12" s="1">
        <v>-998009460</v>
      </c>
      <c r="I12" s="1" t="s">
        <v>289</v>
      </c>
      <c r="J12" s="1">
        <v>110970000</v>
      </c>
      <c r="K12" s="1">
        <v>85801874</v>
      </c>
      <c r="L12" s="1" t="e">
        <f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289</v>
      </c>
      <c r="G13" s="1">
        <v>-195221146</v>
      </c>
      <c r="H13" s="1">
        <v>-1079670022</v>
      </c>
      <c r="I13" s="1" t="s">
        <v>289</v>
      </c>
      <c r="J13" s="1">
        <v>110970000</v>
      </c>
      <c r="K13" s="1">
        <v>85801874</v>
      </c>
      <c r="L13" s="1" t="e">
        <f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289</v>
      </c>
      <c r="G14" s="1">
        <v>-128931984</v>
      </c>
      <c r="H14" s="1">
        <v>-1111305463</v>
      </c>
      <c r="I14" s="1" t="s">
        <v>289</v>
      </c>
      <c r="J14" s="1">
        <v>110970000</v>
      </c>
      <c r="K14" s="1">
        <v>85801874</v>
      </c>
      <c r="L14" s="1" t="e">
        <f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289</v>
      </c>
      <c r="G15" s="1">
        <v>-108737756</v>
      </c>
      <c r="H15" s="1">
        <v>-1106566120</v>
      </c>
      <c r="I15" s="1" t="s">
        <v>289</v>
      </c>
      <c r="J15" s="1">
        <v>110970000</v>
      </c>
      <c r="K15" s="1">
        <v>85801874</v>
      </c>
      <c r="L15" s="1" t="e">
        <f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289</v>
      </c>
      <c r="G66" s="13">
        <v>-164697974</v>
      </c>
      <c r="H66" s="1">
        <v>-50334372</v>
      </c>
      <c r="I66" s="1" t="s">
        <v>289</v>
      </c>
      <c r="J66" s="1">
        <v>110970000</v>
      </c>
      <c r="K66" s="1">
        <v>85801874</v>
      </c>
      <c r="L66" s="1" t="e">
        <f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289</v>
      </c>
      <c r="G67" s="13">
        <v>-123136884</v>
      </c>
      <c r="H67" s="1">
        <v>-220140028</v>
      </c>
      <c r="I67" s="1" t="s">
        <v>289</v>
      </c>
      <c r="J67" s="1">
        <v>110970000</v>
      </c>
      <c r="K67" s="1">
        <v>85801874</v>
      </c>
      <c r="L67" s="1" t="e">
        <f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289</v>
      </c>
      <c r="G69" s="13">
        <v>-189365680</v>
      </c>
      <c r="H69" s="1">
        <v>42712125</v>
      </c>
      <c r="I69" s="1" t="s">
        <v>289</v>
      </c>
      <c r="J69" s="1">
        <v>110970000</v>
      </c>
      <c r="K69" s="1">
        <v>85801874</v>
      </c>
      <c r="L69" s="1" t="e">
        <f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289</v>
      </c>
      <c r="G70" s="13">
        <v>-121944984</v>
      </c>
      <c r="H70" s="1">
        <v>-88211888</v>
      </c>
      <c r="I70" s="1" t="s">
        <v>289</v>
      </c>
      <c r="J70" s="1">
        <v>110970000</v>
      </c>
      <c r="K70" s="1">
        <v>85801874</v>
      </c>
      <c r="L70" s="1" t="e">
        <f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289</v>
      </c>
      <c r="G71" s="13">
        <v>-133822884</v>
      </c>
      <c r="H71" s="1">
        <v>67128949</v>
      </c>
      <c r="I71" s="1" t="s">
        <v>289</v>
      </c>
      <c r="J71" s="1">
        <v>110970000</v>
      </c>
      <c r="K71" s="1">
        <v>85801874</v>
      </c>
      <c r="L71" s="1" t="e">
        <f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289</v>
      </c>
      <c r="G73" s="13">
        <v>-203645361</v>
      </c>
      <c r="H73" s="1">
        <v>87256735</v>
      </c>
      <c r="I73" s="1" t="s">
        <v>289</v>
      </c>
      <c r="J73" s="1">
        <v>110970000</v>
      </c>
      <c r="K73" s="1">
        <v>85801874</v>
      </c>
      <c r="L73" s="1" t="e">
        <f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289</v>
      </c>
      <c r="G74" s="13">
        <v>-203745542</v>
      </c>
      <c r="H74" s="1">
        <v>137529740</v>
      </c>
      <c r="I74" s="1" t="s">
        <v>289</v>
      </c>
      <c r="J74" s="1">
        <v>110970000</v>
      </c>
      <c r="K74" s="1">
        <v>85801874</v>
      </c>
      <c r="L74" s="1" t="e">
        <f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289</v>
      </c>
      <c r="G109" s="13">
        <v>-129727011</v>
      </c>
      <c r="H109" s="1">
        <v>-57980187</v>
      </c>
      <c r="I109" s="1" t="s">
        <v>289</v>
      </c>
      <c r="J109" s="1">
        <v>110970000</v>
      </c>
      <c r="K109" s="1">
        <v>85801874</v>
      </c>
      <c r="L109" s="1" t="e">
        <f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289</v>
      </c>
      <c r="G110" s="13">
        <v>-142281777</v>
      </c>
      <c r="H110" s="1">
        <v>-146238139</v>
      </c>
      <c r="I110" s="1" t="s">
        <v>289</v>
      </c>
      <c r="J110" s="1">
        <v>110970000</v>
      </c>
      <c r="K110" s="1">
        <v>85801874</v>
      </c>
      <c r="L110" s="1" t="e">
        <f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289</v>
      </c>
      <c r="G112" s="13">
        <v>-112427765</v>
      </c>
      <c r="H112" s="1">
        <v>71912726</v>
      </c>
      <c r="I112" s="1" t="s">
        <v>289</v>
      </c>
      <c r="J112" s="1">
        <v>110970000</v>
      </c>
      <c r="K112" s="1">
        <v>85801874</v>
      </c>
      <c r="L112" s="1" t="e">
        <f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443</v>
      </c>
      <c r="C121" s="14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3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3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3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3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3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3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3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3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3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3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3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t="shared" ref="L134:L190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3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3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3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3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3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3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3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3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3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3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3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3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3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3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3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3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3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3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3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3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3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3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3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3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3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3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3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3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3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3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3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3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3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3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3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3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3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1:30">
      <c r="A172" s="7">
        <v>43830</v>
      </c>
      <c r="B172" s="8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3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t="shared" si="2"/>
        <v>16428275</v>
      </c>
      <c r="AA172" s="7">
        <v>43829</v>
      </c>
      <c r="AB172">
        <v>-232736455</v>
      </c>
      <c r="AC172">
        <v>25235405</v>
      </c>
      <c r="AD172">
        <v>65822239</v>
      </c>
    </row>
    <row r="173" spans="1:30">
      <c r="A173" s="7">
        <v>43831</v>
      </c>
      <c r="B173" s="8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3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t="shared" si="2"/>
        <v>30827531</v>
      </c>
      <c r="AA173" s="7">
        <v>43830</v>
      </c>
      <c r="AB173">
        <v>-139754128</v>
      </c>
      <c r="AC173">
        <v>16428275</v>
      </c>
      <c r="AD173">
        <v>68401498</v>
      </c>
    </row>
    <row r="174" spans="1:30">
      <c r="A174" s="7">
        <v>43832</v>
      </c>
      <c r="B174" s="8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3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t="shared" si="2"/>
        <v>14187162</v>
      </c>
      <c r="AA174" s="7">
        <v>43831</v>
      </c>
      <c r="AB174">
        <v>-246589724</v>
      </c>
      <c r="AC174">
        <v>30827531</v>
      </c>
      <c r="AD174">
        <v>85112149</v>
      </c>
    </row>
    <row r="175" spans="1:30">
      <c r="A175" s="7">
        <v>43833</v>
      </c>
      <c r="B175" s="8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3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t="shared" si="2"/>
        <v>1673174</v>
      </c>
      <c r="AA175" s="7">
        <v>43832</v>
      </c>
      <c r="AB175">
        <v>-182865458</v>
      </c>
      <c r="AC175">
        <v>14187162</v>
      </c>
      <c r="AD175">
        <v>74239839</v>
      </c>
    </row>
    <row r="176" spans="1:30">
      <c r="A176" s="7">
        <v>43834</v>
      </c>
      <c r="B176" s="8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3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t="shared" si="2"/>
        <v>7352615</v>
      </c>
      <c r="AA176" s="7">
        <v>43833</v>
      </c>
      <c r="AB176">
        <v>-120692718</v>
      </c>
      <c r="AC176">
        <v>1673174</v>
      </c>
      <c r="AD176">
        <v>71991841</v>
      </c>
    </row>
    <row r="177" spans="1:30">
      <c r="A177" s="7">
        <v>43835</v>
      </c>
      <c r="B177" s="8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3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t="shared" si="2"/>
        <v>-20714933</v>
      </c>
      <c r="AA177" s="7">
        <v>43834</v>
      </c>
      <c r="AB177">
        <v>-193939340</v>
      </c>
      <c r="AC177">
        <v>7352615</v>
      </c>
      <c r="AD177">
        <v>66696624</v>
      </c>
    </row>
    <row r="178" spans="1:30">
      <c r="A178" s="7">
        <v>43836</v>
      </c>
      <c r="B178" s="8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3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t="shared" si="2"/>
        <v>112461207</v>
      </c>
      <c r="AA178" s="7">
        <v>43835</v>
      </c>
      <c r="AB178">
        <v>-344726249</v>
      </c>
      <c r="AC178">
        <v>-20714933</v>
      </c>
      <c r="AD178">
        <v>36809083</v>
      </c>
    </row>
    <row r="179" spans="1:30">
      <c r="A179" s="7">
        <v>43837</v>
      </c>
      <c r="B179" s="8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3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t="shared" si="2"/>
        <v>660345</v>
      </c>
      <c r="AA179" s="7">
        <v>43836</v>
      </c>
      <c r="AB179">
        <v>-115417790</v>
      </c>
      <c r="AC179">
        <v>112461207</v>
      </c>
      <c r="AD179">
        <v>27640025</v>
      </c>
    </row>
    <row r="180" spans="1:30">
      <c r="A180" s="7">
        <v>43838</v>
      </c>
      <c r="B180" s="8">
        <v>0.622916666666667</v>
      </c>
      <c r="C180" s="14">
        <v>1</v>
      </c>
      <c r="D180" s="1">
        <v>2945882000</v>
      </c>
      <c r="E180" s="1">
        <v>2860080126</v>
      </c>
      <c r="F180" s="1">
        <v>129613336</v>
      </c>
      <c r="G180" s="13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t="shared" si="2"/>
        <v>3899997</v>
      </c>
      <c r="AA180" s="7">
        <v>43837</v>
      </c>
      <c r="AB180">
        <v>-126066542</v>
      </c>
      <c r="AC180">
        <v>660345</v>
      </c>
      <c r="AD180">
        <v>25178103</v>
      </c>
    </row>
    <row r="181" spans="1:30">
      <c r="A181" s="7">
        <v>43839</v>
      </c>
      <c r="B181" s="8">
        <v>0.584027777777778</v>
      </c>
      <c r="C181" s="14">
        <v>1</v>
      </c>
      <c r="D181" s="1">
        <v>2945882000</v>
      </c>
      <c r="E181" s="1">
        <v>2860080126</v>
      </c>
      <c r="F181" s="1">
        <v>116327211</v>
      </c>
      <c r="G181" s="13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t="shared" si="2"/>
        <v>4718877</v>
      </c>
      <c r="AA181" s="7">
        <v>43838</v>
      </c>
      <c r="AB181">
        <v>-125713339</v>
      </c>
      <c r="AC181">
        <v>3899997</v>
      </c>
      <c r="AD181">
        <v>12039328</v>
      </c>
    </row>
    <row r="182" spans="1:30">
      <c r="A182" s="7">
        <v>43840</v>
      </c>
      <c r="B182" s="8">
        <v>0.747916666666667</v>
      </c>
      <c r="C182" s="14">
        <v>1</v>
      </c>
      <c r="D182" s="1">
        <v>2945882000</v>
      </c>
      <c r="E182" s="1">
        <v>2860080126</v>
      </c>
      <c r="F182" s="1">
        <v>240257788</v>
      </c>
      <c r="G182" s="13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t="shared" si="2"/>
        <v>20428017</v>
      </c>
      <c r="AA182" s="7">
        <v>43839</v>
      </c>
      <c r="AB182">
        <v>-111608334</v>
      </c>
      <c r="AC182">
        <v>4718877</v>
      </c>
      <c r="AD182">
        <v>2358949</v>
      </c>
    </row>
    <row r="183" spans="1:30">
      <c r="A183" s="7">
        <v>43841</v>
      </c>
      <c r="B183" s="8">
        <v>0.747222222222222</v>
      </c>
      <c r="C183" s="14">
        <v>1</v>
      </c>
      <c r="D183" s="1">
        <v>2945882000</v>
      </c>
      <c r="E183" s="1">
        <v>2860080126</v>
      </c>
      <c r="F183" s="1" t="s">
        <v>289</v>
      </c>
      <c r="G183" s="1">
        <v>-131482753</v>
      </c>
      <c r="H183" s="1">
        <v>35044205</v>
      </c>
      <c r="I183" s="1" t="s">
        <v>289</v>
      </c>
      <c r="J183" s="1">
        <v>110970000</v>
      </c>
      <c r="K183" s="1">
        <v>85801874</v>
      </c>
      <c r="L183" s="1" t="e">
        <f t="shared" si="2"/>
        <v>#VALUE!</v>
      </c>
      <c r="AA183" s="7">
        <v>43840</v>
      </c>
      <c r="AB183">
        <v>-219829771</v>
      </c>
      <c r="AC183">
        <v>20428017</v>
      </c>
      <c r="AD183">
        <v>18280183</v>
      </c>
    </row>
    <row r="184" spans="1:30">
      <c r="A184" s="7">
        <v>43842</v>
      </c>
      <c r="B184" s="8">
        <v>0.821527777777778</v>
      </c>
      <c r="C184" s="14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">
        <v>36535551</v>
      </c>
      <c r="I184" s="1">
        <v>119612000</v>
      </c>
      <c r="J184" s="1">
        <v>110970000</v>
      </c>
      <c r="K184" s="1">
        <v>85801874</v>
      </c>
      <c r="L184" s="1">
        <f t="shared" si="2"/>
        <v>8843961</v>
      </c>
      <c r="AA184" s="7">
        <v>43841</v>
      </c>
      <c r="AB184">
        <v>-131482753</v>
      </c>
      <c r="AC184" t="e">
        <v>#VALUE!</v>
      </c>
      <c r="AD184">
        <v>35044205</v>
      </c>
    </row>
    <row r="185" spans="1:30">
      <c r="A185" s="7">
        <v>43843</v>
      </c>
      <c r="B185" s="8">
        <v>0.63125</v>
      </c>
      <c r="C185" s="14">
        <v>1</v>
      </c>
      <c r="D185" s="1">
        <v>2945882000</v>
      </c>
      <c r="E185" s="1">
        <v>2860080126</v>
      </c>
      <c r="F185" s="1">
        <v>170905556</v>
      </c>
      <c r="G185" s="1">
        <v>-152338434</v>
      </c>
      <c r="H185" s="1">
        <v>74616889</v>
      </c>
      <c r="I185" s="1">
        <v>119612000</v>
      </c>
      <c r="J185" s="1">
        <v>110970000</v>
      </c>
      <c r="K185" s="1">
        <v>85801874</v>
      </c>
      <c r="L185" s="1">
        <f t="shared" si="2"/>
        <v>18567122</v>
      </c>
      <c r="AA185" s="7">
        <v>43842</v>
      </c>
      <c r="AB185">
        <v>-120406303</v>
      </c>
      <c r="AC185">
        <v>8843961</v>
      </c>
      <c r="AD185">
        <v>36535551</v>
      </c>
    </row>
    <row r="186" spans="1:30">
      <c r="A186" s="7">
        <v>43844</v>
      </c>
      <c r="B186" s="8">
        <v>0.700694444444444</v>
      </c>
      <c r="C186" s="14">
        <v>1</v>
      </c>
      <c r="D186" s="1">
        <v>2945882000</v>
      </c>
      <c r="E186" s="1">
        <v>2860080126</v>
      </c>
      <c r="F186" s="1">
        <v>155012954</v>
      </c>
      <c r="G186" s="1">
        <v>-135299915</v>
      </c>
      <c r="H186" s="1">
        <v>81385848</v>
      </c>
      <c r="I186" s="1">
        <v>119612000</v>
      </c>
      <c r="J186" s="1">
        <v>110970000</v>
      </c>
      <c r="K186" s="1">
        <v>85801874</v>
      </c>
      <c r="L186" s="1">
        <f t="shared" si="2"/>
        <v>19713039</v>
      </c>
      <c r="AA186" s="7">
        <v>43843</v>
      </c>
      <c r="AB186">
        <v>-152338434</v>
      </c>
      <c r="AC186">
        <v>18567122</v>
      </c>
      <c r="AD186">
        <v>74616889</v>
      </c>
    </row>
    <row r="187" spans="1:30">
      <c r="A187" s="7">
        <v>43845</v>
      </c>
      <c r="B187" s="8">
        <v>0.776388888888889</v>
      </c>
      <c r="C187" s="14">
        <v>1</v>
      </c>
      <c r="D187" s="1">
        <v>2945882000</v>
      </c>
      <c r="E187" s="1">
        <v>2860080126</v>
      </c>
      <c r="F187" s="1">
        <v>132916544</v>
      </c>
      <c r="G187" s="1">
        <v>-119947781</v>
      </c>
      <c r="H187" s="1">
        <v>93694266</v>
      </c>
      <c r="I187" s="1">
        <v>119612000</v>
      </c>
      <c r="J187" s="1">
        <v>110970000</v>
      </c>
      <c r="K187" s="1">
        <v>85801874</v>
      </c>
      <c r="L187" s="1">
        <f t="shared" si="2"/>
        <v>12968763</v>
      </c>
      <c r="AA187" s="7">
        <v>43844</v>
      </c>
      <c r="AB187">
        <v>-135299915</v>
      </c>
      <c r="AC187">
        <v>19713039</v>
      </c>
      <c r="AD187">
        <v>81385848</v>
      </c>
    </row>
    <row r="188" spans="1:30">
      <c r="A188" s="7">
        <v>43846</v>
      </c>
      <c r="B188" s="8">
        <v>0.658333333333333</v>
      </c>
      <c r="C188" s="14">
        <v>1</v>
      </c>
      <c r="D188" s="1">
        <v>2945882000</v>
      </c>
      <c r="E188" s="1">
        <v>2860080126</v>
      </c>
      <c r="F188" s="1">
        <v>222500861</v>
      </c>
      <c r="G188" s="1">
        <v>-208534977</v>
      </c>
      <c r="H188" s="1">
        <v>91401887</v>
      </c>
      <c r="I188" s="1">
        <v>119612000</v>
      </c>
      <c r="J188" s="1">
        <v>110970000</v>
      </c>
      <c r="K188" s="1">
        <v>85801874</v>
      </c>
      <c r="L188" s="1">
        <f t="shared" si="2"/>
        <v>13965884</v>
      </c>
      <c r="AA188" s="7">
        <v>43845</v>
      </c>
      <c r="AB188">
        <v>-119947781</v>
      </c>
      <c r="AC188">
        <v>12968763</v>
      </c>
      <c r="AD188">
        <v>93694266</v>
      </c>
    </row>
    <row r="189" spans="1:30">
      <c r="A189" s="7">
        <v>43847</v>
      </c>
      <c r="B189" s="8">
        <v>0.670138888888889</v>
      </c>
      <c r="C189" s="14">
        <v>1</v>
      </c>
      <c r="D189" s="1">
        <v>2945882000</v>
      </c>
      <c r="E189" s="1">
        <v>2860080126</v>
      </c>
      <c r="F189" s="1">
        <v>137981165</v>
      </c>
      <c r="G189" s="1">
        <v>-119088533</v>
      </c>
      <c r="H189" s="1">
        <v>105575642</v>
      </c>
      <c r="I189" s="1">
        <v>119612000</v>
      </c>
      <c r="J189" s="1">
        <v>110970000</v>
      </c>
      <c r="K189" s="1">
        <v>85801874</v>
      </c>
      <c r="L189" s="1">
        <f t="shared" si="2"/>
        <v>18892632</v>
      </c>
      <c r="AA189" s="7">
        <v>43846</v>
      </c>
      <c r="AB189">
        <v>-208534977</v>
      </c>
      <c r="AC189">
        <v>13965884</v>
      </c>
      <c r="AD189">
        <v>91401887</v>
      </c>
    </row>
    <row r="190" spans="1:30">
      <c r="A190" s="7">
        <v>43848</v>
      </c>
      <c r="B190" s="8">
        <v>0.700694444444444</v>
      </c>
      <c r="C190" s="14">
        <v>1</v>
      </c>
      <c r="D190" s="1">
        <v>2945882000</v>
      </c>
      <c r="E190" s="1">
        <v>2860080126</v>
      </c>
      <c r="F190" s="1">
        <v>35968153</v>
      </c>
      <c r="G190" s="1">
        <v>-113560582</v>
      </c>
      <c r="H190" s="1">
        <v>12274073</v>
      </c>
      <c r="I190" s="1">
        <v>119612000</v>
      </c>
      <c r="J190" s="1">
        <v>110970000</v>
      </c>
      <c r="K190" s="1">
        <v>85801874</v>
      </c>
      <c r="L190" s="1">
        <f t="shared" si="2"/>
        <v>-77592429</v>
      </c>
      <c r="AA190" s="7">
        <v>43847</v>
      </c>
      <c r="AB190">
        <v>-119088533</v>
      </c>
      <c r="AC190">
        <v>18892632</v>
      </c>
      <c r="AD190">
        <v>105575642</v>
      </c>
    </row>
    <row r="191" spans="27:30">
      <c r="AA191" s="7">
        <v>43848</v>
      </c>
      <c r="AB191">
        <v>-113560582</v>
      </c>
      <c r="AC191">
        <v>-77592429</v>
      </c>
      <c r="AD191">
        <v>12274073</v>
      </c>
    </row>
    <row r="192" spans="27:30">
      <c r="AA192" t="s">
        <v>290</v>
      </c>
      <c r="AB192">
        <v>-30154679587</v>
      </c>
      <c r="AC192" t="e">
        <v>#VALUE!</v>
      </c>
      <c r="AD192">
        <v>-214967005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2"/>
  <sheetViews>
    <sheetView workbookViewId="0">
      <pane ySplit="3" topLeftCell="A186" activePane="bottomLeft" state="frozen"/>
      <selection/>
      <selection pane="bottomLeft" activeCell="A190" sqref="A19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353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353</v>
      </c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444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289</v>
      </c>
      <c r="G4" s="1">
        <v>-104367371</v>
      </c>
      <c r="H4" s="1">
        <v>-525933411</v>
      </c>
      <c r="I4" s="1" t="s">
        <v>289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445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288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289</v>
      </c>
      <c r="G5" s="1">
        <v>-205339090</v>
      </c>
      <c r="H5" s="1">
        <v>-626905130</v>
      </c>
      <c r="I5" s="1" t="s">
        <v>289</v>
      </c>
      <c r="J5" s="1">
        <v>105686000</v>
      </c>
      <c r="K5" s="1">
        <v>81715165</v>
      </c>
      <c r="L5" s="1" t="e">
        <f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289</v>
      </c>
      <c r="G6" s="1">
        <v>-193635344</v>
      </c>
      <c r="H6" s="1">
        <v>-719568755</v>
      </c>
      <c r="I6" s="1" t="s">
        <v>289</v>
      </c>
      <c r="J6" s="1">
        <v>105686000</v>
      </c>
      <c r="K6" s="1">
        <v>81715165</v>
      </c>
      <c r="L6" s="1" t="e">
        <f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289</v>
      </c>
      <c r="G7" s="1">
        <v>-108074943</v>
      </c>
      <c r="H7" s="1">
        <v>-827643698</v>
      </c>
      <c r="I7" s="1" t="s">
        <v>289</v>
      </c>
      <c r="J7" s="1">
        <v>105686000</v>
      </c>
      <c r="K7" s="1">
        <v>81715165</v>
      </c>
      <c r="L7" s="1" t="e">
        <f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289</v>
      </c>
      <c r="G8" s="1">
        <v>-111908507</v>
      </c>
      <c r="H8" s="1">
        <v>-817742975</v>
      </c>
      <c r="I8" s="1" t="s">
        <v>289</v>
      </c>
      <c r="J8" s="1">
        <v>105686000</v>
      </c>
      <c r="K8" s="1">
        <v>81715165</v>
      </c>
      <c r="L8" s="1" t="e">
        <f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289</v>
      </c>
      <c r="G9" s="1">
        <v>-119825172</v>
      </c>
      <c r="H9" s="1">
        <v>-835072299</v>
      </c>
      <c r="I9" s="1" t="s">
        <v>289</v>
      </c>
      <c r="J9" s="1">
        <v>105686000</v>
      </c>
      <c r="K9" s="1">
        <v>81715165</v>
      </c>
      <c r="L9" s="1" t="e">
        <f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289</v>
      </c>
      <c r="G10" s="1">
        <v>-108411328</v>
      </c>
      <c r="H10" s="1">
        <v>-845576068</v>
      </c>
      <c r="I10" s="1" t="s">
        <v>289</v>
      </c>
      <c r="J10" s="1">
        <v>105686000</v>
      </c>
      <c r="K10" s="1">
        <v>81715165</v>
      </c>
      <c r="L10" s="1" t="e">
        <f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289</v>
      </c>
      <c r="G11" s="1">
        <v>-118154256</v>
      </c>
      <c r="H11" s="1">
        <v>-842336987</v>
      </c>
      <c r="I11" s="1" t="s">
        <v>289</v>
      </c>
      <c r="J11" s="1">
        <v>105686000</v>
      </c>
      <c r="K11" s="1">
        <v>81715165</v>
      </c>
      <c r="L11" s="1" t="e">
        <f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289</v>
      </c>
      <c r="G12" s="1">
        <v>-108153229</v>
      </c>
      <c r="H12" s="1">
        <v>-950490216</v>
      </c>
      <c r="I12" s="1" t="s">
        <v>289</v>
      </c>
      <c r="J12" s="1">
        <v>105686000</v>
      </c>
      <c r="K12" s="1">
        <v>81715165</v>
      </c>
      <c r="L12" s="1" t="e">
        <f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289</v>
      </c>
      <c r="G13" s="1">
        <v>-185925403</v>
      </c>
      <c r="H13" s="1">
        <v>-1028262390</v>
      </c>
      <c r="I13" s="1" t="s">
        <v>289</v>
      </c>
      <c r="J13" s="1">
        <v>105686000</v>
      </c>
      <c r="K13" s="1">
        <v>81715165</v>
      </c>
      <c r="L13" s="1" t="e">
        <f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289</v>
      </c>
      <c r="G14" s="1">
        <v>-122792698</v>
      </c>
      <c r="H14" s="1">
        <v>-1058391463</v>
      </c>
      <c r="I14" s="1" t="s">
        <v>289</v>
      </c>
      <c r="J14" s="1">
        <v>105686000</v>
      </c>
      <c r="K14" s="1">
        <v>81715165</v>
      </c>
      <c r="L14" s="1" t="e">
        <f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289</v>
      </c>
      <c r="G15" s="1">
        <v>-103560047</v>
      </c>
      <c r="H15" s="1">
        <v>-1053876567</v>
      </c>
      <c r="I15" s="1" t="s">
        <v>289</v>
      </c>
      <c r="J15" s="1">
        <v>105686000</v>
      </c>
      <c r="K15" s="1">
        <v>81715165</v>
      </c>
      <c r="L15" s="1" t="e">
        <f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289</v>
      </c>
      <c r="G66" s="13">
        <v>-156855637</v>
      </c>
      <c r="H66" s="1">
        <v>-44752157</v>
      </c>
      <c r="I66" s="1" t="s">
        <v>289</v>
      </c>
      <c r="J66" s="1">
        <v>105686000</v>
      </c>
      <c r="K66" s="1">
        <v>81715165</v>
      </c>
      <c r="L66" s="1" t="e">
        <f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289</v>
      </c>
      <c r="G67" s="13">
        <v>-117273539</v>
      </c>
      <c r="H67" s="1">
        <v>-195195130</v>
      </c>
      <c r="I67" s="1" t="s">
        <v>289</v>
      </c>
      <c r="J67" s="1">
        <v>105686000</v>
      </c>
      <c r="K67" s="1">
        <v>81715165</v>
      </c>
      <c r="L67" s="1" t="e">
        <f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289</v>
      </c>
      <c r="G69" s="13">
        <v>-180348754</v>
      </c>
      <c r="H69" s="1">
        <v>39338782</v>
      </c>
      <c r="I69" s="1" t="s">
        <v>289</v>
      </c>
      <c r="J69" s="1">
        <v>105686000</v>
      </c>
      <c r="K69" s="1">
        <v>81715165</v>
      </c>
      <c r="L69" s="1" t="e">
        <f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289</v>
      </c>
      <c r="G70" s="13">
        <v>-116138394</v>
      </c>
      <c r="H70" s="1">
        <v>-95881460</v>
      </c>
      <c r="I70" s="1" t="s">
        <v>289</v>
      </c>
      <c r="J70" s="1">
        <v>105686000</v>
      </c>
      <c r="K70" s="1">
        <v>81715165</v>
      </c>
      <c r="L70" s="1" t="e">
        <f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289</v>
      </c>
      <c r="G71" s="13">
        <v>-172540710</v>
      </c>
      <c r="H71" s="1">
        <v>38983935</v>
      </c>
      <c r="I71" s="1" t="s">
        <v>289</v>
      </c>
      <c r="J71" s="1">
        <v>105686000</v>
      </c>
      <c r="K71" s="1">
        <v>81715165</v>
      </c>
      <c r="L71" s="1" t="e">
        <f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289</v>
      </c>
      <c r="G73" s="13">
        <v>-193949711</v>
      </c>
      <c r="H73" s="1">
        <v>46340306</v>
      </c>
      <c r="I73" s="1" t="s">
        <v>289</v>
      </c>
      <c r="J73" s="1">
        <v>105686000</v>
      </c>
      <c r="K73" s="1">
        <v>81715165</v>
      </c>
      <c r="L73" s="1" t="e">
        <f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289</v>
      </c>
      <c r="G74" s="13">
        <v>-194045121</v>
      </c>
      <c r="H74" s="1">
        <v>94219489</v>
      </c>
      <c r="I74" s="1" t="s">
        <v>289</v>
      </c>
      <c r="J74" s="1">
        <v>105686000</v>
      </c>
      <c r="K74" s="1">
        <v>81715165</v>
      </c>
      <c r="L74" s="1" t="e">
        <f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289</v>
      </c>
      <c r="G109" s="13">
        <v>-123549868</v>
      </c>
      <c r="H109" s="1">
        <v>-29590955</v>
      </c>
      <c r="I109" s="1" t="s">
        <v>289</v>
      </c>
      <c r="J109" s="1">
        <v>105686000</v>
      </c>
      <c r="K109" s="1">
        <v>81715165</v>
      </c>
      <c r="L109" s="1" t="e">
        <f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289</v>
      </c>
      <c r="G110" s="13">
        <v>-135508044</v>
      </c>
      <c r="H110" s="1">
        <v>-110588343</v>
      </c>
      <c r="I110" s="1" t="s">
        <v>289</v>
      </c>
      <c r="J110" s="1">
        <v>105686000</v>
      </c>
      <c r="K110" s="1">
        <v>81715165</v>
      </c>
      <c r="L110" s="1" t="e">
        <f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289</v>
      </c>
      <c r="G112" s="13">
        <v>-107075575</v>
      </c>
      <c r="H112" s="1">
        <v>96498456</v>
      </c>
      <c r="I112" s="1" t="s">
        <v>289</v>
      </c>
      <c r="J112" s="1">
        <v>105686000</v>
      </c>
      <c r="K112" s="1">
        <v>81715165</v>
      </c>
      <c r="L112" s="1" t="e">
        <f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3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3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3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3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3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3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3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3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3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t="shared" ref="L132:L190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3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3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3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3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3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3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3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3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3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3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3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3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3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3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3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3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3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3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3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3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3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3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3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3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3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3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3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3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3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3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3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3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3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3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3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3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3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3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3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1:30">
      <c r="A172" s="7">
        <v>43830</v>
      </c>
      <c r="B172" s="8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3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t="shared" si="2"/>
        <v>4861155</v>
      </c>
      <c r="AA172" s="7">
        <v>43829</v>
      </c>
      <c r="AB172">
        <v>-221654366</v>
      </c>
      <c r="AC172">
        <v>4060328</v>
      </c>
      <c r="AD172">
        <v>36944357</v>
      </c>
    </row>
    <row r="173" spans="1:30">
      <c r="A173" s="7">
        <v>43831</v>
      </c>
      <c r="B173" s="8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3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t="shared" si="2"/>
        <v>20889925</v>
      </c>
      <c r="AA173" s="7">
        <v>43830</v>
      </c>
      <c r="AB173">
        <v>-133099529</v>
      </c>
      <c r="AC173">
        <v>4861155</v>
      </c>
      <c r="AD173">
        <v>32120059</v>
      </c>
    </row>
    <row r="174" spans="1:30">
      <c r="A174" s="7">
        <v>43832</v>
      </c>
      <c r="B174" s="8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3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t="shared" si="2"/>
        <v>25601165</v>
      </c>
      <c r="AA174" s="7">
        <v>43831</v>
      </c>
      <c r="AB174">
        <v>-234846768</v>
      </c>
      <c r="AC174">
        <v>20889925</v>
      </c>
      <c r="AD174">
        <v>36313012</v>
      </c>
    </row>
    <row r="175" spans="1:30">
      <c r="A175" s="7">
        <v>43833</v>
      </c>
      <c r="B175" s="8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3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t="shared" si="2"/>
        <v>3851657</v>
      </c>
      <c r="AA175" s="7">
        <v>43832</v>
      </c>
      <c r="AB175">
        <v>-174155604</v>
      </c>
      <c r="AC175">
        <v>25601165</v>
      </c>
      <c r="AD175">
        <v>38064838</v>
      </c>
    </row>
    <row r="176" spans="1:30">
      <c r="A176" s="7">
        <v>43834</v>
      </c>
      <c r="B176" s="8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3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t="shared" si="2"/>
        <v>9478926</v>
      </c>
      <c r="AA176" s="7">
        <v>43833</v>
      </c>
      <c r="AB176">
        <v>-114944533</v>
      </c>
      <c r="AC176">
        <v>3851657</v>
      </c>
      <c r="AD176">
        <v>34792833</v>
      </c>
    </row>
    <row r="177" spans="1:30">
      <c r="A177" s="7">
        <v>43835</v>
      </c>
      <c r="B177" s="8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3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t="shared" si="2"/>
        <v>-16360197</v>
      </c>
      <c r="AA177" s="7">
        <v>43834</v>
      </c>
      <c r="AB177">
        <v>-184705798</v>
      </c>
      <c r="AC177">
        <v>9478926</v>
      </c>
      <c r="AD177">
        <v>46503974</v>
      </c>
    </row>
    <row r="178" spans="1:30">
      <c r="A178" s="7">
        <v>43836</v>
      </c>
      <c r="B178" s="8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3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t="shared" si="2"/>
        <v>96639236</v>
      </c>
      <c r="AA178" s="7">
        <v>43835</v>
      </c>
      <c r="AB178">
        <v>-328315367</v>
      </c>
      <c r="AC178">
        <v>-16360197</v>
      </c>
      <c r="AD178">
        <v>22014108</v>
      </c>
    </row>
    <row r="179" spans="1:30">
      <c r="A179" s="7">
        <v>43837</v>
      </c>
      <c r="B179" s="8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3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t="shared" si="2"/>
        <v>1474693</v>
      </c>
      <c r="AA179" s="7">
        <v>43836</v>
      </c>
      <c r="AB179">
        <v>-109922001</v>
      </c>
      <c r="AC179">
        <v>96639236</v>
      </c>
      <c r="AD179">
        <v>17494756</v>
      </c>
    </row>
    <row r="180" spans="1:30">
      <c r="A180" s="7">
        <v>43838</v>
      </c>
      <c r="B180" s="8">
        <v>0.622916666666667</v>
      </c>
      <c r="C180" s="14">
        <v>1</v>
      </c>
      <c r="D180" s="1">
        <v>2805601000</v>
      </c>
      <c r="E180" s="1">
        <v>2723885835</v>
      </c>
      <c r="F180" s="1">
        <v>127498482</v>
      </c>
      <c r="G180" s="13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t="shared" si="2"/>
        <v>7772391</v>
      </c>
      <c r="AA180" s="7">
        <v>43837</v>
      </c>
      <c r="AB180">
        <v>-120062476</v>
      </c>
      <c r="AC180">
        <v>1474693</v>
      </c>
      <c r="AD180">
        <v>20394688</v>
      </c>
    </row>
    <row r="181" spans="1:30">
      <c r="A181" s="7">
        <v>43839</v>
      </c>
      <c r="B181" s="8">
        <v>0.584722222222222</v>
      </c>
      <c r="C181" s="14">
        <v>1</v>
      </c>
      <c r="D181" s="1">
        <v>2805601000</v>
      </c>
      <c r="E181" s="1">
        <v>2723885835</v>
      </c>
      <c r="F181" s="1">
        <v>110489546</v>
      </c>
      <c r="G181" s="13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t="shared" si="2"/>
        <v>4194384</v>
      </c>
      <c r="AA181" s="7">
        <v>43838</v>
      </c>
      <c r="AB181">
        <v>-119726091</v>
      </c>
      <c r="AC181">
        <v>7772391</v>
      </c>
      <c r="AD181">
        <v>20246879</v>
      </c>
    </row>
    <row r="182" spans="1:30">
      <c r="A182" s="7">
        <v>43840</v>
      </c>
      <c r="B182" s="8">
        <v>0.547916666666667</v>
      </c>
      <c r="C182" s="14">
        <v>1</v>
      </c>
      <c r="D182" s="1">
        <v>2805601000</v>
      </c>
      <c r="E182" s="1">
        <v>2723885835</v>
      </c>
      <c r="F182" s="1">
        <v>222839579</v>
      </c>
      <c r="G182" s="13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t="shared" si="2"/>
        <v>13476103</v>
      </c>
      <c r="AA182" s="7">
        <v>43839</v>
      </c>
      <c r="AB182">
        <v>-106295162</v>
      </c>
      <c r="AC182">
        <v>4194384</v>
      </c>
      <c r="AD182">
        <v>8412493</v>
      </c>
    </row>
    <row r="183" spans="1:30">
      <c r="A183" s="7">
        <v>43841</v>
      </c>
      <c r="B183" s="8">
        <v>0.747916666666667</v>
      </c>
      <c r="C183" s="14">
        <v>1</v>
      </c>
      <c r="D183" s="1">
        <v>2805601000</v>
      </c>
      <c r="E183" s="1">
        <v>2723885835</v>
      </c>
      <c r="F183" s="1" t="s">
        <v>289</v>
      </c>
      <c r="G183" s="13">
        <v>-125222008</v>
      </c>
      <c r="H183" s="1">
        <v>27009889</v>
      </c>
      <c r="I183" s="1" t="s">
        <v>289</v>
      </c>
      <c r="J183" s="1">
        <v>105686000</v>
      </c>
      <c r="K183" s="1">
        <v>81715165</v>
      </c>
      <c r="L183" s="1" t="e">
        <f t="shared" si="2"/>
        <v>#VALUE!</v>
      </c>
      <c r="AA183" s="7">
        <v>43840</v>
      </c>
      <c r="AB183">
        <v>-209363476</v>
      </c>
      <c r="AC183">
        <v>13476103</v>
      </c>
      <c r="AD183">
        <v>8121817</v>
      </c>
    </row>
    <row r="184" spans="1:30">
      <c r="A184" s="7">
        <v>43842</v>
      </c>
      <c r="B184" s="8">
        <v>0.821527777777778</v>
      </c>
      <c r="C184" s="14">
        <v>1</v>
      </c>
      <c r="D184" s="1">
        <v>2805601000</v>
      </c>
      <c r="E184" s="1">
        <v>2723885835</v>
      </c>
      <c r="F184" s="1">
        <v>125771085</v>
      </c>
      <c r="G184" s="13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t="shared" si="2"/>
        <v>11098107</v>
      </c>
      <c r="AA184" s="7">
        <v>43841</v>
      </c>
      <c r="AB184">
        <v>-125222008</v>
      </c>
      <c r="AC184" t="e">
        <v>#VALUE!</v>
      </c>
      <c r="AD184">
        <v>27009889</v>
      </c>
    </row>
    <row r="185" spans="1:30">
      <c r="A185" s="7">
        <v>43843</v>
      </c>
      <c r="B185" s="8">
        <v>0.631944444444444</v>
      </c>
      <c r="C185" s="14">
        <v>1</v>
      </c>
      <c r="D185" s="1">
        <v>2805601000</v>
      </c>
      <c r="E185" s="1">
        <v>2723885835</v>
      </c>
      <c r="F185" s="1">
        <v>158314240</v>
      </c>
      <c r="G185" s="13">
        <v>-145085837</v>
      </c>
      <c r="H185" s="1">
        <v>58752078</v>
      </c>
      <c r="I185" s="1">
        <v>113916000</v>
      </c>
      <c r="J185" s="1">
        <v>105686000</v>
      </c>
      <c r="K185" s="1">
        <v>81715165</v>
      </c>
      <c r="L185" s="1">
        <f t="shared" si="2"/>
        <v>13228403</v>
      </c>
      <c r="AA185" s="7">
        <v>43842</v>
      </c>
      <c r="AB185">
        <v>-114672978</v>
      </c>
      <c r="AC185">
        <v>11098107</v>
      </c>
      <c r="AD185">
        <v>28629070</v>
      </c>
    </row>
    <row r="186" spans="1:30">
      <c r="A186" s="7">
        <v>43844</v>
      </c>
      <c r="B186" s="8">
        <v>0.688888888888889</v>
      </c>
      <c r="C186" s="14">
        <v>1</v>
      </c>
      <c r="D186" s="1">
        <v>2805601000</v>
      </c>
      <c r="E186" s="1">
        <v>2723885835</v>
      </c>
      <c r="F186" s="1">
        <v>148422813</v>
      </c>
      <c r="G186" s="13">
        <v>-128857410</v>
      </c>
      <c r="H186" s="1">
        <v>77351266</v>
      </c>
      <c r="I186" s="1">
        <v>113916000</v>
      </c>
      <c r="J186" s="1">
        <v>105686000</v>
      </c>
      <c r="K186" s="1">
        <v>81715165</v>
      </c>
      <c r="L186" s="1">
        <f t="shared" si="2"/>
        <v>19565403</v>
      </c>
      <c r="AA186" s="7">
        <v>43843</v>
      </c>
      <c r="AB186">
        <v>-145085837</v>
      </c>
      <c r="AC186">
        <v>13228403</v>
      </c>
      <c r="AD186">
        <v>58752078</v>
      </c>
    </row>
    <row r="187" spans="1:30">
      <c r="A187" s="7">
        <v>43845</v>
      </c>
      <c r="B187" s="8">
        <v>0.776388888888889</v>
      </c>
      <c r="C187" s="14">
        <v>1</v>
      </c>
      <c r="D187" s="1">
        <v>2805601000</v>
      </c>
      <c r="E187" s="1">
        <v>2723885835</v>
      </c>
      <c r="F187" s="1">
        <v>134074322</v>
      </c>
      <c r="G187" s="13">
        <v>-114235067</v>
      </c>
      <c r="H187" s="1">
        <v>95715828</v>
      </c>
      <c r="I187" s="1">
        <v>113916000</v>
      </c>
      <c r="J187" s="1">
        <v>105686000</v>
      </c>
      <c r="K187" s="1">
        <v>81715165</v>
      </c>
      <c r="L187" s="1">
        <f t="shared" si="2"/>
        <v>19839255</v>
      </c>
      <c r="AA187" s="7">
        <v>43844</v>
      </c>
      <c r="AB187">
        <v>-128857410</v>
      </c>
      <c r="AC187">
        <v>19565403</v>
      </c>
      <c r="AD187">
        <v>77351266</v>
      </c>
    </row>
    <row r="188" spans="1:30">
      <c r="A188" s="7">
        <v>43846</v>
      </c>
      <c r="B188" s="8">
        <v>0.658333333333333</v>
      </c>
      <c r="C188" s="14">
        <v>1</v>
      </c>
      <c r="D188" s="1">
        <v>2805601000</v>
      </c>
      <c r="E188" s="1">
        <v>2723885835</v>
      </c>
      <c r="F188" s="1">
        <v>227737978</v>
      </c>
      <c r="G188" s="13">
        <v>-198605276</v>
      </c>
      <c r="H188" s="1">
        <v>100295929</v>
      </c>
      <c r="I188" s="1">
        <v>113916000</v>
      </c>
      <c r="J188" s="1">
        <v>105686000</v>
      </c>
      <c r="K188" s="1">
        <v>81715165</v>
      </c>
      <c r="L188" s="1">
        <f t="shared" si="2"/>
        <v>29132702</v>
      </c>
      <c r="AA188" s="7">
        <v>43845</v>
      </c>
      <c r="AB188">
        <v>-114235067</v>
      </c>
      <c r="AC188">
        <v>19839255</v>
      </c>
      <c r="AD188">
        <v>95715828</v>
      </c>
    </row>
    <row r="189" spans="1:30">
      <c r="A189" s="7">
        <v>43847</v>
      </c>
      <c r="B189" s="8">
        <v>0.670138888888889</v>
      </c>
      <c r="C189" s="14">
        <v>1</v>
      </c>
      <c r="D189" s="1">
        <v>2805601000</v>
      </c>
      <c r="E189" s="1">
        <v>2723885835</v>
      </c>
      <c r="F189" s="1">
        <v>120752763</v>
      </c>
      <c r="G189" s="13">
        <v>-113417957</v>
      </c>
      <c r="H189" s="1">
        <v>103436351</v>
      </c>
      <c r="I189" s="1">
        <v>113916000</v>
      </c>
      <c r="J189" s="1">
        <v>105686000</v>
      </c>
      <c r="K189" s="1">
        <v>81715165</v>
      </c>
      <c r="L189" s="1">
        <f t="shared" si="2"/>
        <v>7334806</v>
      </c>
      <c r="M189" s="8"/>
      <c r="AA189" s="7">
        <v>43846</v>
      </c>
      <c r="AB189">
        <v>-198605276</v>
      </c>
      <c r="AC189">
        <v>29132702</v>
      </c>
      <c r="AD189">
        <v>100295929</v>
      </c>
    </row>
    <row r="190" spans="1:30">
      <c r="A190" s="7">
        <v>43848</v>
      </c>
      <c r="B190" s="8">
        <v>0.700694444444444</v>
      </c>
      <c r="C190" s="14">
        <v>1</v>
      </c>
      <c r="D190" s="1">
        <v>2805601000</v>
      </c>
      <c r="E190" s="1">
        <v>2723885835</v>
      </c>
      <c r="F190" s="1">
        <v>37383411</v>
      </c>
      <c r="G190" s="13">
        <v>-108154451</v>
      </c>
      <c r="H190" s="1">
        <v>23383592</v>
      </c>
      <c r="I190" s="1">
        <v>113916000</v>
      </c>
      <c r="J190" s="1">
        <v>105686000</v>
      </c>
      <c r="K190" s="1">
        <v>81715165</v>
      </c>
      <c r="L190" s="1">
        <f t="shared" si="2"/>
        <v>-70771040</v>
      </c>
      <c r="AA190" s="7">
        <v>43847</v>
      </c>
      <c r="AB190">
        <v>-113417957</v>
      </c>
      <c r="AC190">
        <v>7334806</v>
      </c>
      <c r="AD190">
        <v>103436351</v>
      </c>
    </row>
    <row r="191" spans="27:30">
      <c r="AA191" s="7">
        <v>43848</v>
      </c>
      <c r="AB191">
        <v>-108154451</v>
      </c>
      <c r="AC191">
        <v>-70771040</v>
      </c>
      <c r="AD191">
        <v>23383592</v>
      </c>
    </row>
    <row r="192" spans="27:30">
      <c r="AA192" t="s">
        <v>290</v>
      </c>
      <c r="AB192">
        <v>-28763475686</v>
      </c>
      <c r="AC192" t="e">
        <v>#VALUE!</v>
      </c>
      <c r="AD192">
        <v>-1112968155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9"/>
  <sheetViews>
    <sheetView workbookViewId="0">
      <pane ySplit="3" topLeftCell="A175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353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t="s">
        <v>136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289</v>
      </c>
      <c r="G4" s="1">
        <v>-161226885</v>
      </c>
      <c r="H4" s="1">
        <v>-161226885</v>
      </c>
      <c r="I4" s="1" t="s">
        <v>289</v>
      </c>
      <c r="L4" s="1" t="e">
        <f t="shared" ref="L4:L22" si="0">F4+G4</f>
        <v>#VALUE!</v>
      </c>
      <c r="M4" s="16" t="s">
        <v>446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288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289</v>
      </c>
      <c r="G5" s="1">
        <v>-196036310</v>
      </c>
      <c r="H5" s="1">
        <v>-318654625</v>
      </c>
      <c r="I5" s="1" t="s">
        <v>289</v>
      </c>
      <c r="L5" s="1" t="e">
        <f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289</v>
      </c>
      <c r="G6" s="1">
        <v>-209904368</v>
      </c>
      <c r="H6" s="1">
        <v>-528558993</v>
      </c>
      <c r="I6" s="1" t="s">
        <v>289</v>
      </c>
      <c r="L6" s="1" t="e">
        <f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289</v>
      </c>
      <c r="G7" s="1">
        <v>-189907966</v>
      </c>
      <c r="H7" s="1">
        <v>-718466959</v>
      </c>
      <c r="I7" s="1" t="s">
        <v>289</v>
      </c>
      <c r="L7" s="1" t="e">
        <f t="shared" si="0"/>
        <v>#VALUE!</v>
      </c>
      <c r="M7" s="16"/>
      <c r="R7" s="18" t="s">
        <v>420</v>
      </c>
      <c r="S7" s="16" t="s">
        <v>421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289</v>
      </c>
      <c r="G8" s="1">
        <v>-206977333</v>
      </c>
      <c r="H8" s="1">
        <v>-925444292</v>
      </c>
      <c r="I8" s="1" t="s">
        <v>289</v>
      </c>
      <c r="L8" s="1" t="e">
        <f t="shared" si="0"/>
        <v>#VALUE!</v>
      </c>
      <c r="M8" s="16"/>
      <c r="R8" s="18" t="s">
        <v>422</v>
      </c>
      <c r="S8" s="16" t="s">
        <v>447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289</v>
      </c>
      <c r="G9" s="1">
        <v>-189457982</v>
      </c>
      <c r="H9" s="1">
        <v>-1114902274</v>
      </c>
      <c r="I9" s="1" t="s">
        <v>289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424</v>
      </c>
      <c r="S9" s="16" t="s">
        <v>448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289</v>
      </c>
      <c r="G10" s="1">
        <v>-325695793</v>
      </c>
      <c r="H10" s="1">
        <v>-1251140085</v>
      </c>
      <c r="I10" s="1" t="s">
        <v>289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427</v>
      </c>
      <c r="S10" s="16" t="s">
        <v>449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289</v>
      </c>
      <c r="G11" s="1">
        <v>-215102747</v>
      </c>
      <c r="H11" s="1">
        <v>-1466242832</v>
      </c>
      <c r="I11" s="1" t="s">
        <v>289</v>
      </c>
      <c r="J11" s="1">
        <v>185136000</v>
      </c>
      <c r="K11" s="1">
        <v>143145285</v>
      </c>
      <c r="L11" s="1" t="e">
        <f t="shared" si="0"/>
        <v>#VALUE!</v>
      </c>
      <c r="M11" s="17" t="s">
        <v>450</v>
      </c>
      <c r="R11" s="18" t="s">
        <v>430</v>
      </c>
      <c r="S11" s="16" t="s">
        <v>451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289</v>
      </c>
      <c r="G12" s="1">
        <v>-181411852</v>
      </c>
      <c r="H12" s="1">
        <v>-1486427799</v>
      </c>
      <c r="I12" s="1" t="s">
        <v>289</v>
      </c>
      <c r="J12" s="1">
        <v>185136000</v>
      </c>
      <c r="K12" s="1">
        <v>143145285</v>
      </c>
      <c r="L12" s="1" t="e">
        <f t="shared" si="0"/>
        <v>#VALUE!</v>
      </c>
      <c r="M12" s="17" t="s">
        <v>452</v>
      </c>
      <c r="R12" s="18" t="s">
        <v>433</v>
      </c>
      <c r="S12" s="16" t="s">
        <v>453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454</v>
      </c>
      <c r="R13" s="18" t="s">
        <v>435</v>
      </c>
      <c r="S13" s="16" t="s">
        <v>455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289</v>
      </c>
      <c r="G63" s="1">
        <v>-303060896</v>
      </c>
      <c r="H63" s="1">
        <v>-89798983</v>
      </c>
      <c r="I63" s="1" t="s">
        <v>289</v>
      </c>
      <c r="J63" s="1">
        <v>204196000</v>
      </c>
      <c r="K63" s="1">
        <v>649126285</v>
      </c>
      <c r="L63" s="1" t="e">
        <f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289</v>
      </c>
      <c r="G64" s="1">
        <v>-216674073</v>
      </c>
      <c r="H64" s="1">
        <v>-380900010</v>
      </c>
      <c r="I64" s="1" t="s">
        <v>289</v>
      </c>
      <c r="J64" s="1">
        <v>192415000</v>
      </c>
      <c r="K64" s="1">
        <v>336394285</v>
      </c>
      <c r="L64" s="1" t="e">
        <f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289</v>
      </c>
      <c r="G66" s="1">
        <v>-328348179</v>
      </c>
      <c r="H66" s="1">
        <v>116469895</v>
      </c>
      <c r="I66" s="1" t="s">
        <v>289</v>
      </c>
      <c r="J66" s="1">
        <v>192415000</v>
      </c>
      <c r="K66" s="1">
        <v>336394285</v>
      </c>
      <c r="L66" s="1" t="e">
        <f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289</v>
      </c>
      <c r="G67" s="1">
        <v>-228733933</v>
      </c>
      <c r="H67" s="1">
        <v>-114678537</v>
      </c>
      <c r="I67" s="1" t="s">
        <v>289</v>
      </c>
      <c r="J67" s="1">
        <v>208148000</v>
      </c>
      <c r="K67" s="1">
        <v>754039285</v>
      </c>
      <c r="L67" s="1" t="e">
        <f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289</v>
      </c>
      <c r="G68" s="1">
        <v>-521013478</v>
      </c>
      <c r="H68" s="1">
        <v>141560400</v>
      </c>
      <c r="I68" s="1" t="s">
        <v>289</v>
      </c>
      <c r="J68" s="1">
        <v>208148000</v>
      </c>
      <c r="K68" s="1">
        <v>754039285</v>
      </c>
      <c r="L68" s="1" t="e">
        <f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289</v>
      </c>
      <c r="G70" s="1">
        <v>-400763135</v>
      </c>
      <c r="H70" s="1">
        <v>97208153</v>
      </c>
      <c r="I70" s="1" t="s">
        <v>289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289</v>
      </c>
      <c r="G71" s="1">
        <v>-400962812</v>
      </c>
      <c r="H71" s="1">
        <v>175915089</v>
      </c>
      <c r="I71" s="1" t="s">
        <v>289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289</v>
      </c>
      <c r="G106" s="1">
        <v>-253563293</v>
      </c>
      <c r="H106" s="1">
        <v>-20984887</v>
      </c>
      <c r="I106" s="1" t="s">
        <v>289</v>
      </c>
      <c r="J106" s="1">
        <v>216901000</v>
      </c>
      <c r="K106" s="1">
        <v>986404285</v>
      </c>
      <c r="L106" s="1" t="e">
        <f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289</v>
      </c>
      <c r="G107" s="1">
        <v>-278105240</v>
      </c>
      <c r="H107" s="1">
        <v>-213768257</v>
      </c>
      <c r="I107" s="1" t="s">
        <v>289</v>
      </c>
      <c r="J107" s="1">
        <v>216901000</v>
      </c>
      <c r="K107" s="1">
        <v>986404285</v>
      </c>
      <c r="L107" s="1" t="e">
        <f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289</v>
      </c>
      <c r="G109" s="1">
        <v>-219750336</v>
      </c>
      <c r="H109" s="1">
        <v>246251209</v>
      </c>
      <c r="I109" s="1" t="s">
        <v>289</v>
      </c>
      <c r="J109" s="1">
        <v>216901000</v>
      </c>
      <c r="K109" s="1">
        <v>986404285</v>
      </c>
      <c r="L109" s="1" t="e">
        <f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t="shared" ref="L151:L187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1:30">
      <c r="A169" s="7">
        <v>43830</v>
      </c>
      <c r="B169" s="8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t="shared" si="3"/>
        <v>16910639</v>
      </c>
      <c r="AA169" s="7">
        <v>43829</v>
      </c>
      <c r="AB169">
        <v>-454904659</v>
      </c>
      <c r="AC169">
        <v>22194634</v>
      </c>
      <c r="AD169">
        <v>117920451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t="shared" si="3"/>
        <v>55436166</v>
      </c>
      <c r="AA170" s="7">
        <v>43830</v>
      </c>
      <c r="AB170">
        <v>-273162207</v>
      </c>
      <c r="AC170">
        <v>16910639</v>
      </c>
      <c r="AD170">
        <v>123635404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t="shared" si="3"/>
        <v>57727904</v>
      </c>
      <c r="AA171" s="7">
        <v>43831</v>
      </c>
      <c r="AB171">
        <v>-481979628</v>
      </c>
      <c r="AC171">
        <v>55436166</v>
      </c>
      <c r="AD171">
        <v>155357555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t="shared" si="3"/>
        <v>10668850</v>
      </c>
      <c r="AA172" s="7">
        <v>43832</v>
      </c>
      <c r="AB172">
        <v>-357422220</v>
      </c>
      <c r="AC172">
        <v>57727904</v>
      </c>
      <c r="AD172">
        <v>138890239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t="shared" si="3"/>
        <v>31064736</v>
      </c>
      <c r="AA173" s="7">
        <v>43833</v>
      </c>
      <c r="AB173">
        <v>-235902431</v>
      </c>
      <c r="AC173">
        <v>10668850</v>
      </c>
      <c r="AD173">
        <v>145069462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t="shared" si="3"/>
        <v>-42401674</v>
      </c>
      <c r="AA174" s="7">
        <v>43834</v>
      </c>
      <c r="AB174">
        <v>-379072736</v>
      </c>
      <c r="AC174">
        <v>31064736</v>
      </c>
      <c r="AD174">
        <v>143413390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t="shared" si="3"/>
        <v>172155353</v>
      </c>
      <c r="AA175" s="7">
        <v>43835</v>
      </c>
      <c r="AB175">
        <v>-673803670</v>
      </c>
      <c r="AC175">
        <v>-42401674</v>
      </c>
      <c r="AD175">
        <v>65100353</v>
      </c>
    </row>
    <row r="176" spans="1:30">
      <c r="A176" s="7">
        <v>43837</v>
      </c>
      <c r="B176" s="8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t="shared" si="3"/>
        <v>24026642</v>
      </c>
      <c r="AA176" s="7">
        <v>43836</v>
      </c>
      <c r="AB176">
        <v>-225594612</v>
      </c>
      <c r="AC176">
        <v>172155353</v>
      </c>
      <c r="AD176">
        <v>62540354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t="shared" si="3"/>
        <v>20217365</v>
      </c>
      <c r="AA177" s="7">
        <v>43837</v>
      </c>
      <c r="AB177">
        <v>-246408572</v>
      </c>
      <c r="AC177">
        <v>24026642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t="shared" si="3"/>
        <v>19256109</v>
      </c>
      <c r="AA178" s="7">
        <v>43838</v>
      </c>
      <c r="AB178">
        <v>-245718204</v>
      </c>
      <c r="AC178">
        <v>20217365</v>
      </c>
      <c r="AD178">
        <v>58997775</v>
      </c>
    </row>
    <row r="179" spans="1:30">
      <c r="A179" s="7">
        <v>43840</v>
      </c>
      <c r="B179" s="8">
        <v>0.548611111111111</v>
      </c>
      <c r="C179" s="14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t="shared" si="3"/>
        <v>41300036</v>
      </c>
      <c r="AA179" s="7">
        <v>43839</v>
      </c>
      <c r="AB179">
        <v>-218148682</v>
      </c>
      <c r="AC179">
        <v>19256109</v>
      </c>
      <c r="AD179">
        <v>39728357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289</v>
      </c>
      <c r="G180" s="1">
        <v>-256995049</v>
      </c>
      <c r="H180" s="1">
        <v>28012148</v>
      </c>
      <c r="I180" s="1" t="s">
        <v>289</v>
      </c>
      <c r="J180" s="1">
        <v>216901000</v>
      </c>
      <c r="K180" s="1">
        <v>986404285</v>
      </c>
      <c r="L180" s="1" t="e">
        <f t="shared" si="3"/>
        <v>#VALUE!</v>
      </c>
      <c r="AA180" s="7">
        <v>43840</v>
      </c>
      <c r="AB180">
        <v>-429677365</v>
      </c>
      <c r="AC180">
        <v>41300036</v>
      </c>
      <c r="AD180">
        <v>42569907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t="shared" si="3"/>
        <v>22419110</v>
      </c>
      <c r="AA181" s="7">
        <v>43841</v>
      </c>
      <c r="AB181">
        <v>-256995049</v>
      </c>
      <c r="AC181" t="e">
        <v>#VALUE!</v>
      </c>
      <c r="AD181">
        <v>28012148</v>
      </c>
    </row>
    <row r="182" spans="1:30">
      <c r="A182" s="7">
        <v>43843</v>
      </c>
      <c r="B182" s="8">
        <v>0.632638888888889</v>
      </c>
      <c r="C182" s="14">
        <v>1</v>
      </c>
      <c r="D182" s="1">
        <v>5757969000</v>
      </c>
      <c r="E182" s="1">
        <v>4771564715</v>
      </c>
      <c r="F182" s="1">
        <v>346285394</v>
      </c>
      <c r="G182" s="1">
        <v>-297759382</v>
      </c>
      <c r="H182" s="1">
        <v>117065793</v>
      </c>
      <c r="I182" s="1">
        <v>233792000</v>
      </c>
      <c r="J182" s="1">
        <v>216901000</v>
      </c>
      <c r="K182" s="1">
        <v>986404285</v>
      </c>
      <c r="L182" s="1">
        <f t="shared" si="3"/>
        <v>48526012</v>
      </c>
      <c r="AA182" s="7">
        <v>43842</v>
      </c>
      <c r="AB182">
        <v>-235345115</v>
      </c>
      <c r="AC182">
        <v>22419110</v>
      </c>
      <c r="AD182">
        <v>19366522</v>
      </c>
    </row>
    <row r="183" spans="1:30">
      <c r="A183" s="7">
        <v>43844</v>
      </c>
      <c r="B183" s="8">
        <v>0.702777777777778</v>
      </c>
      <c r="C183" s="14">
        <v>1</v>
      </c>
      <c r="D183" s="1">
        <v>5757969000</v>
      </c>
      <c r="E183" s="1">
        <v>4771564715</v>
      </c>
      <c r="F183" s="1">
        <v>285748607</v>
      </c>
      <c r="G183" s="1">
        <v>-264456041</v>
      </c>
      <c r="H183" s="1">
        <v>142116644</v>
      </c>
      <c r="I183" s="1">
        <v>233792000</v>
      </c>
      <c r="J183" s="1">
        <v>216901000</v>
      </c>
      <c r="K183" s="1">
        <v>986404285</v>
      </c>
      <c r="L183" s="1">
        <f t="shared" si="3"/>
        <v>21292566</v>
      </c>
      <c r="AA183" s="7">
        <v>43843</v>
      </c>
      <c r="AB183">
        <v>-297759382</v>
      </c>
      <c r="AC183">
        <v>48526012</v>
      </c>
      <c r="AD183">
        <v>117065793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265590857</v>
      </c>
      <c r="G184" s="1">
        <v>-234446382</v>
      </c>
      <c r="H184" s="1">
        <v>149234477</v>
      </c>
      <c r="I184" s="1">
        <v>233792000</v>
      </c>
      <c r="J184" s="1">
        <v>216901000</v>
      </c>
      <c r="K184" s="1">
        <v>986404285</v>
      </c>
      <c r="L184" s="1">
        <f t="shared" si="3"/>
        <v>31144475</v>
      </c>
      <c r="AA184" s="7">
        <v>43844</v>
      </c>
      <c r="AB184">
        <v>-264456041</v>
      </c>
      <c r="AC184">
        <v>21292566</v>
      </c>
      <c r="AD184">
        <v>142116644</v>
      </c>
    </row>
    <row r="185" spans="1:30">
      <c r="A185" s="7">
        <v>43846</v>
      </c>
      <c r="B185" s="8">
        <v>0.658333333333333</v>
      </c>
      <c r="C185" s="14">
        <v>1</v>
      </c>
      <c r="D185" s="1">
        <v>5757969000</v>
      </c>
      <c r="E185" s="1">
        <v>4771564715</v>
      </c>
      <c r="F185" s="1">
        <v>455018488</v>
      </c>
      <c r="G185" s="1">
        <v>-407600659</v>
      </c>
      <c r="H185" s="1">
        <v>152773493</v>
      </c>
      <c r="I185" s="1">
        <v>233792000</v>
      </c>
      <c r="J185" s="1">
        <v>216901000</v>
      </c>
      <c r="K185" s="1">
        <v>986404285</v>
      </c>
      <c r="L185" s="1">
        <f t="shared" si="3"/>
        <v>47417829</v>
      </c>
      <c r="AA185" s="7">
        <v>43845</v>
      </c>
      <c r="AB185">
        <v>-234446382</v>
      </c>
      <c r="AC185">
        <v>31144475</v>
      </c>
      <c r="AD185">
        <v>149234477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237479117</v>
      </c>
      <c r="G186" s="1">
        <v>-232769416</v>
      </c>
      <c r="H186" s="1">
        <v>138227085</v>
      </c>
      <c r="I186" s="1">
        <v>233792000</v>
      </c>
      <c r="J186" s="1">
        <v>216901000</v>
      </c>
      <c r="K186" s="1">
        <v>986404285</v>
      </c>
      <c r="L186" s="1">
        <f t="shared" si="3"/>
        <v>4709701</v>
      </c>
      <c r="AA186" s="7">
        <v>43846</v>
      </c>
      <c r="AB186">
        <v>-407600659</v>
      </c>
      <c r="AC186">
        <v>47417829</v>
      </c>
      <c r="AD186">
        <v>152773493</v>
      </c>
    </row>
    <row r="187" spans="1:30">
      <c r="A187" s="7">
        <v>43848</v>
      </c>
      <c r="B187" s="8">
        <v>0.701388888888889</v>
      </c>
      <c r="C187" s="14">
        <v>1</v>
      </c>
      <c r="D187" s="1">
        <v>5757969000</v>
      </c>
      <c r="E187" s="1">
        <v>4771564715</v>
      </c>
      <c r="F187" s="1">
        <v>79451480</v>
      </c>
      <c r="G187" s="1">
        <v>-221964532</v>
      </c>
      <c r="H187" s="1">
        <v>-26329894</v>
      </c>
      <c r="I187" s="1">
        <v>233792000</v>
      </c>
      <c r="J187" s="1">
        <v>216901000</v>
      </c>
      <c r="K187" s="1">
        <v>986404285</v>
      </c>
      <c r="L187" s="1">
        <f t="shared" si="3"/>
        <v>-142513052</v>
      </c>
      <c r="AA187" s="7">
        <v>43847</v>
      </c>
      <c r="AB187">
        <v>-232769416</v>
      </c>
      <c r="AC187">
        <v>4709701</v>
      </c>
      <c r="AD187">
        <v>138227085</v>
      </c>
    </row>
    <row r="188" spans="27:30">
      <c r="AA188" s="7">
        <v>43848</v>
      </c>
      <c r="AB188">
        <v>-221964532</v>
      </c>
      <c r="AC188">
        <v>-142513052</v>
      </c>
      <c r="AD188">
        <v>-26329894</v>
      </c>
    </row>
    <row r="189" spans="27:30">
      <c r="AA189" t="s">
        <v>290</v>
      </c>
      <c r="AB189">
        <v>-55532978999</v>
      </c>
      <c r="AC189" t="e">
        <v>#VALUE!</v>
      </c>
      <c r="AD189">
        <v>11220955203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4"/>
  <sheetViews>
    <sheetView workbookViewId="0">
      <pane ySplit="3" topLeftCell="A154" activePane="bottomLeft" state="frozen"/>
      <selection/>
      <selection pane="bottomLeft" activeCell="A162" sqref="A1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288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289</v>
      </c>
      <c r="G38" s="13">
        <v>-164697974</v>
      </c>
      <c r="H38" s="1">
        <v>-51933839</v>
      </c>
      <c r="I38" s="1" t="s">
        <v>289</v>
      </c>
      <c r="J38" s="1">
        <v>110970000</v>
      </c>
      <c r="K38" s="1">
        <v>85801841</v>
      </c>
      <c r="L38" s="1" t="e">
        <f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289</v>
      </c>
      <c r="G39" s="13">
        <v>-123136884</v>
      </c>
      <c r="H39" s="1">
        <v>-205095981</v>
      </c>
      <c r="I39" s="1" t="s">
        <v>289</v>
      </c>
      <c r="J39" s="1">
        <v>110970000</v>
      </c>
      <c r="K39" s="1">
        <v>85801874</v>
      </c>
      <c r="L39" s="1" t="e">
        <f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289</v>
      </c>
      <c r="G41" s="13">
        <v>-189365680</v>
      </c>
      <c r="H41" s="1">
        <v>51488667</v>
      </c>
      <c r="I41" s="1" t="s">
        <v>289</v>
      </c>
      <c r="J41" s="1">
        <v>110970000</v>
      </c>
      <c r="K41" s="1">
        <v>85801874</v>
      </c>
      <c r="L41" s="1" t="e">
        <f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289</v>
      </c>
      <c r="G42" s="13">
        <v>-121944984</v>
      </c>
      <c r="H42" s="1">
        <v>-91227484</v>
      </c>
      <c r="I42" s="1" t="s">
        <v>289</v>
      </c>
      <c r="J42" s="1">
        <v>110970000</v>
      </c>
      <c r="K42" s="1">
        <v>85801874</v>
      </c>
      <c r="L42" s="1" t="e">
        <f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289</v>
      </c>
      <c r="G43" s="13">
        <v>-133822884</v>
      </c>
      <c r="H43" s="1">
        <v>29414608</v>
      </c>
      <c r="I43" s="1" t="s">
        <v>289</v>
      </c>
      <c r="J43" s="1">
        <v>110970000</v>
      </c>
      <c r="K43" s="1">
        <v>85801874</v>
      </c>
      <c r="L43" s="1" t="e">
        <f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289</v>
      </c>
      <c r="G45" s="13">
        <v>-203646646</v>
      </c>
      <c r="H45" s="1">
        <v>47591815</v>
      </c>
      <c r="I45" s="1" t="s">
        <v>289</v>
      </c>
      <c r="J45" s="1">
        <v>110970000</v>
      </c>
      <c r="K45" s="1">
        <v>85801874</v>
      </c>
      <c r="L45" s="1" t="e">
        <f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289</v>
      </c>
      <c r="G46" s="13">
        <v>-203745542</v>
      </c>
      <c r="H46" s="1">
        <v>97864820</v>
      </c>
      <c r="I46" s="1" t="s">
        <v>289</v>
      </c>
      <c r="J46" s="1">
        <v>110970000</v>
      </c>
      <c r="K46" s="1">
        <v>85801874</v>
      </c>
      <c r="L46" s="1" t="e">
        <f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289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289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289</v>
      </c>
      <c r="G84" s="13">
        <v>-112429050</v>
      </c>
      <c r="H84" s="1">
        <v>98644826</v>
      </c>
      <c r="I84" s="1" t="s">
        <v>289</v>
      </c>
      <c r="J84" s="1">
        <v>110970000</v>
      </c>
      <c r="K84" s="1">
        <v>85801874</v>
      </c>
      <c r="L84" s="1" t="e">
        <f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3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3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3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3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3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3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3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3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3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3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3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3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3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3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3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3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3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3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3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3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3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3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3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3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3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3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3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3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3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3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3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3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3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3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3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3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3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t="shared" ref="L132:L162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3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3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3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3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3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3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3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3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3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3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3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1:30">
      <c r="A144" s="7">
        <v>43830</v>
      </c>
      <c r="B144" s="8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3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t="shared" si="2"/>
        <v>10442668</v>
      </c>
      <c r="AA144" s="7">
        <v>43829</v>
      </c>
      <c r="AB144">
        <v>-232736455</v>
      </c>
      <c r="AC144">
        <v>11249447</v>
      </c>
      <c r="AD144">
        <v>79359263</v>
      </c>
    </row>
    <row r="145" spans="1:30">
      <c r="A145" s="7">
        <v>43831</v>
      </c>
      <c r="B145" s="8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3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t="shared" si="2"/>
        <v>25683485</v>
      </c>
      <c r="AA145" s="7">
        <v>43830</v>
      </c>
      <c r="AB145">
        <v>-139754128</v>
      </c>
      <c r="AC145">
        <v>10442668</v>
      </c>
      <c r="AD145">
        <v>74641360</v>
      </c>
    </row>
    <row r="146" spans="1:30">
      <c r="A146" s="7">
        <v>43832</v>
      </c>
      <c r="B146" s="8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3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t="shared" si="2"/>
        <v>17475357</v>
      </c>
      <c r="AA146" s="7">
        <v>43831</v>
      </c>
      <c r="AB146">
        <v>-246589724</v>
      </c>
      <c r="AC146">
        <v>25683485</v>
      </c>
      <c r="AD146">
        <v>88462796</v>
      </c>
    </row>
    <row r="147" spans="1:30">
      <c r="A147" s="7">
        <v>43833</v>
      </c>
      <c r="B147" s="8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3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t="shared" si="2"/>
        <v>16164051</v>
      </c>
      <c r="AA147" s="7">
        <v>43832</v>
      </c>
      <c r="AB147">
        <v>-182865458</v>
      </c>
      <c r="AC147">
        <v>17475357</v>
      </c>
      <c r="AD147">
        <v>74622641</v>
      </c>
    </row>
    <row r="148" spans="1:30">
      <c r="A148" s="7">
        <v>43834</v>
      </c>
      <c r="B148" s="8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3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t="shared" si="2"/>
        <v>12869330</v>
      </c>
      <c r="AA148" s="7">
        <v>43833</v>
      </c>
      <c r="AB148">
        <v>-120692718</v>
      </c>
      <c r="AC148">
        <v>16164051</v>
      </c>
      <c r="AD148">
        <v>81491828</v>
      </c>
    </row>
    <row r="149" spans="1:30">
      <c r="A149" s="7">
        <v>43835</v>
      </c>
      <c r="B149" s="8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3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t="shared" si="2"/>
        <v>-29865401</v>
      </c>
      <c r="AA149" s="7">
        <v>43834</v>
      </c>
      <c r="AB149">
        <v>-193939340</v>
      </c>
      <c r="AC149">
        <v>12869330</v>
      </c>
      <c r="AD149">
        <v>71052295</v>
      </c>
    </row>
    <row r="150" spans="1:30">
      <c r="A150" s="7">
        <v>43836</v>
      </c>
      <c r="B150" s="8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3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t="shared" si="2"/>
        <v>94532392</v>
      </c>
      <c r="AA150" s="7">
        <v>43835</v>
      </c>
      <c r="AB150">
        <v>-344726249</v>
      </c>
      <c r="AC150">
        <v>-29865401</v>
      </c>
      <c r="AD150">
        <v>25466122</v>
      </c>
    </row>
    <row r="151" spans="1:30">
      <c r="A151" s="7">
        <v>43837</v>
      </c>
      <c r="B151" s="8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3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t="shared" si="2"/>
        <v>11234102</v>
      </c>
      <c r="AA151" s="7">
        <v>43836</v>
      </c>
      <c r="AB151">
        <v>-115417790</v>
      </c>
      <c r="AC151">
        <v>94532392</v>
      </c>
      <c r="AD151">
        <v>30132190</v>
      </c>
    </row>
    <row r="152" spans="1:30">
      <c r="A152" s="7">
        <v>43838</v>
      </c>
      <c r="B152" s="8">
        <v>0.627083333333333</v>
      </c>
      <c r="C152" s="14">
        <v>1</v>
      </c>
      <c r="D152" s="1">
        <v>2945882000</v>
      </c>
      <c r="E152" s="1">
        <v>2860080126</v>
      </c>
      <c r="F152" s="1">
        <v>128776106</v>
      </c>
      <c r="G152" s="13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t="shared" si="2"/>
        <v>3064051</v>
      </c>
      <c r="AA152" s="7">
        <v>43837</v>
      </c>
      <c r="AB152">
        <v>-126065258</v>
      </c>
      <c r="AC152">
        <v>11234102</v>
      </c>
      <c r="AD152">
        <v>35133225</v>
      </c>
    </row>
    <row r="153" spans="1:30">
      <c r="A153" s="7">
        <v>43839</v>
      </c>
      <c r="B153" s="8">
        <v>0.586805555555556</v>
      </c>
      <c r="C153" s="14">
        <v>1</v>
      </c>
      <c r="D153" s="1">
        <v>2945882000</v>
      </c>
      <c r="E153" s="1">
        <v>2860080126</v>
      </c>
      <c r="F153" s="1">
        <v>113188888</v>
      </c>
      <c r="G153" s="13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t="shared" si="2"/>
        <v>1580554</v>
      </c>
      <c r="AA153" s="7">
        <v>43838</v>
      </c>
      <c r="AB153">
        <v>-125712055</v>
      </c>
      <c r="AC153">
        <v>3064051</v>
      </c>
      <c r="AD153">
        <v>27997496</v>
      </c>
    </row>
    <row r="154" spans="1:30">
      <c r="A154" s="7">
        <v>43840</v>
      </c>
      <c r="B154" s="8">
        <v>0.549305555555556</v>
      </c>
      <c r="C154" s="14">
        <v>1</v>
      </c>
      <c r="D154" s="1">
        <v>2945882000</v>
      </c>
      <c r="E154" s="1">
        <v>2860080126</v>
      </c>
      <c r="F154" s="1">
        <v>234252904</v>
      </c>
      <c r="G154" s="13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t="shared" si="2"/>
        <v>14423133</v>
      </c>
      <c r="AA154" s="7">
        <v>43839</v>
      </c>
      <c r="AB154">
        <v>-111608334</v>
      </c>
      <c r="AC154">
        <v>1580554</v>
      </c>
      <c r="AD154">
        <v>14337233</v>
      </c>
    </row>
    <row r="155" spans="1:30">
      <c r="A155" s="7">
        <v>43841</v>
      </c>
      <c r="B155" s="8">
        <v>0.748611111111111</v>
      </c>
      <c r="C155" s="14">
        <v>1</v>
      </c>
      <c r="D155" s="1">
        <v>2945882000</v>
      </c>
      <c r="E155" s="1">
        <v>2860080126</v>
      </c>
      <c r="F155" s="1" t="s">
        <v>289</v>
      </c>
      <c r="G155" s="13">
        <v>-131482753</v>
      </c>
      <c r="H155" s="1">
        <v>22989901</v>
      </c>
      <c r="I155" s="1" t="s">
        <v>289</v>
      </c>
      <c r="J155" s="1">
        <v>110970000</v>
      </c>
      <c r="K155" s="1">
        <v>85801874</v>
      </c>
      <c r="L155" s="1" t="e">
        <f t="shared" si="2"/>
        <v>#VALUE!</v>
      </c>
      <c r="AA155" s="7">
        <v>43840</v>
      </c>
      <c r="AB155">
        <v>-219829771</v>
      </c>
      <c r="AC155">
        <v>14423133</v>
      </c>
      <c r="AD155">
        <v>24945272</v>
      </c>
    </row>
    <row r="156" spans="1:30">
      <c r="A156" s="7">
        <v>43842</v>
      </c>
      <c r="B156" s="8">
        <v>0.822916666666667</v>
      </c>
      <c r="C156" s="14">
        <v>1</v>
      </c>
      <c r="D156" s="1">
        <v>2945882000</v>
      </c>
      <c r="E156" s="1">
        <v>2860080126</v>
      </c>
      <c r="F156" s="1">
        <v>129540570</v>
      </c>
      <c r="G156" s="13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t="shared" si="2"/>
        <v>9134267</v>
      </c>
      <c r="AA156" s="7">
        <v>43841</v>
      </c>
      <c r="AB156">
        <v>-131482753</v>
      </c>
      <c r="AC156" t="e">
        <v>#VALUE!</v>
      </c>
      <c r="AD156">
        <v>22989901</v>
      </c>
    </row>
    <row r="157" spans="1:30">
      <c r="A157" s="7">
        <v>43843</v>
      </c>
      <c r="B157" s="8">
        <v>0.634027777777778</v>
      </c>
      <c r="C157" s="14">
        <v>1</v>
      </c>
      <c r="D157" s="1">
        <v>2945882000</v>
      </c>
      <c r="E157" s="1">
        <v>2860080126</v>
      </c>
      <c r="F157" s="1">
        <v>170326682</v>
      </c>
      <c r="G157" s="13">
        <v>-152338434</v>
      </c>
      <c r="H157" s="1">
        <v>74598600</v>
      </c>
      <c r="I157" s="1">
        <v>119612000</v>
      </c>
      <c r="J157" s="1">
        <v>110970000</v>
      </c>
      <c r="K157" s="1">
        <v>85801874</v>
      </c>
      <c r="L157" s="1">
        <f t="shared" si="2"/>
        <v>17988248</v>
      </c>
      <c r="AA157" s="7">
        <v>43842</v>
      </c>
      <c r="AB157">
        <v>-120406303</v>
      </c>
      <c r="AC157">
        <v>9134267</v>
      </c>
      <c r="AD157">
        <v>19254838</v>
      </c>
    </row>
    <row r="158" spans="1:30">
      <c r="A158" s="7">
        <v>43844</v>
      </c>
      <c r="B158" s="8">
        <v>0.704166666666667</v>
      </c>
      <c r="C158" s="14">
        <v>1</v>
      </c>
      <c r="D158" s="1">
        <v>2945882000</v>
      </c>
      <c r="E158" s="1">
        <v>2860080126</v>
      </c>
      <c r="F158" s="1">
        <v>139823748</v>
      </c>
      <c r="G158" s="13">
        <v>-135299915</v>
      </c>
      <c r="H158" s="1">
        <v>69439985</v>
      </c>
      <c r="I158" s="1">
        <v>119612000</v>
      </c>
      <c r="J158" s="1">
        <v>110970000</v>
      </c>
      <c r="K158" s="1">
        <v>85801874</v>
      </c>
      <c r="L158" s="1">
        <f t="shared" si="2"/>
        <v>4523833</v>
      </c>
      <c r="AA158" s="7">
        <v>43843</v>
      </c>
      <c r="AB158">
        <v>-152338434</v>
      </c>
      <c r="AC158">
        <v>17988248</v>
      </c>
      <c r="AD158">
        <v>74598600</v>
      </c>
    </row>
    <row r="159" spans="1:30">
      <c r="A159" s="7">
        <v>43845</v>
      </c>
      <c r="B159" s="8">
        <v>0.777083333333333</v>
      </c>
      <c r="C159" s="14">
        <v>1</v>
      </c>
      <c r="D159" s="1">
        <v>2945882000</v>
      </c>
      <c r="E159" s="1">
        <v>2860080126</v>
      </c>
      <c r="F159" s="1">
        <v>140877594</v>
      </c>
      <c r="G159" s="13">
        <v>-119947781</v>
      </c>
      <c r="H159" s="1">
        <v>79135696</v>
      </c>
      <c r="I159" s="1">
        <v>119612000</v>
      </c>
      <c r="J159" s="1">
        <v>110970000</v>
      </c>
      <c r="K159" s="1">
        <v>85801874</v>
      </c>
      <c r="L159" s="1">
        <f t="shared" si="2"/>
        <v>20929813</v>
      </c>
      <c r="AA159" s="7">
        <v>43844</v>
      </c>
      <c r="AB159">
        <v>-135299915</v>
      </c>
      <c r="AC159">
        <v>4523833</v>
      </c>
      <c r="AD159">
        <v>69439985</v>
      </c>
    </row>
    <row r="160" spans="1:30">
      <c r="A160" s="7">
        <v>43846</v>
      </c>
      <c r="B160" s="8">
        <v>0.659722222222222</v>
      </c>
      <c r="C160" s="14">
        <v>1</v>
      </c>
      <c r="D160" s="1">
        <v>2945882000</v>
      </c>
      <c r="E160" s="1">
        <v>2860080126</v>
      </c>
      <c r="F160" s="1">
        <v>230425479</v>
      </c>
      <c r="G160" s="13">
        <v>-208534977</v>
      </c>
      <c r="H160" s="1">
        <v>76789446</v>
      </c>
      <c r="I160" s="1">
        <v>119612000</v>
      </c>
      <c r="J160" s="1">
        <v>110970000</v>
      </c>
      <c r="K160" s="1">
        <v>85801874</v>
      </c>
      <c r="L160" s="1">
        <f t="shared" si="2"/>
        <v>21890502</v>
      </c>
      <c r="AA160" s="7">
        <v>43845</v>
      </c>
      <c r="AB160">
        <v>-119947781</v>
      </c>
      <c r="AC160">
        <v>20929813</v>
      </c>
      <c r="AD160">
        <v>79135696</v>
      </c>
    </row>
    <row r="161" spans="1:30">
      <c r="A161" s="7">
        <v>43847</v>
      </c>
      <c r="B161" s="8">
        <v>0.671527777777778</v>
      </c>
      <c r="C161" s="14">
        <v>1</v>
      </c>
      <c r="D161" s="1">
        <v>2945882000</v>
      </c>
      <c r="E161" s="1">
        <v>2860080126</v>
      </c>
      <c r="F161" s="1">
        <v>133439158</v>
      </c>
      <c r="G161" s="13">
        <v>-119088533</v>
      </c>
      <c r="H161" s="1">
        <v>89559517</v>
      </c>
      <c r="I161" s="1">
        <v>119612000</v>
      </c>
      <c r="J161" s="1">
        <v>110970000</v>
      </c>
      <c r="K161" s="1">
        <v>85801874</v>
      </c>
      <c r="L161" s="1">
        <f t="shared" si="2"/>
        <v>14350625</v>
      </c>
      <c r="AA161" s="7">
        <v>43846</v>
      </c>
      <c r="AB161">
        <v>-208534977</v>
      </c>
      <c r="AC161">
        <v>21890502</v>
      </c>
      <c r="AD161">
        <v>76789446</v>
      </c>
    </row>
    <row r="162" spans="1:30">
      <c r="A162" s="7">
        <v>43848</v>
      </c>
      <c r="B162" s="8">
        <v>0.713194444444444</v>
      </c>
      <c r="C162" s="14">
        <v>1</v>
      </c>
      <c r="D162" s="1">
        <v>2945882000</v>
      </c>
      <c r="E162" s="1">
        <v>2860080126</v>
      </c>
      <c r="F162" s="1">
        <v>34647104</v>
      </c>
      <c r="G162" s="13">
        <v>-113560582</v>
      </c>
      <c r="H162" s="1">
        <v>-2196540</v>
      </c>
      <c r="I162" s="1">
        <v>119612000</v>
      </c>
      <c r="J162" s="1">
        <v>110970000</v>
      </c>
      <c r="K162" s="1">
        <v>85801874</v>
      </c>
      <c r="L162" s="1">
        <f t="shared" si="2"/>
        <v>-78913478</v>
      </c>
      <c r="AA162" s="7">
        <v>43847</v>
      </c>
      <c r="AB162">
        <v>-119088533</v>
      </c>
      <c r="AC162">
        <v>14350625</v>
      </c>
      <c r="AD162">
        <v>89559517</v>
      </c>
    </row>
    <row r="163" spans="27:30">
      <c r="AA163" s="7">
        <v>43848</v>
      </c>
      <c r="AB163">
        <v>-113560582</v>
      </c>
      <c r="AC163">
        <v>-78913478</v>
      </c>
      <c r="AD163">
        <v>-2196540</v>
      </c>
    </row>
    <row r="164" spans="27:30">
      <c r="AA164" t="s">
        <v>290</v>
      </c>
      <c r="AB164">
        <v>-25644829196</v>
      </c>
      <c r="AC164" t="e">
        <v>#VALUE!</v>
      </c>
      <c r="AD164">
        <v>10536435924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4"/>
  <sheetViews>
    <sheetView workbookViewId="0">
      <pane ySplit="3" topLeftCell="A155" activePane="bottomLeft" state="frozen"/>
      <selection/>
      <selection pane="bottomLeft" activeCell="A162" sqref="A1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288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289</v>
      </c>
      <c r="G38" s="13">
        <v>-156855637</v>
      </c>
      <c r="H38" s="1">
        <v>-16878939</v>
      </c>
      <c r="I38" s="1" t="s">
        <v>289</v>
      </c>
      <c r="J38" s="1">
        <v>105686000</v>
      </c>
      <c r="K38" s="1">
        <v>81715165</v>
      </c>
      <c r="L38" s="1" t="e">
        <f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289</v>
      </c>
      <c r="G39" s="13">
        <v>-117273539</v>
      </c>
      <c r="H39" s="1">
        <v>-179202754</v>
      </c>
      <c r="I39" s="1" t="s">
        <v>289</v>
      </c>
      <c r="J39" s="1">
        <v>105686000</v>
      </c>
      <c r="K39" s="1">
        <v>81715165</v>
      </c>
      <c r="L39" s="1" t="e">
        <f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289</v>
      </c>
      <c r="G41" s="13">
        <v>-180348754</v>
      </c>
      <c r="H41" s="1">
        <v>99861987</v>
      </c>
      <c r="I41" s="1" t="s">
        <v>289</v>
      </c>
      <c r="J41" s="1">
        <v>105686000</v>
      </c>
      <c r="K41" s="1">
        <v>81715165</v>
      </c>
      <c r="L41" s="1" t="e">
        <f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289</v>
      </c>
      <c r="G42" s="13">
        <v>-116138394</v>
      </c>
      <c r="H42" s="1">
        <v>-19752267</v>
      </c>
      <c r="I42" s="1" t="s">
        <v>289</v>
      </c>
      <c r="J42" s="1">
        <v>105686000</v>
      </c>
      <c r="K42" s="1">
        <v>81715165</v>
      </c>
      <c r="L42" s="1" t="e">
        <f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289</v>
      </c>
      <c r="G43" s="13">
        <v>-127450710</v>
      </c>
      <c r="H43" s="1">
        <v>85740943</v>
      </c>
      <c r="I43" s="1" t="s">
        <v>289</v>
      </c>
      <c r="J43" s="1">
        <v>105686000</v>
      </c>
      <c r="K43" s="1">
        <v>81715165</v>
      </c>
      <c r="L43" s="1" t="e">
        <f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289</v>
      </c>
      <c r="G45" s="13">
        <v>-193949711</v>
      </c>
      <c r="H45" s="1">
        <v>79945243</v>
      </c>
      <c r="I45" s="1" t="s">
        <v>289</v>
      </c>
      <c r="J45" s="1">
        <v>105686000</v>
      </c>
      <c r="K45" s="1">
        <v>81715165</v>
      </c>
      <c r="L45" s="1" t="e">
        <f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289</v>
      </c>
      <c r="G46" s="13">
        <v>-194045121</v>
      </c>
      <c r="H46" s="1">
        <v>127824426</v>
      </c>
      <c r="I46" s="1" t="s">
        <v>289</v>
      </c>
      <c r="J46" s="1">
        <v>105686000</v>
      </c>
      <c r="K46" s="1">
        <v>81715165</v>
      </c>
      <c r="L46" s="1" t="e">
        <f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289</v>
      </c>
      <c r="G81" s="13">
        <v>-123549868</v>
      </c>
      <c r="H81" s="1">
        <v>-32924631</v>
      </c>
      <c r="I81" s="1" t="s">
        <v>289</v>
      </c>
      <c r="J81" s="1">
        <v>105686000</v>
      </c>
      <c r="K81" s="1">
        <v>81715165</v>
      </c>
      <c r="L81" s="1" t="e">
        <f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289</v>
      </c>
      <c r="G82" s="13">
        <v>-135508044</v>
      </c>
      <c r="H82" s="1">
        <v>-127642038</v>
      </c>
      <c r="I82" s="1" t="s">
        <v>289</v>
      </c>
      <c r="J82" s="1">
        <v>105686000</v>
      </c>
      <c r="K82" s="1">
        <v>81715165</v>
      </c>
      <c r="L82" s="1" t="e">
        <f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289</v>
      </c>
      <c r="G84" s="13">
        <v>-107074351</v>
      </c>
      <c r="H84" s="1">
        <v>73033576</v>
      </c>
      <c r="I84" s="1" t="s">
        <v>289</v>
      </c>
      <c r="J84" s="1">
        <v>105686000</v>
      </c>
      <c r="K84" s="1">
        <v>81715165</v>
      </c>
      <c r="L84" s="1" t="e">
        <f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3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3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3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3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3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3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3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3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3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3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3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3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3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3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3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3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3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3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3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3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3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3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3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3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3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3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3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3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3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3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3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3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3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3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3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3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3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t="shared" ref="L132:L162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3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3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3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3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3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3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3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3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3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3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3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1:30">
      <c r="A144" s="7">
        <v>43830</v>
      </c>
      <c r="B144" s="8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3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t="shared" si="2"/>
        <v>18652916</v>
      </c>
      <c r="AA144" s="7">
        <v>43829</v>
      </c>
      <c r="AB144">
        <v>-221654366</v>
      </c>
      <c r="AC144">
        <v>25581460</v>
      </c>
      <c r="AD144">
        <v>47929726</v>
      </c>
    </row>
    <row r="145" spans="1:30">
      <c r="A145" s="7">
        <v>43831</v>
      </c>
      <c r="B145" s="8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3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t="shared" si="2"/>
        <v>30779771</v>
      </c>
      <c r="AA145" s="7">
        <v>43830</v>
      </c>
      <c r="AB145">
        <v>-133099529</v>
      </c>
      <c r="AC145">
        <v>18652916</v>
      </c>
      <c r="AD145">
        <v>60225402</v>
      </c>
    </row>
    <row r="146" spans="1:30">
      <c r="A146" s="7">
        <v>43832</v>
      </c>
      <c r="B146" s="8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3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t="shared" si="2"/>
        <v>19575476</v>
      </c>
      <c r="AA146" s="7">
        <v>43831</v>
      </c>
      <c r="AB146">
        <v>-234846768</v>
      </c>
      <c r="AC146">
        <v>30779771</v>
      </c>
      <c r="AD146">
        <v>68764441</v>
      </c>
    </row>
    <row r="147" spans="1:30">
      <c r="A147" s="7">
        <v>43833</v>
      </c>
      <c r="B147" s="8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3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t="shared" si="2"/>
        <v>-2708576</v>
      </c>
      <c r="AA147" s="7">
        <v>43832</v>
      </c>
      <c r="AB147">
        <v>-174155604</v>
      </c>
      <c r="AC147">
        <v>19575476</v>
      </c>
      <c r="AD147">
        <v>67908611</v>
      </c>
    </row>
    <row r="148" spans="1:30">
      <c r="A148" s="7">
        <v>43834</v>
      </c>
      <c r="B148" s="8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3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t="shared" si="2"/>
        <v>31021561</v>
      </c>
      <c r="AA148" s="7">
        <v>43833</v>
      </c>
      <c r="AB148">
        <v>-114944533</v>
      </c>
      <c r="AC148">
        <v>-2708576</v>
      </c>
      <c r="AD148">
        <v>59090222</v>
      </c>
    </row>
    <row r="149" spans="1:30">
      <c r="A149" s="7">
        <v>43835</v>
      </c>
      <c r="B149" s="8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3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t="shared" si="2"/>
        <v>13987451</v>
      </c>
      <c r="AA149" s="7">
        <v>43834</v>
      </c>
      <c r="AB149">
        <v>-184705798</v>
      </c>
      <c r="AC149">
        <v>31021561</v>
      </c>
      <c r="AD149">
        <v>93446548</v>
      </c>
    </row>
    <row r="150" spans="1:30">
      <c r="A150" s="7">
        <v>43836</v>
      </c>
      <c r="B150" s="8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3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t="shared" si="2"/>
        <v>99455865</v>
      </c>
      <c r="AA150" s="7">
        <v>43835</v>
      </c>
      <c r="AB150">
        <v>-328315367</v>
      </c>
      <c r="AC150">
        <v>13987451</v>
      </c>
      <c r="AD150">
        <v>57088727</v>
      </c>
    </row>
    <row r="151" spans="1:30">
      <c r="A151" s="7">
        <v>43837</v>
      </c>
      <c r="B151" s="8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3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t="shared" si="2"/>
        <v>-1837080</v>
      </c>
      <c r="AA151" s="7">
        <v>43836</v>
      </c>
      <c r="AB151">
        <v>-109922001</v>
      </c>
      <c r="AC151">
        <v>99455865</v>
      </c>
      <c r="AD151">
        <v>59271494</v>
      </c>
    </row>
    <row r="152" spans="1:30">
      <c r="A152" s="7">
        <v>43838</v>
      </c>
      <c r="B152" s="8">
        <v>0.627083333333333</v>
      </c>
      <c r="C152" s="14">
        <v>1</v>
      </c>
      <c r="D152" s="1">
        <v>2805601000</v>
      </c>
      <c r="E152" s="1">
        <v>2723885835</v>
      </c>
      <c r="F152" s="1">
        <v>133485285</v>
      </c>
      <c r="G152" s="13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t="shared" si="2"/>
        <v>13759194</v>
      </c>
      <c r="AA152" s="7">
        <v>43837</v>
      </c>
      <c r="AB152">
        <v>-120062476</v>
      </c>
      <c r="AC152">
        <v>-1837080</v>
      </c>
      <c r="AD152">
        <v>42648018</v>
      </c>
    </row>
    <row r="153" spans="1:30">
      <c r="A153" s="7">
        <v>43839</v>
      </c>
      <c r="B153" s="8">
        <v>0.590277777777778</v>
      </c>
      <c r="C153" s="14">
        <v>1</v>
      </c>
      <c r="D153" s="1">
        <v>2805601000</v>
      </c>
      <c r="E153" s="1">
        <v>2723885835</v>
      </c>
      <c r="F153" s="1">
        <v>116436268</v>
      </c>
      <c r="G153" s="13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t="shared" si="2"/>
        <v>10142329</v>
      </c>
      <c r="AA153" s="7">
        <v>43838</v>
      </c>
      <c r="AB153">
        <v>-119726091</v>
      </c>
      <c r="AC153">
        <v>13759194</v>
      </c>
      <c r="AD153">
        <v>37920965</v>
      </c>
    </row>
    <row r="154" spans="1:30">
      <c r="A154" s="7">
        <v>43840</v>
      </c>
      <c r="B154" s="8">
        <v>0.749305555555556</v>
      </c>
      <c r="C154" s="14">
        <v>1</v>
      </c>
      <c r="D154" s="1">
        <v>2805601000</v>
      </c>
      <c r="E154" s="1">
        <v>2723885835</v>
      </c>
      <c r="F154" s="1">
        <v>228854705</v>
      </c>
      <c r="G154" s="13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t="shared" si="2"/>
        <v>19492452</v>
      </c>
      <c r="AA154" s="7">
        <v>43839</v>
      </c>
      <c r="AB154">
        <v>-106293939</v>
      </c>
      <c r="AC154">
        <v>10142329</v>
      </c>
      <c r="AD154">
        <v>35936439</v>
      </c>
    </row>
    <row r="155" spans="1:30">
      <c r="A155" s="7">
        <v>43841</v>
      </c>
      <c r="B155" s="8">
        <v>0.749305555555556</v>
      </c>
      <c r="C155" s="14">
        <v>1</v>
      </c>
      <c r="D155" s="1">
        <v>2805601000</v>
      </c>
      <c r="E155" s="1">
        <v>2723885835</v>
      </c>
      <c r="F155" s="1" t="s">
        <v>289</v>
      </c>
      <c r="G155" s="13">
        <v>-125222008</v>
      </c>
      <c r="H155" s="1">
        <v>47109119</v>
      </c>
      <c r="I155" s="1" t="s">
        <v>289</v>
      </c>
      <c r="J155" s="1">
        <v>105686000</v>
      </c>
      <c r="K155" s="1">
        <v>81715165</v>
      </c>
      <c r="L155" s="1" t="e">
        <f t="shared" si="2"/>
        <v>#VALUE!</v>
      </c>
      <c r="AA155" s="7">
        <v>43840</v>
      </c>
      <c r="AB155">
        <v>-209362253</v>
      </c>
      <c r="AC155">
        <v>19492452</v>
      </c>
      <c r="AD155">
        <v>37837941</v>
      </c>
    </row>
    <row r="156" spans="1:30">
      <c r="A156" s="7">
        <v>43842</v>
      </c>
      <c r="B156" s="8">
        <v>0.822916666666667</v>
      </c>
      <c r="C156" s="14">
        <v>1</v>
      </c>
      <c r="D156" s="1">
        <v>2805601000</v>
      </c>
      <c r="E156" s="1">
        <v>2723885835</v>
      </c>
      <c r="F156" s="1">
        <v>121033327</v>
      </c>
      <c r="G156" s="13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t="shared" si="2"/>
        <v>6360349</v>
      </c>
      <c r="AA156" s="7">
        <v>43841</v>
      </c>
      <c r="AB156">
        <v>-125222008</v>
      </c>
      <c r="AC156" t="e">
        <v>#VALUE!</v>
      </c>
      <c r="AD156">
        <v>47109119</v>
      </c>
    </row>
    <row r="157" spans="1:30">
      <c r="A157" s="7">
        <v>43843</v>
      </c>
      <c r="B157" s="8">
        <v>0.822916666666667</v>
      </c>
      <c r="C157" s="14">
        <v>1</v>
      </c>
      <c r="D157" s="1">
        <v>2805601000</v>
      </c>
      <c r="E157" s="1">
        <v>2723885835</v>
      </c>
      <c r="F157" s="1">
        <v>149609610</v>
      </c>
      <c r="G157" s="13">
        <v>-145085837</v>
      </c>
      <c r="H157" s="1">
        <v>62414340</v>
      </c>
      <c r="I157" s="1">
        <v>113916000</v>
      </c>
      <c r="J157" s="1">
        <v>105686000</v>
      </c>
      <c r="K157" s="1">
        <v>81715165</v>
      </c>
      <c r="L157" s="1">
        <f t="shared" si="2"/>
        <v>4523773</v>
      </c>
      <c r="AA157" s="7">
        <v>43842</v>
      </c>
      <c r="AB157">
        <v>-114672978</v>
      </c>
      <c r="AC157">
        <v>6360349</v>
      </c>
      <c r="AD157">
        <v>22447907</v>
      </c>
    </row>
    <row r="158" spans="1:30">
      <c r="A158" s="7">
        <v>43844</v>
      </c>
      <c r="B158" s="8">
        <v>0.704166666666667</v>
      </c>
      <c r="C158" s="14">
        <v>1</v>
      </c>
      <c r="D158" s="1">
        <v>2805601000</v>
      </c>
      <c r="E158" s="1">
        <v>2723885835</v>
      </c>
      <c r="F158" s="1">
        <v>147407599</v>
      </c>
      <c r="G158" s="13">
        <v>-128857410</v>
      </c>
      <c r="H158" s="1">
        <v>67986698</v>
      </c>
      <c r="I158" s="1">
        <v>113916000</v>
      </c>
      <c r="J158" s="1">
        <v>105686000</v>
      </c>
      <c r="K158" s="1">
        <v>81715165</v>
      </c>
      <c r="L158" s="1">
        <f t="shared" si="2"/>
        <v>18550189</v>
      </c>
      <c r="AA158" s="7">
        <v>43843</v>
      </c>
      <c r="AB158">
        <v>-145085837</v>
      </c>
      <c r="AC158">
        <v>4523773</v>
      </c>
      <c r="AD158">
        <v>62414340</v>
      </c>
    </row>
    <row r="159" spans="1:30">
      <c r="A159" s="7">
        <v>43845</v>
      </c>
      <c r="B159" s="8">
        <v>0.777777777777778</v>
      </c>
      <c r="C159" s="14">
        <v>1</v>
      </c>
      <c r="D159" s="1">
        <v>2805601000</v>
      </c>
      <c r="E159" s="1">
        <v>2723885835</v>
      </c>
      <c r="F159" s="1">
        <v>131190916</v>
      </c>
      <c r="G159" s="13">
        <v>-114235067</v>
      </c>
      <c r="H159" s="1">
        <v>86779627</v>
      </c>
      <c r="I159" s="1">
        <v>113916000</v>
      </c>
      <c r="J159" s="1">
        <v>105686000</v>
      </c>
      <c r="K159" s="1">
        <v>81715165</v>
      </c>
      <c r="L159" s="1">
        <f t="shared" si="2"/>
        <v>16955849</v>
      </c>
      <c r="AA159" s="7">
        <v>43844</v>
      </c>
      <c r="AB159">
        <v>-128857410</v>
      </c>
      <c r="AC159">
        <v>18550189</v>
      </c>
      <c r="AD159">
        <v>67986698</v>
      </c>
    </row>
    <row r="160" spans="1:30">
      <c r="A160" s="7">
        <v>43846</v>
      </c>
      <c r="B160" s="8">
        <v>0.695138888888889</v>
      </c>
      <c r="C160" s="14">
        <v>1</v>
      </c>
      <c r="D160" s="1">
        <v>2805601000</v>
      </c>
      <c r="E160" s="1">
        <v>2723885835</v>
      </c>
      <c r="F160" s="1">
        <v>226028781</v>
      </c>
      <c r="G160" s="13">
        <v>-198605276</v>
      </c>
      <c r="H160" s="1">
        <v>83321420</v>
      </c>
      <c r="I160" s="1">
        <v>113916000</v>
      </c>
      <c r="J160" s="1">
        <v>105686000</v>
      </c>
      <c r="K160" s="1">
        <v>81715165</v>
      </c>
      <c r="L160" s="1">
        <f t="shared" si="2"/>
        <v>27423505</v>
      </c>
      <c r="AA160" s="7">
        <v>43845</v>
      </c>
      <c r="AB160">
        <v>-114235067</v>
      </c>
      <c r="AC160">
        <v>16955849</v>
      </c>
      <c r="AD160">
        <v>86779627</v>
      </c>
    </row>
    <row r="161" spans="1:30">
      <c r="A161" s="7">
        <v>43847</v>
      </c>
      <c r="B161" s="8">
        <v>0.671527777777778</v>
      </c>
      <c r="C161" s="14">
        <v>1</v>
      </c>
      <c r="D161" s="1">
        <v>2805601000</v>
      </c>
      <c r="E161" s="1">
        <v>2723885835</v>
      </c>
      <c r="F161" s="1">
        <v>115567877</v>
      </c>
      <c r="G161" s="13">
        <v>-113417957</v>
      </c>
      <c r="H161" s="1">
        <v>75329011</v>
      </c>
      <c r="I161" s="1">
        <v>113916000</v>
      </c>
      <c r="J161" s="1">
        <v>105686000</v>
      </c>
      <c r="K161" s="1">
        <v>81715165</v>
      </c>
      <c r="L161" s="1">
        <f t="shared" si="2"/>
        <v>2149920</v>
      </c>
      <c r="AA161" s="7">
        <v>43846</v>
      </c>
      <c r="AB161">
        <v>-198605276</v>
      </c>
      <c r="AC161">
        <v>27423505</v>
      </c>
      <c r="AD161">
        <v>83321420</v>
      </c>
    </row>
    <row r="162" spans="1:30">
      <c r="A162" s="7">
        <v>43848</v>
      </c>
      <c r="B162" s="8">
        <v>0.713194444444444</v>
      </c>
      <c r="C162" s="14">
        <v>1</v>
      </c>
      <c r="D162" s="1">
        <v>2805601000</v>
      </c>
      <c r="E162" s="1">
        <v>2723885835</v>
      </c>
      <c r="F162" s="1">
        <v>32929802</v>
      </c>
      <c r="G162" s="13">
        <v>-108154451</v>
      </c>
      <c r="H162" s="1">
        <v>-9245761</v>
      </c>
      <c r="I162" s="1">
        <v>113916000</v>
      </c>
      <c r="J162" s="1">
        <v>105686000</v>
      </c>
      <c r="K162" s="1">
        <v>81715165</v>
      </c>
      <c r="L162" s="1">
        <f t="shared" si="2"/>
        <v>-75224649</v>
      </c>
      <c r="AA162" s="7">
        <v>43847</v>
      </c>
      <c r="AB162">
        <v>-113417957</v>
      </c>
      <c r="AC162">
        <v>2149920</v>
      </c>
      <c r="AD162">
        <v>75329011</v>
      </c>
    </row>
    <row r="163" spans="27:30">
      <c r="AA163" s="7">
        <v>43848</v>
      </c>
      <c r="AB163">
        <v>-108154451</v>
      </c>
      <c r="AC163">
        <v>-75224649</v>
      </c>
      <c r="AD163">
        <v>-9245761</v>
      </c>
    </row>
    <row r="164" spans="27:30">
      <c r="AA164" t="s">
        <v>290</v>
      </c>
      <c r="AB164">
        <v>-24198628545</v>
      </c>
      <c r="AC164" t="e">
        <v>#VALUE!</v>
      </c>
      <c r="AD164">
        <v>11939216102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3"/>
  <sheetViews>
    <sheetView workbookViewId="0">
      <pane ySplit="3" topLeftCell="A157" activePane="bottomLeft" state="frozen"/>
      <selection/>
      <selection pane="bottomLeft" activeCell="A161" sqref="A16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288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456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289</v>
      </c>
      <c r="G37" s="13">
        <v>-164697974</v>
      </c>
      <c r="H37" s="1">
        <v>-54776790</v>
      </c>
      <c r="I37" s="1" t="s">
        <v>289</v>
      </c>
      <c r="J37" s="1">
        <v>110970000</v>
      </c>
      <c r="K37" s="1">
        <v>85801874</v>
      </c>
      <c r="L37" s="1" t="e">
        <f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289</v>
      </c>
      <c r="G38" s="13">
        <v>-123136884</v>
      </c>
      <c r="H38" s="1">
        <v>-203966049</v>
      </c>
      <c r="I38" s="1" t="s">
        <v>289</v>
      </c>
      <c r="J38" s="1">
        <v>110970000</v>
      </c>
      <c r="K38" s="1">
        <v>85801874</v>
      </c>
      <c r="L38" s="1" t="e">
        <f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289</v>
      </c>
      <c r="G40" s="13">
        <v>-189365680</v>
      </c>
      <c r="H40" s="1">
        <v>30401984</v>
      </c>
      <c r="I40" s="1" t="s">
        <v>289</v>
      </c>
      <c r="J40" s="1">
        <v>110970000</v>
      </c>
      <c r="K40" s="1">
        <v>85801874</v>
      </c>
      <c r="L40" s="1" t="e">
        <f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289</v>
      </c>
      <c r="G41" s="13">
        <v>-121944984</v>
      </c>
      <c r="H41" s="1">
        <v>-105105929</v>
      </c>
      <c r="I41" s="1" t="s">
        <v>289</v>
      </c>
      <c r="J41" s="1">
        <v>110970000</v>
      </c>
      <c r="K41" s="1">
        <v>85801874</v>
      </c>
      <c r="L41" s="1" t="e">
        <f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289</v>
      </c>
      <c r="G42" s="13">
        <v>-138322884</v>
      </c>
      <c r="H42" s="1">
        <v>18715633</v>
      </c>
      <c r="I42" s="1" t="s">
        <v>289</v>
      </c>
      <c r="J42" s="1">
        <v>110970000</v>
      </c>
      <c r="K42" s="1">
        <v>85801874</v>
      </c>
      <c r="L42" s="1" t="e">
        <f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289</v>
      </c>
      <c r="G44" s="13">
        <v>-203645361</v>
      </c>
      <c r="H44" s="1">
        <v>20895262</v>
      </c>
      <c r="I44" s="1" t="s">
        <v>289</v>
      </c>
      <c r="J44" s="1">
        <v>110970000</v>
      </c>
      <c r="K44" s="1">
        <v>85801874</v>
      </c>
      <c r="L44" s="1" t="e">
        <f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289</v>
      </c>
      <c r="G45" s="13">
        <v>-203746827</v>
      </c>
      <c r="H45" s="1">
        <v>71168267</v>
      </c>
      <c r="I45" s="1" t="s">
        <v>289</v>
      </c>
      <c r="J45" s="1">
        <v>110970000</v>
      </c>
      <c r="K45" s="1">
        <v>85801874</v>
      </c>
      <c r="L45" s="1" t="e">
        <f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289</v>
      </c>
      <c r="G80" s="13">
        <v>-129727011</v>
      </c>
      <c r="H80" s="1">
        <v>-46700772</v>
      </c>
      <c r="I80" s="1" t="s">
        <v>289</v>
      </c>
      <c r="J80" s="1">
        <v>110970000</v>
      </c>
      <c r="K80" s="1">
        <v>85801874</v>
      </c>
      <c r="L80" s="1" t="e">
        <f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289</v>
      </c>
      <c r="G81" s="13">
        <v>-142281777</v>
      </c>
      <c r="H81" s="1">
        <v>-145897016</v>
      </c>
      <c r="I81" s="1" t="s">
        <v>289</v>
      </c>
      <c r="J81" s="1">
        <v>110970000</v>
      </c>
      <c r="K81" s="1">
        <v>85801874</v>
      </c>
      <c r="L81" s="1" t="e">
        <f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289</v>
      </c>
      <c r="G83" s="13">
        <v>-112427765</v>
      </c>
      <c r="H83" s="1">
        <v>71087326</v>
      </c>
      <c r="I83" s="1" t="s">
        <v>289</v>
      </c>
      <c r="J83" s="1">
        <v>110970000</v>
      </c>
      <c r="K83" s="1">
        <v>85801874</v>
      </c>
      <c r="L83" s="1" t="e">
        <f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3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3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3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3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3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3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3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3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3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3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3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3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3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3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3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3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3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3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3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3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3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3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3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3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3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3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3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3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3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3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3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3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3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3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3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3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3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3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t="shared" ref="L132:L161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3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3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3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3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3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3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3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3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3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3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1:30">
      <c r="A143" s="7">
        <v>43830</v>
      </c>
      <c r="B143" s="8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3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t="shared" si="2"/>
        <v>11679057</v>
      </c>
      <c r="AA143" s="7">
        <v>43829</v>
      </c>
      <c r="AB143">
        <v>-232736455</v>
      </c>
      <c r="AC143">
        <v>15657732</v>
      </c>
      <c r="AD143">
        <v>59229495</v>
      </c>
    </row>
    <row r="144" spans="1:30">
      <c r="A144" s="7">
        <v>43831</v>
      </c>
      <c r="B144" s="8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3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t="shared" si="2"/>
        <v>15288756</v>
      </c>
      <c r="AA144" s="7">
        <v>43830</v>
      </c>
      <c r="AB144">
        <v>-139754128</v>
      </c>
      <c r="AC144">
        <v>11679057</v>
      </c>
      <c r="AD144">
        <v>67691010</v>
      </c>
    </row>
    <row r="145" spans="1:30">
      <c r="A145" s="7">
        <v>43832</v>
      </c>
      <c r="B145" s="8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3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t="shared" si="2"/>
        <v>1557829</v>
      </c>
      <c r="AA145" s="7">
        <v>43831</v>
      </c>
      <c r="AB145">
        <v>-246589724</v>
      </c>
      <c r="AC145">
        <v>15288756</v>
      </c>
      <c r="AD145">
        <v>61286814</v>
      </c>
    </row>
    <row r="146" spans="1:30">
      <c r="A146" s="7">
        <v>43833</v>
      </c>
      <c r="B146" s="8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3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t="shared" si="2"/>
        <v>6949710</v>
      </c>
      <c r="AA146" s="7">
        <v>43832</v>
      </c>
      <c r="AB146">
        <v>-182865458</v>
      </c>
      <c r="AC146">
        <v>1557829</v>
      </c>
      <c r="AD146">
        <v>54203557</v>
      </c>
    </row>
    <row r="147" spans="1:30">
      <c r="A147" s="7">
        <v>43834</v>
      </c>
      <c r="B147" s="8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3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t="shared" si="2"/>
        <v>33587488</v>
      </c>
      <c r="AA147" s="7">
        <v>43833</v>
      </c>
      <c r="AB147">
        <v>-120691434</v>
      </c>
      <c r="AC147">
        <v>6949710</v>
      </c>
      <c r="AD147">
        <v>48477788</v>
      </c>
    </row>
    <row r="148" spans="1:30">
      <c r="A148" s="7">
        <v>43835</v>
      </c>
      <c r="B148" s="8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3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t="shared" si="2"/>
        <v>-325248</v>
      </c>
      <c r="AA148" s="7">
        <v>43834</v>
      </c>
      <c r="AB148">
        <v>-193939340</v>
      </c>
      <c r="AC148">
        <v>33587488</v>
      </c>
      <c r="AD148">
        <v>73665517</v>
      </c>
    </row>
    <row r="149" spans="1:30">
      <c r="A149" s="7">
        <v>43836</v>
      </c>
      <c r="B149" s="8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3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t="shared" si="2"/>
        <v>110123216</v>
      </c>
      <c r="AA149" s="7">
        <v>43835</v>
      </c>
      <c r="AB149">
        <v>-344726249</v>
      </c>
      <c r="AC149">
        <v>-325248</v>
      </c>
      <c r="AD149">
        <v>35519080</v>
      </c>
    </row>
    <row r="150" spans="1:30">
      <c r="A150" s="7">
        <v>43837</v>
      </c>
      <c r="B150" s="8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3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t="shared" si="2"/>
        <v>15647940</v>
      </c>
      <c r="AA150" s="7">
        <v>43836</v>
      </c>
      <c r="AB150">
        <v>-115417790</v>
      </c>
      <c r="AC150">
        <v>110123216</v>
      </c>
      <c r="AD150">
        <v>52416600</v>
      </c>
    </row>
    <row r="151" spans="1:30">
      <c r="A151" s="7">
        <v>43838</v>
      </c>
      <c r="B151" s="8">
        <v>0.627777777777778</v>
      </c>
      <c r="C151" s="14">
        <v>1</v>
      </c>
      <c r="D151" s="1">
        <v>2945882000</v>
      </c>
      <c r="E151" s="1">
        <v>2860080126</v>
      </c>
      <c r="F151" s="1">
        <v>139164788</v>
      </c>
      <c r="G151" s="13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t="shared" si="2"/>
        <v>13451449</v>
      </c>
      <c r="AA151" s="7">
        <v>43837</v>
      </c>
      <c r="AB151">
        <v>-126066542</v>
      </c>
      <c r="AC151">
        <v>15647940</v>
      </c>
      <c r="AD151">
        <v>51960565</v>
      </c>
    </row>
    <row r="152" spans="1:30">
      <c r="A152" s="7">
        <v>43839</v>
      </c>
      <c r="B152" s="8">
        <v>0.590277777777778</v>
      </c>
      <c r="C152" s="14">
        <v>1</v>
      </c>
      <c r="D152" s="1">
        <v>2945882000</v>
      </c>
      <c r="E152" s="1">
        <v>2860080126</v>
      </c>
      <c r="F152" s="1">
        <v>124949603</v>
      </c>
      <c r="G152" s="13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t="shared" si="2"/>
        <v>13341269</v>
      </c>
      <c r="AA152" s="7">
        <v>43838</v>
      </c>
      <c r="AB152">
        <v>-125713339</v>
      </c>
      <c r="AC152">
        <v>13451449</v>
      </c>
      <c r="AD152">
        <v>52373359</v>
      </c>
    </row>
    <row r="153" spans="1:30">
      <c r="A153" s="7">
        <v>43840</v>
      </c>
      <c r="B153" s="8">
        <v>0.55</v>
      </c>
      <c r="C153" s="14">
        <v>1</v>
      </c>
      <c r="D153" s="1">
        <v>2945882000</v>
      </c>
      <c r="E153" s="1">
        <v>2860080126</v>
      </c>
      <c r="F153" s="1">
        <v>247779596</v>
      </c>
      <c r="G153" s="13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t="shared" si="2"/>
        <v>27949825</v>
      </c>
      <c r="AA153" s="7">
        <v>43839</v>
      </c>
      <c r="AB153">
        <v>-111608334</v>
      </c>
      <c r="AC153">
        <v>13341269</v>
      </c>
      <c r="AD153">
        <v>62104929</v>
      </c>
    </row>
    <row r="154" spans="1:30">
      <c r="A154" s="7">
        <v>43841</v>
      </c>
      <c r="B154" s="8">
        <v>0.749305555555556</v>
      </c>
      <c r="C154" s="14">
        <v>1</v>
      </c>
      <c r="D154" s="1">
        <v>2945882000</v>
      </c>
      <c r="E154" s="1">
        <v>2860080126</v>
      </c>
      <c r="F154" s="1" t="s">
        <v>289</v>
      </c>
      <c r="G154" s="13">
        <v>-131481468</v>
      </c>
      <c r="H154" s="1">
        <v>72841624</v>
      </c>
      <c r="I154" s="1" t="s">
        <v>289</v>
      </c>
      <c r="J154" s="1">
        <v>110970000</v>
      </c>
      <c r="K154" s="1">
        <v>85801874</v>
      </c>
      <c r="L154" s="1" t="e">
        <f t="shared" si="2"/>
        <v>#VALUE!</v>
      </c>
      <c r="AA154" s="7">
        <v>43840</v>
      </c>
      <c r="AB154">
        <v>-219829771</v>
      </c>
      <c r="AC154">
        <v>27949825</v>
      </c>
      <c r="AD154">
        <v>78765355</v>
      </c>
    </row>
    <row r="155" spans="1:30">
      <c r="A155" s="7">
        <v>43842</v>
      </c>
      <c r="B155" s="8">
        <v>0.822916666666667</v>
      </c>
      <c r="C155" s="14">
        <v>1</v>
      </c>
      <c r="D155" s="1">
        <v>2945882000</v>
      </c>
      <c r="E155" s="1">
        <v>2860080126</v>
      </c>
      <c r="F155" s="1">
        <v>135148643</v>
      </c>
      <c r="G155" s="13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t="shared" si="2"/>
        <v>14742340</v>
      </c>
      <c r="AA155" s="7">
        <v>43841</v>
      </c>
      <c r="AB155">
        <v>-131481468</v>
      </c>
      <c r="AC155" t="e">
        <v>#VALUE!</v>
      </c>
      <c r="AD155">
        <v>72841624</v>
      </c>
    </row>
    <row r="156" spans="1:30">
      <c r="A156" s="7">
        <v>43843</v>
      </c>
      <c r="B156" s="8">
        <v>0.663888888888889</v>
      </c>
      <c r="C156" s="14">
        <v>1</v>
      </c>
      <c r="D156" s="1">
        <v>2945882000</v>
      </c>
      <c r="E156" s="1">
        <v>2860080126</v>
      </c>
      <c r="F156" s="1">
        <v>168851043</v>
      </c>
      <c r="G156" s="13">
        <v>-152338434</v>
      </c>
      <c r="H156" s="1">
        <v>91702239</v>
      </c>
      <c r="I156" s="1">
        <v>119612000</v>
      </c>
      <c r="J156" s="1">
        <v>110970000</v>
      </c>
      <c r="K156" s="1">
        <v>85801874</v>
      </c>
      <c r="L156" s="1">
        <f t="shared" si="2"/>
        <v>16512609</v>
      </c>
      <c r="AA156" s="7">
        <v>43842</v>
      </c>
      <c r="AB156">
        <v>-120406303</v>
      </c>
      <c r="AC156">
        <v>14742340</v>
      </c>
      <c r="AD156">
        <v>53996476</v>
      </c>
    </row>
    <row r="157" spans="1:30">
      <c r="A157" s="7">
        <v>43844</v>
      </c>
      <c r="B157" s="8">
        <v>0.704861111111111</v>
      </c>
      <c r="C157" s="14">
        <v>1</v>
      </c>
      <c r="D157" s="1">
        <v>2945882000</v>
      </c>
      <c r="E157" s="1">
        <v>2860080126</v>
      </c>
      <c r="F157" s="1">
        <v>141558918</v>
      </c>
      <c r="G157" s="13">
        <v>-135299915</v>
      </c>
      <c r="H157" s="1">
        <v>81509965</v>
      </c>
      <c r="I157" s="1">
        <v>119612000</v>
      </c>
      <c r="J157" s="1">
        <v>110970000</v>
      </c>
      <c r="K157" s="1">
        <v>85801874</v>
      </c>
      <c r="L157" s="1">
        <f t="shared" si="2"/>
        <v>6259003</v>
      </c>
      <c r="AA157" s="7">
        <v>43843</v>
      </c>
      <c r="AB157">
        <v>-152338434</v>
      </c>
      <c r="AC157">
        <v>16512609</v>
      </c>
      <c r="AD157">
        <v>91702239</v>
      </c>
    </row>
    <row r="158" spans="1:30">
      <c r="A158" s="7">
        <v>43845</v>
      </c>
      <c r="B158" s="8">
        <v>0.777777777777778</v>
      </c>
      <c r="C158" s="14">
        <v>1</v>
      </c>
      <c r="D158" s="1">
        <v>2945882000</v>
      </c>
      <c r="E158" s="1">
        <v>2860080126</v>
      </c>
      <c r="F158" s="1">
        <v>126972606</v>
      </c>
      <c r="G158" s="13">
        <v>-119946496</v>
      </c>
      <c r="H158" s="1">
        <v>72888135</v>
      </c>
      <c r="I158" s="1">
        <v>119612000</v>
      </c>
      <c r="J158" s="1">
        <v>110970000</v>
      </c>
      <c r="K158" s="1">
        <v>85801874</v>
      </c>
      <c r="L158" s="1">
        <f t="shared" si="2"/>
        <v>7026110</v>
      </c>
      <c r="AA158" s="7">
        <v>43844</v>
      </c>
      <c r="AB158">
        <v>-135299915</v>
      </c>
      <c r="AC158">
        <v>6259003</v>
      </c>
      <c r="AD158">
        <v>81509965</v>
      </c>
    </row>
    <row r="159" spans="1:30">
      <c r="A159" s="7">
        <v>43846</v>
      </c>
      <c r="B159" s="8">
        <v>0.695138888888889</v>
      </c>
      <c r="C159" s="14">
        <v>1</v>
      </c>
      <c r="D159" s="1">
        <v>2945882000</v>
      </c>
      <c r="E159" s="1">
        <v>2860080126</v>
      </c>
      <c r="F159" s="1">
        <v>219521924</v>
      </c>
      <c r="G159" s="13">
        <v>-208534977</v>
      </c>
      <c r="H159" s="1">
        <v>64757121</v>
      </c>
      <c r="I159" s="1">
        <v>119612000</v>
      </c>
      <c r="J159" s="1">
        <v>110970000</v>
      </c>
      <c r="K159" s="1">
        <v>85801874</v>
      </c>
      <c r="L159" s="1">
        <f t="shared" si="2"/>
        <v>10986947</v>
      </c>
      <c r="AA159" s="7">
        <v>43845</v>
      </c>
      <c r="AB159">
        <v>-119946496</v>
      </c>
      <c r="AC159">
        <v>7026110</v>
      </c>
      <c r="AD159">
        <v>72888135</v>
      </c>
    </row>
    <row r="160" spans="1:30">
      <c r="A160" s="7">
        <v>43847</v>
      </c>
      <c r="B160" s="8">
        <v>0.671527777777778</v>
      </c>
      <c r="C160" s="14">
        <v>1</v>
      </c>
      <c r="D160" s="1">
        <v>2945882000</v>
      </c>
      <c r="E160" s="1">
        <v>2860080126</v>
      </c>
      <c r="F160" s="1">
        <v>123713718</v>
      </c>
      <c r="G160" s="13">
        <v>-119088533</v>
      </c>
      <c r="H160" s="1">
        <v>56041037</v>
      </c>
      <c r="I160" s="1">
        <v>119612000</v>
      </c>
      <c r="J160" s="1">
        <v>110970000</v>
      </c>
      <c r="K160" s="1">
        <v>85801874</v>
      </c>
      <c r="L160" s="1">
        <f t="shared" si="2"/>
        <v>4625185</v>
      </c>
      <c r="AA160" s="7">
        <v>43846</v>
      </c>
      <c r="AB160">
        <v>-208534977</v>
      </c>
      <c r="AC160">
        <v>10986947</v>
      </c>
      <c r="AD160">
        <v>64757121</v>
      </c>
    </row>
    <row r="161" spans="1:30">
      <c r="A161" s="7">
        <v>43848</v>
      </c>
      <c r="B161" s="8">
        <v>0.713888888888889</v>
      </c>
      <c r="C161" s="14">
        <v>1</v>
      </c>
      <c r="D161" s="1">
        <v>2945882000</v>
      </c>
      <c r="E161" s="1">
        <v>2860080126</v>
      </c>
      <c r="F161" s="1">
        <v>39567651</v>
      </c>
      <c r="G161" s="13">
        <v>-113560582</v>
      </c>
      <c r="H161" s="1">
        <v>-32560450</v>
      </c>
      <c r="I161" s="1">
        <v>119612000</v>
      </c>
      <c r="J161" s="1">
        <v>110970000</v>
      </c>
      <c r="K161" s="1">
        <v>85801874</v>
      </c>
      <c r="L161" s="1">
        <f t="shared" si="2"/>
        <v>-73992931</v>
      </c>
      <c r="AA161" s="7">
        <v>43847</v>
      </c>
      <c r="AB161">
        <v>-119088533</v>
      </c>
      <c r="AC161">
        <v>4625185</v>
      </c>
      <c r="AD161">
        <v>56041037</v>
      </c>
    </row>
    <row r="162" spans="27:30">
      <c r="AA162" s="7">
        <v>43848</v>
      </c>
      <c r="AB162">
        <v>-113560582</v>
      </c>
      <c r="AC162">
        <v>-73992931</v>
      </c>
      <c r="AD162">
        <v>-32560450</v>
      </c>
    </row>
    <row r="163" spans="27:30">
      <c r="AA163" t="s">
        <v>290</v>
      </c>
      <c r="AB163">
        <v>-25292121616</v>
      </c>
      <c r="AC163" t="e">
        <v>#VALUE!</v>
      </c>
      <c r="AD163">
        <v>10067213077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4"/>
  <sheetViews>
    <sheetView workbookViewId="0">
      <pane ySplit="3" topLeftCell="A147" activePane="bottomLeft" state="frozen"/>
      <selection/>
      <selection pane="bottomLeft" activeCell="A152" sqref="A15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2" t="s">
        <v>457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288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458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289</v>
      </c>
      <c r="G28" s="13">
        <v>-156855637</v>
      </c>
      <c r="H28" s="1">
        <v>-13036559</v>
      </c>
      <c r="I28" s="1" t="s">
        <v>289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289</v>
      </c>
      <c r="G29" s="13">
        <v>-117273539</v>
      </c>
      <c r="H29" s="1">
        <v>-169758391</v>
      </c>
      <c r="I29" s="1" t="s">
        <v>289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289</v>
      </c>
      <c r="G31" s="13">
        <v>-180348754</v>
      </c>
      <c r="H31" s="1">
        <v>101049163</v>
      </c>
      <c r="I31" s="1" t="s">
        <v>289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289</v>
      </c>
      <c r="G32" s="13">
        <v>-116138394</v>
      </c>
      <c r="H32" s="1">
        <v>-31260927</v>
      </c>
      <c r="I32" s="1" t="s">
        <v>289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289</v>
      </c>
      <c r="G33" s="13">
        <v>-127450710</v>
      </c>
      <c r="H33" s="1">
        <v>94519387</v>
      </c>
      <c r="I33" s="1" t="s">
        <v>289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289</v>
      </c>
      <c r="G35" s="13">
        <v>-193949711</v>
      </c>
      <c r="H35" s="1">
        <v>91247768</v>
      </c>
      <c r="I35" s="1" t="s">
        <v>289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289</v>
      </c>
      <c r="G36" s="13">
        <v>-194042674</v>
      </c>
      <c r="H36" s="1">
        <v>139129398</v>
      </c>
      <c r="I36" s="1" t="s">
        <v>289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289</v>
      </c>
      <c r="G71" s="13">
        <v>-123552314</v>
      </c>
      <c r="H71" s="1">
        <v>-25520423</v>
      </c>
      <c r="I71" s="1" t="s">
        <v>289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289</v>
      </c>
      <c r="G72" s="13">
        <v>-135506820</v>
      </c>
      <c r="H72" s="1">
        <v>-111788307</v>
      </c>
      <c r="I72" s="1" t="s">
        <v>289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289</v>
      </c>
      <c r="G74" s="13">
        <v>-107075575</v>
      </c>
      <c r="H74" s="1">
        <v>93017928</v>
      </c>
      <c r="I74" s="1" t="s">
        <v>289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3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3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3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3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3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3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3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3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3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3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3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3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3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3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3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3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3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3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3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3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3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3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3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3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3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3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3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3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3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3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3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3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3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3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3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3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3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3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3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3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3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3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3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3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3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3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t="shared" ref="L132:L152" si="2"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3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t="shared" si="2"/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3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t="shared" si="2"/>
        <v>19167636</v>
      </c>
      <c r="AA134" s="7">
        <v>43829</v>
      </c>
      <c r="AB134">
        <v>-221655589</v>
      </c>
      <c r="AC134">
        <v>22677462</v>
      </c>
      <c r="AD134">
        <v>84713181</v>
      </c>
    </row>
    <row r="135" spans="1:30">
      <c r="A135" s="7">
        <v>43831</v>
      </c>
      <c r="B135" s="8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3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t="shared" si="2"/>
        <v>28905447</v>
      </c>
      <c r="AA135" s="7">
        <v>43830</v>
      </c>
      <c r="AB135">
        <v>-133099529</v>
      </c>
      <c r="AC135">
        <v>19167636</v>
      </c>
      <c r="AD135">
        <v>104449220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3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t="shared" si="2"/>
        <v>20894944</v>
      </c>
      <c r="AA136" s="7">
        <v>43831</v>
      </c>
      <c r="AB136">
        <v>-234847991</v>
      </c>
      <c r="AC136">
        <v>28905447</v>
      </c>
      <c r="AD136">
        <v>96581085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3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t="shared" si="2"/>
        <v>9336998</v>
      </c>
      <c r="AA137" s="7">
        <v>43832</v>
      </c>
      <c r="AB137">
        <v>-174158050</v>
      </c>
      <c r="AC137">
        <v>20894944</v>
      </c>
      <c r="AD137">
        <v>90771516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3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t="shared" si="2"/>
        <v>30679126</v>
      </c>
      <c r="AA138" s="7">
        <v>43833</v>
      </c>
      <c r="AB138">
        <v>-114945757</v>
      </c>
      <c r="AC138">
        <v>9336998</v>
      </c>
      <c r="AD138">
        <v>91677417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3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t="shared" si="2"/>
        <v>1660217</v>
      </c>
      <c r="AA139" s="7">
        <v>43834</v>
      </c>
      <c r="AB139">
        <v>-184705798</v>
      </c>
      <c r="AC139">
        <v>30679126</v>
      </c>
      <c r="AD139">
        <v>110921443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3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t="shared" si="2"/>
        <v>91299716</v>
      </c>
      <c r="AA140" s="7">
        <v>43835</v>
      </c>
      <c r="AB140">
        <v>-328313532</v>
      </c>
      <c r="AC140">
        <v>1660217</v>
      </c>
      <c r="AD140">
        <v>73737257</v>
      </c>
    </row>
    <row r="141" spans="1:30">
      <c r="A141" s="7">
        <v>43837</v>
      </c>
      <c r="B141" s="8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3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t="shared" si="2"/>
        <v>10882749</v>
      </c>
      <c r="AA141" s="7">
        <v>43836</v>
      </c>
      <c r="AB141">
        <v>-109922001</v>
      </c>
      <c r="AC141">
        <v>91299716</v>
      </c>
      <c r="AD141">
        <v>66645855</v>
      </c>
    </row>
    <row r="142" spans="1:30">
      <c r="A142" s="7">
        <v>43838</v>
      </c>
      <c r="B142" s="8">
        <v>0.627777777777778</v>
      </c>
      <c r="C142" s="14">
        <v>1</v>
      </c>
      <c r="D142" s="1">
        <v>2805601000</v>
      </c>
      <c r="E142" s="1">
        <v>2723885835</v>
      </c>
      <c r="F142" s="1">
        <v>127555782</v>
      </c>
      <c r="G142" s="13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t="shared" si="2"/>
        <v>7829691</v>
      </c>
      <c r="AA142" s="7">
        <v>43837</v>
      </c>
      <c r="AB142">
        <v>-120063699</v>
      </c>
      <c r="AC142">
        <v>10882749</v>
      </c>
      <c r="AD142">
        <v>60750860</v>
      </c>
    </row>
    <row r="143" spans="1:30">
      <c r="A143" s="7">
        <v>43839</v>
      </c>
      <c r="B143" s="8">
        <v>0.590972222222222</v>
      </c>
      <c r="C143" s="14">
        <v>1</v>
      </c>
      <c r="D143" s="1">
        <v>2805601000</v>
      </c>
      <c r="E143" s="1">
        <v>2723885835</v>
      </c>
      <c r="F143" s="1">
        <v>104812561</v>
      </c>
      <c r="G143" s="13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t="shared" si="2"/>
        <v>-1482601</v>
      </c>
      <c r="AA143" s="7">
        <v>43838</v>
      </c>
      <c r="AB143">
        <v>-119726091</v>
      </c>
      <c r="AC143">
        <v>7829691</v>
      </c>
      <c r="AD143">
        <v>45260010</v>
      </c>
    </row>
    <row r="144" spans="1:30">
      <c r="A144" s="7">
        <v>43840</v>
      </c>
      <c r="B144" s="8">
        <v>0.55</v>
      </c>
      <c r="C144" s="14">
        <v>1</v>
      </c>
      <c r="D144" s="1">
        <v>2805601000</v>
      </c>
      <c r="E144" s="1">
        <v>2723885835</v>
      </c>
      <c r="F144" s="1">
        <v>219100535</v>
      </c>
      <c r="G144" s="13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t="shared" si="2"/>
        <v>9737059</v>
      </c>
      <c r="AA144" s="7">
        <v>43839</v>
      </c>
      <c r="AB144">
        <v>-106295162</v>
      </c>
      <c r="AC144">
        <v>-1482601</v>
      </c>
      <c r="AD144">
        <v>34039598</v>
      </c>
    </row>
    <row r="145" spans="1:30">
      <c r="A145" s="7">
        <v>43841</v>
      </c>
      <c r="B145" s="8">
        <v>0.75</v>
      </c>
      <c r="C145" s="14">
        <v>1</v>
      </c>
      <c r="D145" s="1">
        <v>2805601000</v>
      </c>
      <c r="E145" s="1">
        <v>2723885835</v>
      </c>
      <c r="F145" s="1" t="s">
        <v>289</v>
      </c>
      <c r="G145" s="13">
        <v>-125222008</v>
      </c>
      <c r="H145" s="1">
        <v>32210128</v>
      </c>
      <c r="I145" s="1" t="s">
        <v>289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-209363476</v>
      </c>
      <c r="AC145">
        <v>9737059</v>
      </c>
      <c r="AD145">
        <v>34102125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121373988</v>
      </c>
      <c r="G146" s="13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t="shared" si="2"/>
        <v>6701010</v>
      </c>
      <c r="AA146" s="7">
        <v>43841</v>
      </c>
      <c r="AB146">
        <v>-125222008</v>
      </c>
      <c r="AC146" t="e">
        <v>#VALUE!</v>
      </c>
      <c r="AD146">
        <v>32210128</v>
      </c>
    </row>
    <row r="147" spans="1:30">
      <c r="A147" s="7">
        <v>43843</v>
      </c>
      <c r="B147" s="8">
        <v>0.663888888888889</v>
      </c>
      <c r="C147" s="14">
        <v>1</v>
      </c>
      <c r="D147" s="1">
        <v>2805601000</v>
      </c>
      <c r="E147" s="1">
        <v>2723885835</v>
      </c>
      <c r="F147" s="1">
        <v>154186473</v>
      </c>
      <c r="G147" s="13">
        <v>-145084614</v>
      </c>
      <c r="H147" s="1">
        <v>46398985</v>
      </c>
      <c r="I147" s="1">
        <v>113916000</v>
      </c>
      <c r="J147" s="1">
        <v>105686000</v>
      </c>
      <c r="K147" s="1">
        <v>81715165</v>
      </c>
      <c r="L147" s="1">
        <f t="shared" si="2"/>
        <v>9101859</v>
      </c>
      <c r="AA147" s="7">
        <v>43842</v>
      </c>
      <c r="AB147">
        <v>-114672978</v>
      </c>
      <c r="AC147">
        <v>6701010</v>
      </c>
      <c r="AD147">
        <v>8232012</v>
      </c>
    </row>
    <row r="148" spans="1:30">
      <c r="A148" s="7">
        <v>43844</v>
      </c>
      <c r="B148" s="8">
        <v>0.704861111111111</v>
      </c>
      <c r="C148" s="14">
        <v>1</v>
      </c>
      <c r="D148" s="1">
        <v>2805601000</v>
      </c>
      <c r="E148" s="1">
        <v>2723885835</v>
      </c>
      <c r="F148" s="1">
        <v>145398582</v>
      </c>
      <c r="G148" s="13">
        <v>-128857410</v>
      </c>
      <c r="H148" s="1">
        <v>64131841</v>
      </c>
      <c r="I148" s="1">
        <v>113916000</v>
      </c>
      <c r="J148" s="1">
        <v>105686000</v>
      </c>
      <c r="K148" s="1">
        <v>81715165</v>
      </c>
      <c r="L148" s="1">
        <f t="shared" si="2"/>
        <v>16541172</v>
      </c>
      <c r="AA148" s="7">
        <v>43843</v>
      </c>
      <c r="AB148">
        <v>-145084614</v>
      </c>
      <c r="AC148">
        <v>9101859</v>
      </c>
      <c r="AD148">
        <v>46398985</v>
      </c>
    </row>
    <row r="149" spans="1:30">
      <c r="A149" s="7">
        <v>43845</v>
      </c>
      <c r="B149" s="8">
        <v>0.777777777777778</v>
      </c>
      <c r="C149" s="14">
        <v>1</v>
      </c>
      <c r="D149" s="1">
        <v>2805601000</v>
      </c>
      <c r="E149" s="1">
        <v>2723885835</v>
      </c>
      <c r="F149" s="1">
        <v>118201000</v>
      </c>
      <c r="G149" s="13">
        <v>-114236290</v>
      </c>
      <c r="H149" s="1">
        <v>57213802</v>
      </c>
      <c r="I149" s="1">
        <v>113916000</v>
      </c>
      <c r="J149" s="1">
        <v>105686000</v>
      </c>
      <c r="K149" s="1">
        <v>81715165</v>
      </c>
      <c r="L149" s="1">
        <f t="shared" si="2"/>
        <v>3964710</v>
      </c>
      <c r="AA149" s="7">
        <v>43844</v>
      </c>
      <c r="AB149">
        <v>-128857410</v>
      </c>
      <c r="AC149">
        <v>16541172</v>
      </c>
      <c r="AD149">
        <v>64131841</v>
      </c>
    </row>
    <row r="150" spans="1:30">
      <c r="A150" s="7">
        <v>43846</v>
      </c>
      <c r="B150" s="8">
        <v>0.695833333333333</v>
      </c>
      <c r="C150" s="14">
        <v>1</v>
      </c>
      <c r="D150" s="1">
        <v>2805601000</v>
      </c>
      <c r="E150" s="1">
        <v>2723885835</v>
      </c>
      <c r="F150" s="1">
        <v>213535979</v>
      </c>
      <c r="G150" s="13">
        <v>-198606500</v>
      </c>
      <c r="H150" s="1">
        <v>64501785</v>
      </c>
      <c r="I150" s="1">
        <v>113916000</v>
      </c>
      <c r="J150" s="1">
        <v>105686000</v>
      </c>
      <c r="K150" s="1">
        <v>81715165</v>
      </c>
      <c r="L150" s="1">
        <f t="shared" si="2"/>
        <v>14929479</v>
      </c>
      <c r="AA150" s="7">
        <v>43845</v>
      </c>
      <c r="AB150">
        <v>-114236290</v>
      </c>
      <c r="AC150">
        <v>3964710</v>
      </c>
      <c r="AD150">
        <v>57213802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131251225</v>
      </c>
      <c r="G151" s="13">
        <v>-113419181</v>
      </c>
      <c r="H151" s="1">
        <v>83816430</v>
      </c>
      <c r="I151" s="1">
        <v>113916000</v>
      </c>
      <c r="J151" s="1">
        <v>105686000</v>
      </c>
      <c r="K151" s="1">
        <v>81715165</v>
      </c>
      <c r="L151" s="1">
        <f t="shared" si="2"/>
        <v>17832044</v>
      </c>
      <c r="M151" s="8"/>
      <c r="AA151" s="7">
        <v>43846</v>
      </c>
      <c r="AB151">
        <v>-198606500</v>
      </c>
      <c r="AC151">
        <v>14929479</v>
      </c>
      <c r="AD151">
        <v>64501785</v>
      </c>
    </row>
    <row r="152" spans="1:30">
      <c r="A152" s="7">
        <v>43848</v>
      </c>
      <c r="B152" t="s">
        <v>443</v>
      </c>
      <c r="C152" s="14">
        <v>1</v>
      </c>
      <c r="D152" s="1">
        <v>2805601000</v>
      </c>
      <c r="E152" s="1">
        <v>2723885835</v>
      </c>
      <c r="F152" s="1">
        <v>36757838</v>
      </c>
      <c r="G152" s="13">
        <v>-108154451</v>
      </c>
      <c r="H152" s="1">
        <v>1200157</v>
      </c>
      <c r="I152" s="1">
        <v>113916000</v>
      </c>
      <c r="J152" s="1">
        <v>105686000</v>
      </c>
      <c r="K152" s="1">
        <v>81715165</v>
      </c>
      <c r="L152" s="1">
        <f t="shared" si="2"/>
        <v>-71396613</v>
      </c>
      <c r="AA152" s="7">
        <v>43847</v>
      </c>
      <c r="AB152">
        <v>-113419181</v>
      </c>
      <c r="AC152">
        <v>17832044</v>
      </c>
      <c r="AD152">
        <v>83816430</v>
      </c>
    </row>
    <row r="153" spans="27:30">
      <c r="AA153" s="7">
        <v>43848</v>
      </c>
      <c r="AB153">
        <v>-108154451</v>
      </c>
      <c r="AC153">
        <v>-71396613</v>
      </c>
      <c r="AD153">
        <v>1200157</v>
      </c>
    </row>
    <row r="154" spans="27:30">
      <c r="AA154" t="s">
        <v>290</v>
      </c>
      <c r="AB154">
        <v>-22874380224</v>
      </c>
      <c r="AC154" t="e">
        <v>#VALUE!</v>
      </c>
      <c r="AD154">
        <v>11642170423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4"/>
  <sheetViews>
    <sheetView workbookViewId="0">
      <pane ySplit="3" topLeftCell="A148" activePane="bottomLeft" state="frozen"/>
      <selection/>
      <selection pane="bottomLeft" activeCell="A152" sqref="A15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2" t="s">
        <v>412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288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289</v>
      </c>
      <c r="G28" s="13">
        <v>-156855637</v>
      </c>
      <c r="H28" s="1">
        <v>-32662583</v>
      </c>
      <c r="I28" s="1" t="s">
        <v>289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289</v>
      </c>
      <c r="G29" s="13">
        <v>-117273539</v>
      </c>
      <c r="H29" s="1">
        <v>-180464817</v>
      </c>
      <c r="I29" s="1" t="s">
        <v>289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289</v>
      </c>
      <c r="G31" s="13">
        <v>-180348754</v>
      </c>
      <c r="H31" s="1">
        <v>116430768</v>
      </c>
      <c r="I31" s="1" t="s">
        <v>289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289</v>
      </c>
      <c r="G32" s="13">
        <v>-116138394</v>
      </c>
      <c r="H32" s="1">
        <v>-2209772</v>
      </c>
      <c r="I32" s="1" t="s">
        <v>289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289</v>
      </c>
      <c r="G33" s="13">
        <v>-127450710</v>
      </c>
      <c r="H33" s="1">
        <v>124215329</v>
      </c>
      <c r="I33" s="1" t="s">
        <v>289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289</v>
      </c>
      <c r="G35" s="13">
        <v>-193949711</v>
      </c>
      <c r="H35" s="1">
        <v>121271932</v>
      </c>
      <c r="I35" s="1" t="s">
        <v>289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289</v>
      </c>
      <c r="G36" s="13">
        <v>-194042674</v>
      </c>
      <c r="H36" s="1">
        <v>169152339</v>
      </c>
      <c r="I36" s="1" t="s">
        <v>289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289</v>
      </c>
      <c r="G71" s="13">
        <v>-123552314</v>
      </c>
      <c r="H71" s="1">
        <v>-15695394</v>
      </c>
      <c r="I71" s="1" t="s">
        <v>289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289</v>
      </c>
      <c r="G72" s="13">
        <v>-135506820</v>
      </c>
      <c r="H72" s="1">
        <v>-106508114</v>
      </c>
      <c r="I72" s="1" t="s">
        <v>289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289</v>
      </c>
      <c r="G74" s="13">
        <v>-107075575</v>
      </c>
      <c r="H74" s="1">
        <v>55311300</v>
      </c>
      <c r="I74" s="1" t="s">
        <v>289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3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3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3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3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3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3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3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3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3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3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3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3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3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3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3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3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3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3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3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3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3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3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3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3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3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3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3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3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3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3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3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3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3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3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3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3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3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3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3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3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3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3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3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3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3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3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t="shared" ref="L132:L152" si="2"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3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t="shared" si="2"/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t="shared" si="2"/>
        <v>17882050</v>
      </c>
      <c r="AA134" s="7">
        <v>43829</v>
      </c>
      <c r="AB134">
        <v>-221654366</v>
      </c>
      <c r="AC134">
        <v>6594355</v>
      </c>
      <c r="AD134">
        <v>60317691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3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t="shared" si="2"/>
        <v>23671153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3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t="shared" si="2"/>
        <v>14799106</v>
      </c>
      <c r="AA136" s="7">
        <v>43831</v>
      </c>
      <c r="AB136">
        <v>-234847991</v>
      </c>
      <c r="AC136">
        <v>23671153</v>
      </c>
      <c r="AD136">
        <v>63179317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3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t="shared" si="2"/>
        <v>13850815</v>
      </c>
      <c r="AA137" s="7">
        <v>43832</v>
      </c>
      <c r="AB137">
        <v>-174158050</v>
      </c>
      <c r="AC137">
        <v>14799106</v>
      </c>
      <c r="AD137">
        <v>62746633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3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t="shared" si="2"/>
        <v>12496366</v>
      </c>
      <c r="AA138" s="7">
        <v>43833</v>
      </c>
      <c r="AB138">
        <v>-114945757</v>
      </c>
      <c r="AC138">
        <v>13850815</v>
      </c>
      <c r="AD138">
        <v>75035455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3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t="shared" si="2"/>
        <v>-16767071</v>
      </c>
      <c r="AA139" s="7">
        <v>43834</v>
      </c>
      <c r="AB139">
        <v>-184705798</v>
      </c>
      <c r="AC139">
        <v>12496366</v>
      </c>
      <c r="AD139">
        <v>70097126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3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t="shared" si="2"/>
        <v>92056508</v>
      </c>
      <c r="AA140" s="7">
        <v>43835</v>
      </c>
      <c r="AB140">
        <v>-328313532</v>
      </c>
      <c r="AC140">
        <v>-16767071</v>
      </c>
      <c r="AD140">
        <v>36151160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3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t="shared" si="2"/>
        <v>3021261</v>
      </c>
      <c r="AA141" s="7">
        <v>43836</v>
      </c>
      <c r="AB141">
        <v>-109922001</v>
      </c>
      <c r="AC141">
        <v>92056508</v>
      </c>
      <c r="AD141">
        <v>29505988</v>
      </c>
    </row>
    <row r="142" spans="1:30">
      <c r="A142" s="7">
        <v>43838</v>
      </c>
      <c r="B142" s="8">
        <v>0.591666666666667</v>
      </c>
      <c r="C142" s="14">
        <v>1</v>
      </c>
      <c r="D142" s="1">
        <v>2805601000</v>
      </c>
      <c r="E142" s="1">
        <v>2723885835</v>
      </c>
      <c r="F142" s="1">
        <v>127551442</v>
      </c>
      <c r="G142" s="13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t="shared" si="2"/>
        <v>7825351</v>
      </c>
      <c r="AA142" s="7">
        <v>43837</v>
      </c>
      <c r="AB142">
        <v>-120063699</v>
      </c>
      <c r="AC142">
        <v>3021261</v>
      </c>
      <c r="AD142">
        <v>32387702</v>
      </c>
    </row>
    <row r="143" spans="1:30">
      <c r="A143" s="7">
        <v>43839</v>
      </c>
      <c r="B143" s="8">
        <v>0.591666666666667</v>
      </c>
      <c r="C143" s="14">
        <v>1</v>
      </c>
      <c r="D143" s="1">
        <v>2805601000</v>
      </c>
      <c r="E143" s="1">
        <v>2723885835</v>
      </c>
      <c r="F143" s="1">
        <v>113227513</v>
      </c>
      <c r="G143" s="13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t="shared" si="2"/>
        <v>6933574</v>
      </c>
      <c r="AA143" s="7">
        <v>43838</v>
      </c>
      <c r="AB143">
        <v>-119726091</v>
      </c>
      <c r="AC143">
        <v>7825351</v>
      </c>
      <c r="AD143">
        <v>22837563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234981121</v>
      </c>
      <c r="G144" s="13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t="shared" si="2"/>
        <v>25618868</v>
      </c>
      <c r="AA144" s="7">
        <v>43839</v>
      </c>
      <c r="AB144">
        <v>-106293939</v>
      </c>
      <c r="AC144">
        <v>6933574</v>
      </c>
      <c r="AD144">
        <v>23773939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289</v>
      </c>
      <c r="G145" s="13">
        <v>-125222008</v>
      </c>
      <c r="H145" s="1">
        <v>42356061</v>
      </c>
      <c r="I145" s="1" t="s">
        <v>289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-209362253</v>
      </c>
      <c r="AC145">
        <v>25618868</v>
      </c>
      <c r="AD145">
        <v>33657325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120558850</v>
      </c>
      <c r="G146" s="13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t="shared" si="2"/>
        <v>5885872</v>
      </c>
      <c r="AA146" s="7">
        <v>43841</v>
      </c>
      <c r="AB146">
        <v>-125222008</v>
      </c>
      <c r="AC146" t="e">
        <v>#VALUE!</v>
      </c>
      <c r="AD146">
        <v>42356061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143192154</v>
      </c>
      <c r="G147" s="13">
        <v>-145084614</v>
      </c>
      <c r="H147" s="1">
        <v>64081229</v>
      </c>
      <c r="I147" s="1">
        <v>113916000</v>
      </c>
      <c r="J147" s="1">
        <v>105686000</v>
      </c>
      <c r="K147" s="1">
        <v>81715165</v>
      </c>
      <c r="L147" s="1">
        <f t="shared" si="2"/>
        <v>-1892460</v>
      </c>
      <c r="AA147" s="7">
        <v>43842</v>
      </c>
      <c r="AB147">
        <v>-114672978</v>
      </c>
      <c r="AC147">
        <v>5885872</v>
      </c>
      <c r="AD147">
        <v>35745567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139116311</v>
      </c>
      <c r="G148" s="13">
        <v>-128857410</v>
      </c>
      <c r="H148" s="1">
        <v>74530494</v>
      </c>
      <c r="I148" s="1">
        <v>113916000</v>
      </c>
      <c r="J148" s="1">
        <v>105686000</v>
      </c>
      <c r="K148" s="1">
        <v>81715165</v>
      </c>
      <c r="L148" s="1">
        <f t="shared" si="2"/>
        <v>10258901</v>
      </c>
      <c r="AA148" s="7">
        <v>43843</v>
      </c>
      <c r="AB148">
        <v>-145084614</v>
      </c>
      <c r="AC148">
        <v>-1892460</v>
      </c>
      <c r="AD148">
        <v>64081229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117373068</v>
      </c>
      <c r="G149" s="13">
        <v>-114236290</v>
      </c>
      <c r="H149" s="1">
        <v>74646011</v>
      </c>
      <c r="I149" s="1">
        <v>113916000</v>
      </c>
      <c r="J149" s="1">
        <v>105686000</v>
      </c>
      <c r="K149" s="1">
        <v>81715165</v>
      </c>
      <c r="L149" s="1">
        <f t="shared" si="2"/>
        <v>3136778</v>
      </c>
      <c r="AA149" s="7">
        <v>43844</v>
      </c>
      <c r="AB149">
        <v>-128857410</v>
      </c>
      <c r="AC149">
        <v>10258901</v>
      </c>
      <c r="AD149">
        <v>74530494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208919061</v>
      </c>
      <c r="G150" s="13">
        <v>-198606500</v>
      </c>
      <c r="H150" s="1">
        <v>73697978</v>
      </c>
      <c r="I150" s="1">
        <v>113916000</v>
      </c>
      <c r="J150" s="1">
        <v>105686000</v>
      </c>
      <c r="K150" s="1">
        <v>81715165</v>
      </c>
      <c r="L150" s="1">
        <f t="shared" si="2"/>
        <v>10312561</v>
      </c>
      <c r="AA150" s="7">
        <v>43845</v>
      </c>
      <c r="AB150">
        <v>-114236290</v>
      </c>
      <c r="AC150">
        <v>3136778</v>
      </c>
      <c r="AD150">
        <v>74646011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116321843</v>
      </c>
      <c r="G151" s="13">
        <v>-113417957</v>
      </c>
      <c r="H151" s="1">
        <v>69668290</v>
      </c>
      <c r="I151" s="1">
        <v>113916000</v>
      </c>
      <c r="J151" s="1">
        <v>105686000</v>
      </c>
      <c r="K151" s="1">
        <v>81715165</v>
      </c>
      <c r="L151" s="1">
        <f t="shared" si="2"/>
        <v>2903886</v>
      </c>
      <c r="AA151" s="7">
        <v>43846</v>
      </c>
      <c r="AB151">
        <v>-198606500</v>
      </c>
      <c r="AC151">
        <v>10312561</v>
      </c>
      <c r="AD151">
        <v>73697978</v>
      </c>
    </row>
    <row r="152" spans="1:30">
      <c r="A152" s="7">
        <v>43848</v>
      </c>
      <c r="B152" s="8">
        <v>0.713888888888889</v>
      </c>
      <c r="C152" s="14">
        <v>1</v>
      </c>
      <c r="D152" s="1">
        <v>2805601000</v>
      </c>
      <c r="E152" s="1">
        <v>2723885835</v>
      </c>
      <c r="F152" s="1">
        <v>36374365</v>
      </c>
      <c r="G152" s="13">
        <v>-108154451</v>
      </c>
      <c r="H152" s="1">
        <v>-20797090</v>
      </c>
      <c r="I152" s="1">
        <v>113916000</v>
      </c>
      <c r="J152" s="1">
        <v>105686000</v>
      </c>
      <c r="K152" s="1">
        <v>81715165</v>
      </c>
      <c r="L152" s="1">
        <f t="shared" si="2"/>
        <v>-71780086</v>
      </c>
      <c r="AA152" s="7">
        <v>43847</v>
      </c>
      <c r="AB152">
        <v>-113417957</v>
      </c>
      <c r="AC152">
        <v>2903886</v>
      </c>
      <c r="AD152">
        <v>69668290</v>
      </c>
    </row>
    <row r="153" spans="27:30">
      <c r="AA153" s="7">
        <v>43848</v>
      </c>
      <c r="AB153">
        <v>-108154451</v>
      </c>
      <c r="AC153">
        <v>-71780086</v>
      </c>
      <c r="AD153">
        <v>-20797090</v>
      </c>
    </row>
    <row r="154" spans="27:30">
      <c r="AA154" t="s">
        <v>290</v>
      </c>
      <c r="AB154">
        <v>-22807887965</v>
      </c>
      <c r="AC154" t="e">
        <v>#VALUE!</v>
      </c>
      <c r="AD154">
        <v>10466208196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4"/>
  <sheetViews>
    <sheetView workbookViewId="0">
      <pane ySplit="3" topLeftCell="A149" activePane="bottomLeft" state="frozen"/>
      <selection/>
      <selection pane="bottomLeft" activeCell="A152" sqref="A15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2" t="s">
        <v>459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288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289</v>
      </c>
      <c r="G28" s="13">
        <v>-156855637</v>
      </c>
      <c r="H28" s="1">
        <v>-52888064</v>
      </c>
      <c r="I28" s="1" t="s">
        <v>289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289</v>
      </c>
      <c r="G29" s="13">
        <v>-117273539</v>
      </c>
      <c r="H29" s="1">
        <v>-190622291</v>
      </c>
      <c r="I29" s="1" t="s">
        <v>289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289</v>
      </c>
      <c r="G31" s="13">
        <v>-180348754</v>
      </c>
      <c r="H31" s="1">
        <v>19961716</v>
      </c>
      <c r="I31" s="1" t="s">
        <v>289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289</v>
      </c>
      <c r="G32" s="13">
        <v>-116138394</v>
      </c>
      <c r="H32" s="1">
        <v>-103094187</v>
      </c>
      <c r="I32" s="1" t="s">
        <v>289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289</v>
      </c>
      <c r="G33" s="13">
        <v>-127450710</v>
      </c>
      <c r="H33" s="1">
        <v>16653482</v>
      </c>
      <c r="I33" s="1" t="s">
        <v>289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289</v>
      </c>
      <c r="G35" s="13">
        <v>-193948488</v>
      </c>
      <c r="H35" s="1">
        <v>8244302</v>
      </c>
      <c r="I35" s="1" t="s">
        <v>289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289</v>
      </c>
      <c r="G36" s="13">
        <v>-194045121</v>
      </c>
      <c r="H36" s="1">
        <v>56123485</v>
      </c>
      <c r="I36" s="1" t="s">
        <v>289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289</v>
      </c>
      <c r="G71" s="13">
        <v>-123549868</v>
      </c>
      <c r="H71" s="1">
        <v>-35729552</v>
      </c>
      <c r="I71" s="1" t="s">
        <v>289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289</v>
      </c>
      <c r="G72" s="13">
        <v>-135506820</v>
      </c>
      <c r="H72" s="1">
        <v>-125083748</v>
      </c>
      <c r="I72" s="1" t="s">
        <v>289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289</v>
      </c>
      <c r="G74" s="13">
        <v>-107074351</v>
      </c>
      <c r="H74" s="1">
        <v>71276632</v>
      </c>
      <c r="I74" s="1" t="s">
        <v>289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3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3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3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3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3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3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3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3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3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3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3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3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3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3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3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3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3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3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3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3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3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3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3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3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3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3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3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3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3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3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3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3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3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3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3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3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3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3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3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3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3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3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3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3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3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3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t="shared" ref="L132:L152" si="2"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3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t="shared" si="2"/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t="shared" si="2"/>
        <v>17882050</v>
      </c>
      <c r="M134" s="1"/>
      <c r="N134" s="1"/>
      <c r="O134" s="1"/>
      <c r="AA134" s="7">
        <v>43829</v>
      </c>
      <c r="AB134">
        <v>-221654366</v>
      </c>
      <c r="AC134">
        <v>2222977</v>
      </c>
      <c r="AD134">
        <v>53617925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3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t="shared" si="2"/>
        <v>17036739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3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t="shared" si="2"/>
        <v>5531285</v>
      </c>
      <c r="AA136" s="7">
        <v>43831</v>
      </c>
      <c r="AB136">
        <v>-234847991</v>
      </c>
      <c r="AC136">
        <v>17036739</v>
      </c>
      <c r="AD136">
        <v>43801837</v>
      </c>
    </row>
    <row r="137" spans="1:30">
      <c r="A137" s="7">
        <v>43833</v>
      </c>
      <c r="B137" s="8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3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t="shared" si="2"/>
        <v>12960846</v>
      </c>
      <c r="AA137" s="7">
        <v>43832</v>
      </c>
      <c r="AB137">
        <v>-174156827</v>
      </c>
      <c r="AC137">
        <v>5531285</v>
      </c>
      <c r="AD137">
        <v>41453070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3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t="shared" si="2"/>
        <v>3911399</v>
      </c>
      <c r="AA138" s="7">
        <v>43833</v>
      </c>
      <c r="AB138">
        <v>-114944533</v>
      </c>
      <c r="AC138">
        <v>12960846</v>
      </c>
      <c r="AD138">
        <v>45012409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3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t="shared" si="2"/>
        <v>-20284931</v>
      </c>
      <c r="AA139" s="7">
        <v>43834</v>
      </c>
      <c r="AB139">
        <v>-184705798</v>
      </c>
      <c r="AC139">
        <v>3911399</v>
      </c>
      <c r="AD139">
        <v>49340047</v>
      </c>
    </row>
    <row r="140" spans="1:30">
      <c r="A140" s="7">
        <v>43836</v>
      </c>
      <c r="B140" s="8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3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t="shared" si="2"/>
        <v>102075657</v>
      </c>
      <c r="AA140" s="7">
        <v>43835</v>
      </c>
      <c r="AB140">
        <v>-328315367</v>
      </c>
      <c r="AC140">
        <v>-20284931</v>
      </c>
      <c r="AD140">
        <v>18312227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3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t="shared" si="2"/>
        <v>7073846</v>
      </c>
      <c r="AA141" s="7">
        <v>43836</v>
      </c>
      <c r="AB141">
        <v>-109922001</v>
      </c>
      <c r="AC141">
        <v>102075657</v>
      </c>
      <c r="AD141">
        <v>25597515</v>
      </c>
    </row>
    <row r="142" spans="1:30">
      <c r="A142" s="7">
        <v>43838</v>
      </c>
      <c r="B142" s="8">
        <v>0.73125</v>
      </c>
      <c r="C142" s="14">
        <v>1</v>
      </c>
      <c r="D142" s="1">
        <v>2805601000</v>
      </c>
      <c r="E142" s="1">
        <v>2723885835</v>
      </c>
      <c r="F142" s="1">
        <v>130347723</v>
      </c>
      <c r="G142" s="13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t="shared" si="2"/>
        <v>10620409</v>
      </c>
      <c r="AA142" s="7">
        <v>43837</v>
      </c>
      <c r="AB142">
        <v>-120063699</v>
      </c>
      <c r="AC142">
        <v>7073846</v>
      </c>
      <c r="AD142">
        <v>27922939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105286233</v>
      </c>
      <c r="G143" s="13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t="shared" si="2"/>
        <v>-1007706</v>
      </c>
      <c r="AA143" s="7">
        <v>43838</v>
      </c>
      <c r="AB143">
        <v>-119727314</v>
      </c>
      <c r="AC143">
        <v>10620409</v>
      </c>
      <c r="AD143">
        <v>16366671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206428232</v>
      </c>
      <c r="G144" s="13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t="shared" si="2"/>
        <v>-2934021</v>
      </c>
      <c r="AA144" s="7">
        <v>43839</v>
      </c>
      <c r="AB144">
        <v>-106293939</v>
      </c>
      <c r="AC144">
        <v>-1007706</v>
      </c>
      <c r="AD144">
        <v>16204276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289</v>
      </c>
      <c r="G145" s="13">
        <v>-125220784</v>
      </c>
      <c r="H145" s="1">
        <v>16025972</v>
      </c>
      <c r="I145" s="1" t="s">
        <v>289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-209362253</v>
      </c>
      <c r="AC145">
        <v>-2934021</v>
      </c>
      <c r="AD145">
        <v>7901365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121243431</v>
      </c>
      <c r="G146" s="13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t="shared" si="2"/>
        <v>6570453</v>
      </c>
      <c r="AA146" s="7">
        <v>43841</v>
      </c>
      <c r="AB146">
        <v>-125220784</v>
      </c>
      <c r="AC146" t="e">
        <v>#VALUE!</v>
      </c>
      <c r="AD146">
        <v>16025972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156787041</v>
      </c>
      <c r="G147" s="13">
        <v>-145084614</v>
      </c>
      <c r="H147" s="1">
        <v>50535463</v>
      </c>
      <c r="I147" s="1">
        <v>113916000</v>
      </c>
      <c r="J147" s="1">
        <v>105686000</v>
      </c>
      <c r="K147" s="1">
        <v>81715165</v>
      </c>
      <c r="L147" s="1">
        <f t="shared" si="2"/>
        <v>11702427</v>
      </c>
      <c r="AA147" s="7">
        <v>43842</v>
      </c>
      <c r="AB147">
        <v>-114672978</v>
      </c>
      <c r="AC147">
        <v>6570453</v>
      </c>
      <c r="AD147">
        <v>18685026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137523745</v>
      </c>
      <c r="G148" s="13">
        <v>-128857410</v>
      </c>
      <c r="H148" s="1">
        <v>54441955</v>
      </c>
      <c r="I148" s="1">
        <v>113916000</v>
      </c>
      <c r="J148" s="1">
        <v>105686000</v>
      </c>
      <c r="K148" s="1">
        <v>81715165</v>
      </c>
      <c r="L148" s="1">
        <f t="shared" si="2"/>
        <v>8666335</v>
      </c>
      <c r="AA148" s="7">
        <v>43843</v>
      </c>
      <c r="AB148">
        <v>-145084614</v>
      </c>
      <c r="AC148">
        <v>11702427</v>
      </c>
      <c r="AD148">
        <v>50535463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115588759</v>
      </c>
      <c r="G149" s="13">
        <v>-114235067</v>
      </c>
      <c r="H149" s="1">
        <v>48721801</v>
      </c>
      <c r="I149" s="1">
        <v>113916000</v>
      </c>
      <c r="J149" s="1">
        <v>105686000</v>
      </c>
      <c r="K149" s="1">
        <v>81715165</v>
      </c>
      <c r="L149" s="1">
        <f t="shared" si="2"/>
        <v>1353692</v>
      </c>
      <c r="AA149" s="7">
        <v>43844</v>
      </c>
      <c r="AB149">
        <v>-128857410</v>
      </c>
      <c r="AC149">
        <v>8666335</v>
      </c>
      <c r="AD149">
        <v>54441955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201095867</v>
      </c>
      <c r="G150" s="13">
        <v>-198504276</v>
      </c>
      <c r="H150" s="1">
        <v>43532918</v>
      </c>
      <c r="I150" s="1">
        <v>113916000</v>
      </c>
      <c r="J150" s="1">
        <v>105686000</v>
      </c>
      <c r="K150" s="1">
        <v>81715165</v>
      </c>
      <c r="L150" s="1">
        <f t="shared" si="2"/>
        <v>2591591</v>
      </c>
      <c r="AA150" s="7">
        <v>43845</v>
      </c>
      <c r="AB150">
        <v>-114235067</v>
      </c>
      <c r="AC150">
        <v>1353692</v>
      </c>
      <c r="AD150">
        <v>48721801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133206211</v>
      </c>
      <c r="G151" s="13">
        <v>-113417957</v>
      </c>
      <c r="H151" s="1">
        <v>64328878</v>
      </c>
      <c r="I151" s="1">
        <v>113916000</v>
      </c>
      <c r="J151" s="1">
        <v>105686000</v>
      </c>
      <c r="K151" s="1">
        <v>81715165</v>
      </c>
      <c r="L151" s="1">
        <f t="shared" si="2"/>
        <v>19788254</v>
      </c>
      <c r="AA151" s="7">
        <v>43846</v>
      </c>
      <c r="AB151">
        <v>-198504276</v>
      </c>
      <c r="AC151">
        <v>2591591</v>
      </c>
      <c r="AD151">
        <v>43532918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35803163</v>
      </c>
      <c r="G152" s="13">
        <v>-108153228</v>
      </c>
      <c r="H152" s="1">
        <v>-6094872</v>
      </c>
      <c r="I152" s="1">
        <v>113916000</v>
      </c>
      <c r="J152" s="1">
        <v>105686000</v>
      </c>
      <c r="K152" s="1">
        <v>81715165</v>
      </c>
      <c r="L152" s="1">
        <f t="shared" si="2"/>
        <v>-72350065</v>
      </c>
      <c r="AA152" s="7">
        <v>43847</v>
      </c>
      <c r="AB152">
        <v>-113417957</v>
      </c>
      <c r="AC152">
        <v>19788254</v>
      </c>
      <c r="AD152">
        <v>64328878</v>
      </c>
    </row>
    <row r="153" spans="27:30">
      <c r="AA153" s="7">
        <v>43848</v>
      </c>
      <c r="AB153">
        <v>-108153228</v>
      </c>
      <c r="AC153">
        <v>-72350065</v>
      </c>
      <c r="AD153">
        <v>-6094872</v>
      </c>
    </row>
    <row r="154" spans="27:30">
      <c r="AA154" t="s">
        <v>290</v>
      </c>
      <c r="AB154">
        <v>-22798967463</v>
      </c>
      <c r="AC154" t="e">
        <v>#VALUE!</v>
      </c>
      <c r="AD154">
        <v>9040433321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4"/>
  <sheetViews>
    <sheetView workbookViewId="0">
      <pane ySplit="3" topLeftCell="A150" activePane="bottomLeft" state="frozen"/>
      <selection/>
      <selection pane="bottomLeft" activeCell="A152" sqref="A15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2" t="s">
        <v>412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288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289</v>
      </c>
      <c r="G28" s="13">
        <v>-156855637</v>
      </c>
      <c r="H28" s="1">
        <v>-28841378</v>
      </c>
      <c r="I28" s="1" t="s">
        <v>289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289</v>
      </c>
      <c r="G29" s="13">
        <v>-117273539</v>
      </c>
      <c r="H29" s="1">
        <v>-182773541</v>
      </c>
      <c r="I29" s="1" t="s">
        <v>289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289</v>
      </c>
      <c r="G31" s="13">
        <v>-180348754</v>
      </c>
      <c r="H31" s="1">
        <v>86366479</v>
      </c>
      <c r="I31" s="1" t="s">
        <v>289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289</v>
      </c>
      <c r="G32" s="13">
        <v>-116138394</v>
      </c>
      <c r="H32" s="1">
        <v>-36659796</v>
      </c>
      <c r="I32" s="1" t="s">
        <v>289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289</v>
      </c>
      <c r="G33" s="13">
        <v>-127450710</v>
      </c>
      <c r="H33" s="1">
        <v>107012313</v>
      </c>
      <c r="I33" s="1" t="s">
        <v>289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289</v>
      </c>
      <c r="G35" s="13">
        <v>-193949711</v>
      </c>
      <c r="H35" s="1">
        <v>122153553</v>
      </c>
      <c r="I35" s="1" t="s">
        <v>289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289</v>
      </c>
      <c r="G36" s="13">
        <v>-194042674</v>
      </c>
      <c r="H36" s="1">
        <v>170033960</v>
      </c>
      <c r="I36" s="1" t="s">
        <v>289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289</v>
      </c>
      <c r="G71" s="13">
        <v>-123552314</v>
      </c>
      <c r="H71" s="1">
        <v>-20767797</v>
      </c>
      <c r="I71" s="1" t="s">
        <v>289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289</v>
      </c>
      <c r="G72" s="13">
        <v>-135506820</v>
      </c>
      <c r="H72" s="1">
        <v>-102207858</v>
      </c>
      <c r="I72" s="1" t="s">
        <v>289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289</v>
      </c>
      <c r="G74" s="13">
        <v>-107075575</v>
      </c>
      <c r="H74" s="1">
        <v>93914529</v>
      </c>
      <c r="I74" s="1" t="s">
        <v>289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3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3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3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3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3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3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3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3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3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3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3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3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3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3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3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3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3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3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3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3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3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3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3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3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3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3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3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3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3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3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3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3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3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3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3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3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3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3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3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3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3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3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3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3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3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3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t="shared" ref="L132:L152" si="2"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3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t="shared" si="2"/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3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t="shared" si="2"/>
        <v>21232449</v>
      </c>
      <c r="AA134" s="7">
        <v>43829</v>
      </c>
      <c r="AB134">
        <v>-221654366</v>
      </c>
      <c r="AC134">
        <v>18797908</v>
      </c>
      <c r="AD134">
        <v>64314201</v>
      </c>
    </row>
    <row r="135" spans="1:30">
      <c r="A135" s="7">
        <v>43831</v>
      </c>
      <c r="B135" s="8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3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t="shared" si="2"/>
        <v>33898125</v>
      </c>
      <c r="AA135" s="7">
        <v>43830</v>
      </c>
      <c r="AB135">
        <v>-133099529</v>
      </c>
      <c r="AC135">
        <v>21232449</v>
      </c>
      <c r="AD135">
        <v>80849899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3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t="shared" si="2"/>
        <v>20502937</v>
      </c>
      <c r="AA136" s="7">
        <v>43831</v>
      </c>
      <c r="AB136">
        <v>-234847991</v>
      </c>
      <c r="AC136">
        <v>33898125</v>
      </c>
      <c r="AD136">
        <v>79848920</v>
      </c>
    </row>
    <row r="137" spans="1:30">
      <c r="A137" s="7">
        <v>43833</v>
      </c>
      <c r="B137" s="8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3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t="shared" si="2"/>
        <v>6325436</v>
      </c>
      <c r="AA137" s="7">
        <v>43832</v>
      </c>
      <c r="AB137">
        <v>-174158050</v>
      </c>
      <c r="AC137">
        <v>20502937</v>
      </c>
      <c r="AD137">
        <v>70852187</v>
      </c>
    </row>
    <row r="138" spans="1:30">
      <c r="A138" s="7">
        <v>43834</v>
      </c>
      <c r="B138" s="8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3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t="shared" si="2"/>
        <v>29828948</v>
      </c>
      <c r="AA138" s="7">
        <v>43833</v>
      </c>
      <c r="AB138">
        <v>-114945757</v>
      </c>
      <c r="AC138">
        <v>6325436</v>
      </c>
      <c r="AD138">
        <v>72069257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3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t="shared" si="2"/>
        <v>-7224411</v>
      </c>
      <c r="AA139" s="7">
        <v>43834</v>
      </c>
      <c r="AB139">
        <v>-184705798</v>
      </c>
      <c r="AC139">
        <v>29828948</v>
      </c>
      <c r="AD139">
        <v>100917437</v>
      </c>
    </row>
    <row r="140" spans="1:30">
      <c r="A140" s="7">
        <v>43836</v>
      </c>
      <c r="B140" s="8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3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t="shared" si="2"/>
        <v>86596246</v>
      </c>
      <c r="AA140" s="7">
        <v>43835</v>
      </c>
      <c r="AB140">
        <v>-328313532</v>
      </c>
      <c r="AC140">
        <v>-7224411</v>
      </c>
      <c r="AD140">
        <v>59634319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3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t="shared" si="2"/>
        <v>17431354</v>
      </c>
      <c r="AA141" s="7">
        <v>43836</v>
      </c>
      <c r="AB141">
        <v>-109922001</v>
      </c>
      <c r="AC141">
        <v>86596246</v>
      </c>
      <c r="AD141">
        <v>40958778</v>
      </c>
    </row>
    <row r="142" spans="1:30">
      <c r="A142" s="7">
        <v>43838</v>
      </c>
      <c r="B142" s="8">
        <v>0.592361111111111</v>
      </c>
      <c r="C142" s="14">
        <v>1</v>
      </c>
      <c r="D142" s="1">
        <v>2805601000</v>
      </c>
      <c r="E142" s="1">
        <v>2723885835</v>
      </c>
      <c r="F142" s="1">
        <v>129044644</v>
      </c>
      <c r="G142" s="13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t="shared" si="2"/>
        <v>9318553</v>
      </c>
      <c r="AA142" s="7">
        <v>43837</v>
      </c>
      <c r="AB142">
        <v>-120063699</v>
      </c>
      <c r="AC142">
        <v>17431354</v>
      </c>
      <c r="AD142">
        <v>60407061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121606727</v>
      </c>
      <c r="G143" s="13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t="shared" si="2"/>
        <v>15312788</v>
      </c>
      <c r="AA143" s="7">
        <v>43838</v>
      </c>
      <c r="AB143">
        <v>-119726091</v>
      </c>
      <c r="AC143">
        <v>9318553</v>
      </c>
      <c r="AD143">
        <v>46341287</v>
      </c>
    </row>
    <row r="144" spans="1:30">
      <c r="A144" s="7">
        <v>43840</v>
      </c>
      <c r="B144" s="8">
        <v>0.551388888888889</v>
      </c>
      <c r="C144" s="14">
        <v>1</v>
      </c>
      <c r="D144" s="1">
        <v>2805601000</v>
      </c>
      <c r="E144" s="1">
        <v>2723885835</v>
      </c>
      <c r="F144" s="1">
        <v>242597419</v>
      </c>
      <c r="G144" s="13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t="shared" si="2"/>
        <v>33235166</v>
      </c>
      <c r="AA144" s="7">
        <v>43839</v>
      </c>
      <c r="AB144">
        <v>-106293939</v>
      </c>
      <c r="AC144">
        <v>15312788</v>
      </c>
      <c r="AD144">
        <v>48988399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289</v>
      </c>
      <c r="G145" s="13">
        <v>-125222008</v>
      </c>
      <c r="H145" s="1">
        <v>74575381</v>
      </c>
      <c r="I145" s="1" t="s">
        <v>289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-209362253</v>
      </c>
      <c r="AC145">
        <v>33235166</v>
      </c>
      <c r="AD145">
        <v>59073516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129606222</v>
      </c>
      <c r="G146" s="13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t="shared" si="2"/>
        <v>14933244</v>
      </c>
      <c r="AA146" s="7">
        <v>43841</v>
      </c>
      <c r="AB146">
        <v>-125222008</v>
      </c>
      <c r="AC146" t="e">
        <v>#VALUE!</v>
      </c>
      <c r="AD146">
        <v>74575381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164464981</v>
      </c>
      <c r="G147" s="13">
        <v>-145084614</v>
      </c>
      <c r="H147" s="1">
        <v>103649797</v>
      </c>
      <c r="I147" s="1">
        <v>113916000</v>
      </c>
      <c r="J147" s="1">
        <v>105686000</v>
      </c>
      <c r="K147" s="1">
        <v>81715165</v>
      </c>
      <c r="L147" s="1">
        <f t="shared" si="2"/>
        <v>19380367</v>
      </c>
      <c r="AA147" s="7">
        <v>43842</v>
      </c>
      <c r="AB147">
        <v>-114672978</v>
      </c>
      <c r="AC147">
        <v>14933244</v>
      </c>
      <c r="AD147">
        <v>59679677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143578178</v>
      </c>
      <c r="G148" s="13">
        <v>-128857410</v>
      </c>
      <c r="H148" s="1">
        <v>116231269</v>
      </c>
      <c r="I148" s="1">
        <v>113916000</v>
      </c>
      <c r="J148" s="1">
        <v>105686000</v>
      </c>
      <c r="K148" s="1">
        <v>81715165</v>
      </c>
      <c r="L148" s="1">
        <f t="shared" si="2"/>
        <v>14720768</v>
      </c>
      <c r="AA148" s="7">
        <v>43843</v>
      </c>
      <c r="AB148">
        <v>-145084614</v>
      </c>
      <c r="AC148">
        <v>19380367</v>
      </c>
      <c r="AD148">
        <v>103649797</v>
      </c>
    </row>
    <row r="149" spans="1:30">
      <c r="A149" s="7">
        <v>43845</v>
      </c>
      <c r="B149" s="8">
        <v>0.779166666666667</v>
      </c>
      <c r="C149" s="14">
        <v>1</v>
      </c>
      <c r="D149" s="1">
        <v>2805601000</v>
      </c>
      <c r="E149" s="1">
        <v>2723885835</v>
      </c>
      <c r="F149" s="1">
        <v>119155519</v>
      </c>
      <c r="G149" s="13">
        <v>-114236290</v>
      </c>
      <c r="H149" s="1">
        <v>103719144</v>
      </c>
      <c r="I149" s="1">
        <v>113916000</v>
      </c>
      <c r="J149" s="1">
        <v>105686000</v>
      </c>
      <c r="K149" s="1">
        <v>81715165</v>
      </c>
      <c r="L149" s="1">
        <f t="shared" si="2"/>
        <v>4919229</v>
      </c>
      <c r="AA149" s="7">
        <v>43844</v>
      </c>
      <c r="AB149">
        <v>-128857410</v>
      </c>
      <c r="AC149">
        <v>14720768</v>
      </c>
      <c r="AD149">
        <v>116231269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212786197</v>
      </c>
      <c r="G150" s="13">
        <v>-198606500</v>
      </c>
      <c r="H150" s="1">
        <v>105812937</v>
      </c>
      <c r="I150" s="1">
        <v>113916000</v>
      </c>
      <c r="J150" s="1">
        <v>105686000</v>
      </c>
      <c r="K150" s="1">
        <v>81715165</v>
      </c>
      <c r="L150" s="1">
        <f t="shared" si="2"/>
        <v>14179697</v>
      </c>
      <c r="AA150" s="7">
        <v>43845</v>
      </c>
      <c r="AB150">
        <v>-114236290</v>
      </c>
      <c r="AC150">
        <v>4919229</v>
      </c>
      <c r="AD150">
        <v>103719144</v>
      </c>
    </row>
    <row r="151" spans="1:30">
      <c r="A151" s="7">
        <v>43847</v>
      </c>
      <c r="B151" s="8">
        <v>0.672916666666667</v>
      </c>
      <c r="C151" s="14">
        <v>1</v>
      </c>
      <c r="D151" s="1">
        <v>2805601000</v>
      </c>
      <c r="E151" s="1">
        <v>2723885835</v>
      </c>
      <c r="F151" s="1">
        <v>115349311</v>
      </c>
      <c r="G151" s="13">
        <v>-113417957</v>
      </c>
      <c r="H151" s="1">
        <v>92431503</v>
      </c>
      <c r="I151" s="1">
        <v>113916000</v>
      </c>
      <c r="J151" s="1">
        <v>105686000</v>
      </c>
      <c r="K151" s="1">
        <v>81715165</v>
      </c>
      <c r="L151" s="1">
        <f t="shared" si="2"/>
        <v>1931354</v>
      </c>
      <c r="AA151" s="7">
        <v>43846</v>
      </c>
      <c r="AB151">
        <v>-198606500</v>
      </c>
      <c r="AC151">
        <v>14179697</v>
      </c>
      <c r="AD151">
        <v>105812937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38548690</v>
      </c>
      <c r="G152" s="13">
        <v>-108154451</v>
      </c>
      <c r="H152" s="1">
        <v>4903364</v>
      </c>
      <c r="I152" s="1">
        <v>113916000</v>
      </c>
      <c r="J152" s="1">
        <v>105686000</v>
      </c>
      <c r="K152" s="1">
        <v>81715165</v>
      </c>
      <c r="L152" s="1">
        <f t="shared" si="2"/>
        <v>-69605761</v>
      </c>
      <c r="AA152" s="7">
        <v>43847</v>
      </c>
      <c r="AB152">
        <v>-113417957</v>
      </c>
      <c r="AC152">
        <v>1931354</v>
      </c>
      <c r="AD152">
        <v>92431503</v>
      </c>
    </row>
    <row r="153" spans="27:30">
      <c r="AA153" s="7">
        <v>43848</v>
      </c>
      <c r="AB153">
        <v>-108154451</v>
      </c>
      <c r="AC153">
        <v>-69605761</v>
      </c>
      <c r="AD153">
        <v>4903364</v>
      </c>
    </row>
    <row r="154" spans="27:30">
      <c r="AA154" t="s">
        <v>290</v>
      </c>
      <c r="AB154">
        <v>-22804855869</v>
      </c>
      <c r="AC154" t="e">
        <v>#VALUE!</v>
      </c>
      <c r="AD154">
        <v>11365550881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5"/>
  <sheetViews>
    <sheetView workbookViewId="0">
      <pane ySplit="3" topLeftCell="A136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2" t="s">
        <v>412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288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289</v>
      </c>
      <c r="G19" s="13">
        <v>-164697974</v>
      </c>
      <c r="H19" s="1">
        <v>-18275527</v>
      </c>
      <c r="I19" s="1" t="s">
        <v>289</v>
      </c>
      <c r="J19" s="1">
        <v>110970000</v>
      </c>
      <c r="K19" s="1">
        <v>85801874</v>
      </c>
      <c r="L19" s="1" t="e">
        <f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289</v>
      </c>
      <c r="G20" s="13">
        <v>-123136884</v>
      </c>
      <c r="H20" s="1">
        <v>-177402576</v>
      </c>
      <c r="I20" s="1" t="s">
        <v>289</v>
      </c>
      <c r="J20" s="1">
        <v>110970000</v>
      </c>
      <c r="K20" s="1">
        <v>85801874</v>
      </c>
      <c r="L20" s="1" t="e">
        <f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289</v>
      </c>
      <c r="G22" s="13">
        <v>-189365680</v>
      </c>
      <c r="H22" s="1">
        <v>116335432</v>
      </c>
      <c r="I22" s="1" t="s">
        <v>289</v>
      </c>
      <c r="J22" s="1">
        <v>110970000</v>
      </c>
      <c r="K22" s="1">
        <v>85801874</v>
      </c>
      <c r="L22" s="1" t="e">
        <f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289</v>
      </c>
      <c r="G23" s="13">
        <v>-121944984</v>
      </c>
      <c r="H23" s="1">
        <v>-22708117</v>
      </c>
      <c r="I23" s="1" t="s">
        <v>289</v>
      </c>
      <c r="J23" s="1">
        <v>110970000</v>
      </c>
      <c r="K23" s="1">
        <v>85801874</v>
      </c>
      <c r="L23" s="1" t="e">
        <f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289</v>
      </c>
      <c r="G24" s="13">
        <v>-133822884</v>
      </c>
      <c r="H24" s="1">
        <v>80160720</v>
      </c>
      <c r="I24" s="1" t="s">
        <v>289</v>
      </c>
      <c r="J24" s="1">
        <v>110970000</v>
      </c>
      <c r="K24" s="1">
        <v>85801874</v>
      </c>
      <c r="L24" s="1" t="e">
        <f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289</v>
      </c>
      <c r="G26" s="13">
        <v>-203646646</v>
      </c>
      <c r="H26" s="1">
        <v>67495887</v>
      </c>
      <c r="I26" s="1" t="s">
        <v>289</v>
      </c>
      <c r="J26" s="1">
        <v>110970000</v>
      </c>
      <c r="K26" s="1">
        <v>85801874</v>
      </c>
      <c r="L26" s="1" t="e">
        <f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289</v>
      </c>
      <c r="G27" s="13">
        <v>-203744257</v>
      </c>
      <c r="H27" s="1">
        <v>117770177</v>
      </c>
      <c r="I27" s="1" t="s">
        <v>289</v>
      </c>
      <c r="J27" s="1">
        <v>110970000</v>
      </c>
      <c r="K27" s="1">
        <v>85801874</v>
      </c>
      <c r="L27" s="1" t="e">
        <f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289</v>
      </c>
      <c r="G62" s="13">
        <v>-129728296</v>
      </c>
      <c r="H62" s="1">
        <v>-38019764</v>
      </c>
      <c r="I62" s="1" t="s">
        <v>289</v>
      </c>
      <c r="J62" s="1">
        <v>110970000</v>
      </c>
      <c r="K62" s="1">
        <v>85801874</v>
      </c>
      <c r="L62" s="1" t="e">
        <f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289</v>
      </c>
      <c r="G63" s="13">
        <v>-142281777</v>
      </c>
      <c r="H63" s="1">
        <v>-132606175</v>
      </c>
      <c r="I63" s="1" t="s">
        <v>289</v>
      </c>
      <c r="J63" s="1">
        <v>110970000</v>
      </c>
      <c r="K63" s="1">
        <v>85801874</v>
      </c>
      <c r="L63" s="1" t="e">
        <f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289</v>
      </c>
      <c r="G65" s="13">
        <v>-112429050</v>
      </c>
      <c r="H65" s="1">
        <v>12525284</v>
      </c>
      <c r="I65" s="1" t="s">
        <v>289</v>
      </c>
      <c r="J65" s="1">
        <v>110970000</v>
      </c>
      <c r="K65" s="1">
        <v>85801874</v>
      </c>
      <c r="L65" s="1" t="e">
        <f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t="shared" ref="L68:L13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3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3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3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3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3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3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3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3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3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3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3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3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3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3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3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3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3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3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3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3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3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3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3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3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3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3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3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3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3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3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3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3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3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3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3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3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3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3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3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3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3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3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3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3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3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3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3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3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1:30">
      <c r="A125" s="7">
        <v>43830</v>
      </c>
      <c r="B125" s="8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3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t="shared" si="1"/>
        <v>23850069</v>
      </c>
      <c r="AA125" s="7">
        <v>43829</v>
      </c>
      <c r="AB125">
        <v>-232736455</v>
      </c>
      <c r="AC125">
        <v>21968194</v>
      </c>
      <c r="AD125">
        <v>75159349</v>
      </c>
    </row>
    <row r="126" spans="1:30">
      <c r="A126" s="7">
        <v>43831</v>
      </c>
      <c r="B126" s="8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3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t="shared" si="1"/>
        <v>38170157</v>
      </c>
      <c r="AA126" s="7">
        <v>43830</v>
      </c>
      <c r="AB126">
        <v>-139754128</v>
      </c>
      <c r="AC126">
        <v>23850069</v>
      </c>
      <c r="AD126">
        <v>86222508</v>
      </c>
    </row>
    <row r="127" spans="1:30">
      <c r="A127" s="7">
        <v>43832</v>
      </c>
      <c r="B127" s="8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3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t="shared" si="1"/>
        <v>27005852</v>
      </c>
      <c r="AA127" s="7">
        <v>43831</v>
      </c>
      <c r="AB127">
        <v>-246589724</v>
      </c>
      <c r="AC127">
        <v>38170157</v>
      </c>
      <c r="AD127">
        <v>98191809</v>
      </c>
    </row>
    <row r="128" spans="1:30">
      <c r="A128" s="7">
        <v>43833</v>
      </c>
      <c r="B128" s="8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3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t="shared" si="1"/>
        <v>3860703</v>
      </c>
      <c r="AA128" s="7">
        <v>43832</v>
      </c>
      <c r="AB128">
        <v>-182865458</v>
      </c>
      <c r="AC128">
        <v>27005852</v>
      </c>
      <c r="AD128">
        <v>96083132</v>
      </c>
    </row>
    <row r="129" spans="1:30">
      <c r="A129" s="7">
        <v>43834</v>
      </c>
      <c r="B129" s="8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3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t="shared" si="1"/>
        <v>29188598</v>
      </c>
      <c r="AA129" s="7">
        <v>43833</v>
      </c>
      <c r="AB129">
        <v>-120692718</v>
      </c>
      <c r="AC129">
        <v>3860703</v>
      </c>
      <c r="AD129">
        <v>85624979</v>
      </c>
    </row>
    <row r="130" spans="1:30">
      <c r="A130" s="7">
        <v>43835</v>
      </c>
      <c r="B130" s="8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3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t="shared" si="1"/>
        <v>-816526</v>
      </c>
      <c r="AA130" s="7">
        <v>43834</v>
      </c>
      <c r="AB130">
        <v>-193939340</v>
      </c>
      <c r="AC130">
        <v>29188598</v>
      </c>
      <c r="AD130">
        <v>108362247</v>
      </c>
    </row>
    <row r="131" spans="1:30">
      <c r="A131" s="7">
        <v>43836</v>
      </c>
      <c r="B131" s="8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3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t="shared" si="1"/>
        <v>105607829</v>
      </c>
      <c r="AA131" s="7">
        <v>43835</v>
      </c>
      <c r="AB131">
        <v>-344726249</v>
      </c>
      <c r="AC131">
        <v>-816526</v>
      </c>
      <c r="AD131">
        <v>75868292</v>
      </c>
    </row>
    <row r="132" spans="1:30">
      <c r="A132" s="7">
        <v>43837</v>
      </c>
      <c r="B132" s="8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3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t="shared" ref="L132:L143" si="2">F132+G132</f>
        <v>8090160</v>
      </c>
      <c r="AA132" s="7">
        <v>43836</v>
      </c>
      <c r="AB132">
        <v>-115417790</v>
      </c>
      <c r="AC132">
        <v>105607829</v>
      </c>
      <c r="AD132">
        <v>75924873</v>
      </c>
    </row>
    <row r="133" spans="1:30">
      <c r="A133" s="7">
        <v>43838</v>
      </c>
      <c r="B133" s="8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3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t="shared" si="2"/>
        <v>6340139</v>
      </c>
      <c r="AA133" s="7">
        <v>43837</v>
      </c>
      <c r="AB133">
        <v>-126065258</v>
      </c>
      <c r="AC133">
        <v>8090160</v>
      </c>
      <c r="AD133">
        <v>70018536</v>
      </c>
    </row>
    <row r="134" spans="1:30">
      <c r="A134" s="7">
        <v>43839</v>
      </c>
      <c r="B134" s="8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3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t="shared" si="2"/>
        <v>9546179</v>
      </c>
      <c r="AA134" s="7">
        <v>43838</v>
      </c>
      <c r="AB134">
        <v>-125712055</v>
      </c>
      <c r="AC134">
        <v>6340139</v>
      </c>
      <c r="AD134">
        <v>49463313</v>
      </c>
    </row>
    <row r="135" spans="1:30">
      <c r="A135" s="7">
        <v>43840</v>
      </c>
      <c r="B135" s="8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3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t="shared" si="2"/>
        <v>15035917</v>
      </c>
      <c r="AA135" s="7">
        <v>43839</v>
      </c>
      <c r="AB135">
        <v>-111608334</v>
      </c>
      <c r="AC135">
        <v>9546179</v>
      </c>
      <c r="AD135">
        <v>44689404</v>
      </c>
    </row>
    <row r="136" spans="1:30">
      <c r="A136" s="7">
        <v>43841</v>
      </c>
      <c r="B136" s="8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3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t="shared" si="2"/>
        <v>6808726</v>
      </c>
      <c r="AA136" s="7">
        <v>43840</v>
      </c>
      <c r="AB136">
        <v>-219829771</v>
      </c>
      <c r="AC136">
        <v>15035917</v>
      </c>
      <c r="AD136">
        <v>37493378</v>
      </c>
    </row>
    <row r="137" spans="1:30">
      <c r="A137" s="7">
        <v>43842</v>
      </c>
      <c r="B137" s="8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3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t="shared" si="2"/>
        <v>6214856</v>
      </c>
      <c r="AA137" s="7">
        <v>43841</v>
      </c>
      <c r="AB137">
        <v>-131482753</v>
      </c>
      <c r="AC137">
        <v>6808726</v>
      </c>
      <c r="AD137">
        <v>40441401</v>
      </c>
    </row>
    <row r="138" spans="1:30">
      <c r="A138" s="7">
        <v>43843</v>
      </c>
      <c r="B138" s="8">
        <v>0.665277777777778</v>
      </c>
      <c r="C138" s="6">
        <v>1</v>
      </c>
      <c r="D138" s="1">
        <v>2945882000</v>
      </c>
      <c r="E138" s="1">
        <v>2860080126</v>
      </c>
      <c r="F138" s="1">
        <v>166264082</v>
      </c>
      <c r="G138" s="13">
        <v>-152338434</v>
      </c>
      <c r="H138" s="1">
        <v>59960726</v>
      </c>
      <c r="I138" s="1">
        <v>119612000</v>
      </c>
      <c r="J138" s="1">
        <v>110970000</v>
      </c>
      <c r="K138" s="1">
        <v>85801874</v>
      </c>
      <c r="L138" s="1">
        <f t="shared" si="2"/>
        <v>13925648</v>
      </c>
      <c r="AA138" s="7">
        <v>43842</v>
      </c>
      <c r="AB138">
        <v>-120406303</v>
      </c>
      <c r="AC138">
        <v>6214856</v>
      </c>
      <c r="AD138">
        <v>17467659</v>
      </c>
    </row>
    <row r="139" spans="1:30">
      <c r="A139" s="7">
        <v>43844</v>
      </c>
      <c r="B139" s="8">
        <v>0.70625</v>
      </c>
      <c r="C139" s="6">
        <v>1</v>
      </c>
      <c r="D139" s="1">
        <v>2945882000</v>
      </c>
      <c r="E139" s="1">
        <v>2860080126</v>
      </c>
      <c r="F139" s="1">
        <v>149388442</v>
      </c>
      <c r="G139" s="13">
        <v>-135299915</v>
      </c>
      <c r="H139" s="1">
        <v>66020975</v>
      </c>
      <c r="I139" s="1">
        <v>119612000</v>
      </c>
      <c r="J139" s="1">
        <v>110970000</v>
      </c>
      <c r="K139" s="1">
        <v>85801874</v>
      </c>
      <c r="L139" s="1">
        <f t="shared" si="2"/>
        <v>14088527</v>
      </c>
      <c r="AA139" s="7">
        <v>43843</v>
      </c>
      <c r="AB139">
        <v>-152338434</v>
      </c>
      <c r="AC139">
        <v>13925648</v>
      </c>
      <c r="AD139">
        <v>59960726</v>
      </c>
    </row>
    <row r="140" spans="1:30">
      <c r="A140" s="7">
        <v>43845</v>
      </c>
      <c r="B140" s="8">
        <v>0.779861111111111</v>
      </c>
      <c r="C140" s="6">
        <v>1</v>
      </c>
      <c r="D140" s="1">
        <v>2945882000</v>
      </c>
      <c r="E140" s="1">
        <v>2860080126</v>
      </c>
      <c r="F140" s="1">
        <v>127435180</v>
      </c>
      <c r="G140" s="13">
        <v>-119947781</v>
      </c>
      <c r="H140" s="1">
        <v>65418214</v>
      </c>
      <c r="I140" s="1">
        <v>119612000</v>
      </c>
      <c r="J140" s="1">
        <v>110970000</v>
      </c>
      <c r="K140" s="1">
        <v>85801874</v>
      </c>
      <c r="L140" s="1">
        <f t="shared" si="2"/>
        <v>7487399</v>
      </c>
      <c r="AA140" s="7">
        <v>43844</v>
      </c>
      <c r="AB140">
        <v>-135299915</v>
      </c>
      <c r="AC140">
        <v>14088527</v>
      </c>
      <c r="AD140">
        <v>66020975</v>
      </c>
    </row>
    <row r="141" spans="1:30">
      <c r="A141" s="7">
        <v>43846</v>
      </c>
      <c r="B141" s="8">
        <v>0.699305555555556</v>
      </c>
      <c r="C141" s="6">
        <v>1</v>
      </c>
      <c r="D141" s="1">
        <v>2945882000</v>
      </c>
      <c r="E141" s="1">
        <v>2860080126</v>
      </c>
      <c r="F141" s="1">
        <v>222895681</v>
      </c>
      <c r="G141" s="13">
        <v>-208534977</v>
      </c>
      <c r="H141" s="1">
        <v>68996673</v>
      </c>
      <c r="I141" s="1">
        <v>119612000</v>
      </c>
      <c r="J141" s="1">
        <v>110970000</v>
      </c>
      <c r="K141" s="1">
        <v>85801874</v>
      </c>
      <c r="L141" s="1">
        <f t="shared" si="2"/>
        <v>14360704</v>
      </c>
      <c r="AA141" s="7">
        <v>43845</v>
      </c>
      <c r="AB141">
        <v>-119947781</v>
      </c>
      <c r="AC141">
        <v>7487399</v>
      </c>
      <c r="AD141">
        <v>65418214</v>
      </c>
    </row>
    <row r="142" spans="1:30">
      <c r="A142" s="7">
        <v>43847</v>
      </c>
      <c r="B142" s="8">
        <v>0.672916666666667</v>
      </c>
      <c r="C142" s="6">
        <v>1</v>
      </c>
      <c r="D142" s="1">
        <v>2945882000</v>
      </c>
      <c r="E142" s="1">
        <v>2860080126</v>
      </c>
      <c r="F142" s="1">
        <v>136093403</v>
      </c>
      <c r="G142" s="13">
        <v>-119088533</v>
      </c>
      <c r="H142" s="1">
        <v>76455364</v>
      </c>
      <c r="I142" s="1">
        <v>119612000</v>
      </c>
      <c r="J142" s="1">
        <v>110970000</v>
      </c>
      <c r="K142" s="1">
        <v>85801874</v>
      </c>
      <c r="L142" s="1">
        <f t="shared" si="2"/>
        <v>17004870</v>
      </c>
      <c r="AA142" s="7">
        <v>43846</v>
      </c>
      <c r="AB142">
        <v>-208534977</v>
      </c>
      <c r="AC142">
        <v>14360704</v>
      </c>
      <c r="AD142">
        <v>68996673</v>
      </c>
    </row>
    <row r="143" spans="1:30">
      <c r="A143" s="7">
        <v>43848</v>
      </c>
      <c r="B143" s="8">
        <v>0.715277777777778</v>
      </c>
      <c r="C143" s="6">
        <v>1</v>
      </c>
      <c r="D143" s="1">
        <v>2945882000</v>
      </c>
      <c r="E143" s="1">
        <v>2860080126</v>
      </c>
      <c r="F143" s="1">
        <v>38604503</v>
      </c>
      <c r="G143" s="13">
        <v>-113560582</v>
      </c>
      <c r="H143" s="1">
        <v>-3990453</v>
      </c>
      <c r="I143" s="1">
        <v>119612000</v>
      </c>
      <c r="J143" s="1">
        <v>110970000</v>
      </c>
      <c r="K143" s="1">
        <v>85801874</v>
      </c>
      <c r="L143" s="1">
        <f t="shared" si="2"/>
        <v>-74956079</v>
      </c>
      <c r="AA143" s="7">
        <v>43847</v>
      </c>
      <c r="AB143">
        <v>-119088533</v>
      </c>
      <c r="AC143">
        <v>17004870</v>
      </c>
      <c r="AD143">
        <v>76455364</v>
      </c>
    </row>
    <row r="144" spans="27:30">
      <c r="AA144" s="7">
        <v>43848</v>
      </c>
      <c r="AB144">
        <v>-113560582</v>
      </c>
      <c r="AC144">
        <v>-74956079</v>
      </c>
      <c r="AD144">
        <v>-3990453</v>
      </c>
    </row>
    <row r="145" spans="27:30">
      <c r="AA145" t="s">
        <v>290</v>
      </c>
      <c r="AB145">
        <v>-22280236672</v>
      </c>
      <c r="AC145" t="e">
        <v>#VALUE!</v>
      </c>
      <c r="AD145">
        <v>9553695668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5"/>
  <sheetViews>
    <sheetView workbookViewId="0">
      <pane ySplit="3" topLeftCell="A128" activePane="bottomLeft" state="frozen"/>
      <selection/>
      <selection pane="bottomLeft" activeCell="A133" sqref="A1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2" t="s">
        <v>460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67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288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289</v>
      </c>
      <c r="G9" s="1">
        <v>-188912153</v>
      </c>
      <c r="H9" s="1">
        <v>-713952463</v>
      </c>
      <c r="I9" s="1" t="s">
        <v>289</v>
      </c>
      <c r="J9" s="1">
        <v>127285000</v>
      </c>
      <c r="K9" s="1">
        <v>98416059</v>
      </c>
      <c r="L9" s="1" t="e">
        <f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289</v>
      </c>
      <c r="G10" s="1">
        <v>-141240680</v>
      </c>
      <c r="H10" s="1">
        <v>-882320758</v>
      </c>
      <c r="I10" s="1" t="s">
        <v>289</v>
      </c>
      <c r="J10" s="1">
        <v>127285000</v>
      </c>
      <c r="K10" s="1">
        <v>98416059</v>
      </c>
      <c r="L10" s="1" t="e">
        <f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289</v>
      </c>
      <c r="G12" s="1">
        <v>-217206548</v>
      </c>
      <c r="H12" s="1">
        <v>52699945</v>
      </c>
      <c r="I12" s="1" t="s">
        <v>289</v>
      </c>
      <c r="J12" s="1">
        <v>127285000</v>
      </c>
      <c r="K12" s="1">
        <v>98416059</v>
      </c>
      <c r="L12" s="1" t="e">
        <f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289</v>
      </c>
      <c r="G13" s="1">
        <v>-139873545</v>
      </c>
      <c r="H13" s="1">
        <v>38420159</v>
      </c>
      <c r="I13" s="1" t="s">
        <v>289</v>
      </c>
      <c r="J13" s="1">
        <v>127285000</v>
      </c>
      <c r="K13" s="1">
        <v>98416059</v>
      </c>
      <c r="L13" s="1" t="e">
        <f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289</v>
      </c>
      <c r="G14" s="1">
        <v>-153497754</v>
      </c>
      <c r="H14" s="1">
        <v>288495545</v>
      </c>
      <c r="I14" s="1" t="s">
        <v>289</v>
      </c>
      <c r="J14" s="1">
        <v>127285000</v>
      </c>
      <c r="K14" s="1">
        <v>98416059</v>
      </c>
      <c r="L14" s="1" t="e">
        <f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289</v>
      </c>
      <c r="G16" s="1">
        <v>-233587125</v>
      </c>
      <c r="H16" s="1">
        <v>575502207</v>
      </c>
      <c r="I16" s="1" t="s">
        <v>289</v>
      </c>
      <c r="J16" s="1">
        <v>127285000</v>
      </c>
      <c r="K16" s="1">
        <v>98416059</v>
      </c>
      <c r="L16" s="1" t="e">
        <f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289</v>
      </c>
      <c r="G17" s="1">
        <v>-233699088</v>
      </c>
      <c r="H17" s="1">
        <v>633169384</v>
      </c>
      <c r="I17" s="1" t="s">
        <v>289</v>
      </c>
      <c r="J17" s="1">
        <v>127285000</v>
      </c>
      <c r="K17" s="1">
        <v>98416059</v>
      </c>
      <c r="L17" s="1" t="e">
        <f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289</v>
      </c>
      <c r="G52" s="1">
        <v>-148802646</v>
      </c>
      <c r="H52" s="1">
        <v>-41054827</v>
      </c>
      <c r="I52" s="1" t="s">
        <v>289</v>
      </c>
      <c r="J52" s="1">
        <v>127285000</v>
      </c>
      <c r="K52" s="1">
        <v>98416059</v>
      </c>
      <c r="L52" s="1" t="e">
        <f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289</v>
      </c>
      <c r="G53" s="1">
        <v>-163200289</v>
      </c>
      <c r="H53" s="1">
        <v>-150266352</v>
      </c>
      <c r="I53" s="1" t="s">
        <v>289</v>
      </c>
      <c r="J53" s="1">
        <v>127285000</v>
      </c>
      <c r="K53" s="1">
        <v>98416059</v>
      </c>
      <c r="L53" s="1" t="e">
        <f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289</v>
      </c>
      <c r="G55" s="1">
        <v>-128958562</v>
      </c>
      <c r="H55" s="1">
        <v>16228866</v>
      </c>
      <c r="I55" s="1" t="s">
        <v>289</v>
      </c>
      <c r="J55" s="1">
        <v>127285000</v>
      </c>
      <c r="K55" s="1">
        <v>98416059</v>
      </c>
      <c r="L55" s="1" t="e">
        <f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t="shared" ref="L68:L131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1:30">
      <c r="A115" s="7">
        <v>43830</v>
      </c>
      <c r="B115" s="8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t="shared" si="1"/>
        <v>19852209</v>
      </c>
      <c r="AA115" s="7">
        <v>43829</v>
      </c>
      <c r="AB115">
        <v>-266955242</v>
      </c>
      <c r="AC115">
        <v>20422902</v>
      </c>
      <c r="AD115">
        <v>45036627</v>
      </c>
    </row>
    <row r="116" spans="1:30">
      <c r="A116" s="7">
        <v>43831</v>
      </c>
      <c r="B116" s="8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t="shared" si="1"/>
        <v>41139697</v>
      </c>
      <c r="AA116" s="7">
        <v>43830</v>
      </c>
      <c r="AB116">
        <v>-160301020</v>
      </c>
      <c r="AC116">
        <v>19852209</v>
      </c>
      <c r="AD116">
        <v>60592133</v>
      </c>
    </row>
    <row r="117" spans="1:30">
      <c r="A117" s="7">
        <v>43832</v>
      </c>
      <c r="B117" s="8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t="shared" si="1"/>
        <v>32333359</v>
      </c>
      <c r="AA117" s="7">
        <v>43831</v>
      </c>
      <c r="AB117">
        <v>-282843769</v>
      </c>
      <c r="AC117">
        <v>41139697</v>
      </c>
      <c r="AD117">
        <v>80078712</v>
      </c>
    </row>
    <row r="118" spans="1:30">
      <c r="A118" s="7">
        <v>43833</v>
      </c>
      <c r="B118" s="8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t="shared" si="1"/>
        <v>17565058</v>
      </c>
      <c r="AA118" s="7">
        <v>43832</v>
      </c>
      <c r="AB118">
        <v>-209750652</v>
      </c>
      <c r="AC118">
        <v>32333359</v>
      </c>
      <c r="AD118">
        <v>83689282</v>
      </c>
    </row>
    <row r="119" spans="1:30">
      <c r="A119" s="7">
        <v>43834</v>
      </c>
      <c r="B119" s="8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t="shared" si="1"/>
        <v>29850249</v>
      </c>
      <c r="AA119" s="7">
        <v>43833</v>
      </c>
      <c r="AB119">
        <v>-138437169</v>
      </c>
      <c r="AC119">
        <v>17565058</v>
      </c>
      <c r="AD119">
        <v>94091966</v>
      </c>
    </row>
    <row r="120" spans="1:30">
      <c r="A120" s="7">
        <v>43835</v>
      </c>
      <c r="B120" s="8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t="shared" si="1"/>
        <v>-21700529</v>
      </c>
      <c r="AA120" s="7">
        <v>43834</v>
      </c>
      <c r="AB120">
        <v>-222453218</v>
      </c>
      <c r="AC120">
        <v>29850249</v>
      </c>
      <c r="AD120">
        <v>124959965</v>
      </c>
    </row>
    <row r="121" spans="1:30">
      <c r="A121" s="7">
        <v>43836</v>
      </c>
      <c r="B121" s="8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t="shared" si="1"/>
        <v>103052010</v>
      </c>
      <c r="AA121" s="7">
        <v>43835</v>
      </c>
      <c r="AB121">
        <v>-395409460</v>
      </c>
      <c r="AC121">
        <v>-21700529</v>
      </c>
      <c r="AD121">
        <v>68472999</v>
      </c>
    </row>
    <row r="122" spans="1:30">
      <c r="A122" s="7">
        <v>43837</v>
      </c>
      <c r="B122" s="8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t="shared" si="1"/>
        <v>1682149</v>
      </c>
      <c r="AA122" s="7">
        <v>43836</v>
      </c>
      <c r="AB122">
        <v>-132386711</v>
      </c>
      <c r="AC122">
        <v>103052010</v>
      </c>
      <c r="AD122">
        <v>55581774</v>
      </c>
    </row>
    <row r="123" spans="1:30">
      <c r="A123" s="7">
        <v>43838</v>
      </c>
      <c r="B123" s="8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t="shared" si="1"/>
        <v>920707</v>
      </c>
      <c r="AA123" s="7">
        <v>43837</v>
      </c>
      <c r="AB123">
        <v>-144601062</v>
      </c>
      <c r="AC123">
        <v>1682149</v>
      </c>
      <c r="AD123">
        <v>57992258</v>
      </c>
    </row>
    <row r="124" spans="1:30">
      <c r="A124" s="7">
        <v>43839</v>
      </c>
      <c r="B124" s="8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t="shared" si="1"/>
        <v>5429541</v>
      </c>
      <c r="AA124" s="7">
        <v>43838</v>
      </c>
      <c r="AB124">
        <v>-144194457</v>
      </c>
      <c r="AC124">
        <v>920707</v>
      </c>
      <c r="AD124">
        <v>37273266</v>
      </c>
    </row>
    <row r="125" spans="1:30">
      <c r="A125" s="7">
        <v>43840</v>
      </c>
      <c r="B125" s="8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t="shared" si="1"/>
        <v>10161172</v>
      </c>
      <c r="AA125" s="7">
        <v>43839</v>
      </c>
      <c r="AB125">
        <v>-128018656</v>
      </c>
      <c r="AC125">
        <v>5429541</v>
      </c>
      <c r="AD125">
        <v>21415319</v>
      </c>
    </row>
    <row r="126" spans="1:30">
      <c r="A126" s="7">
        <v>43841</v>
      </c>
      <c r="B126" s="8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t="shared" si="1"/>
        <v>7944372</v>
      </c>
      <c r="AA126" s="7">
        <v>43840</v>
      </c>
      <c r="AB126">
        <v>-252150995</v>
      </c>
      <c r="AC126">
        <v>10161172</v>
      </c>
      <c r="AD126">
        <v>15101079</v>
      </c>
    </row>
    <row r="127" spans="1:30">
      <c r="A127" s="7">
        <v>43842</v>
      </c>
      <c r="B127" s="8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t="shared" si="1"/>
        <v>11292192</v>
      </c>
      <c r="AA127" s="7">
        <v>43841</v>
      </c>
      <c r="AB127">
        <v>-150813573</v>
      </c>
      <c r="AC127">
        <v>7944372</v>
      </c>
      <c r="AD127">
        <v>5480393</v>
      </c>
    </row>
    <row r="128" spans="1:30">
      <c r="A128" s="7">
        <v>43843</v>
      </c>
      <c r="B128" s="8">
        <v>0.665277777777778</v>
      </c>
      <c r="C128" s="6">
        <v>1</v>
      </c>
      <c r="D128" s="1">
        <v>3378991000</v>
      </c>
      <c r="E128" s="1">
        <v>3280574941</v>
      </c>
      <c r="F128" s="1">
        <v>194528786</v>
      </c>
      <c r="G128" s="1">
        <v>-174735492</v>
      </c>
      <c r="H128" s="1">
        <v>53076022</v>
      </c>
      <c r="I128" s="1">
        <v>137198000</v>
      </c>
      <c r="J128" s="1">
        <v>127285000</v>
      </c>
      <c r="K128" s="1">
        <v>98416059</v>
      </c>
      <c r="L128" s="1">
        <f t="shared" si="1"/>
        <v>19793294</v>
      </c>
      <c r="AA128" s="7">
        <v>43842</v>
      </c>
      <c r="AB128">
        <v>-138108644</v>
      </c>
      <c r="AC128">
        <v>11292192</v>
      </c>
      <c r="AD128">
        <v>-13077664</v>
      </c>
    </row>
    <row r="129" spans="1:30">
      <c r="A129" s="7">
        <v>43844</v>
      </c>
      <c r="B129" s="8">
        <v>0.70625</v>
      </c>
      <c r="C129" s="6">
        <v>1</v>
      </c>
      <c r="D129" s="1">
        <v>3378991000</v>
      </c>
      <c r="E129" s="1">
        <v>3280574941</v>
      </c>
      <c r="F129" s="1">
        <v>172180232</v>
      </c>
      <c r="G129" s="1">
        <v>-155191941</v>
      </c>
      <c r="H129" s="1">
        <v>61804301</v>
      </c>
      <c r="I129" s="1">
        <v>137198000</v>
      </c>
      <c r="J129" s="1">
        <v>127285000</v>
      </c>
      <c r="K129" s="1">
        <v>98416059</v>
      </c>
      <c r="L129" s="1">
        <f t="shared" si="1"/>
        <v>16988291</v>
      </c>
      <c r="AA129" s="7">
        <v>43843</v>
      </c>
      <c r="AB129">
        <v>-174735492</v>
      </c>
      <c r="AC129">
        <v>19793294</v>
      </c>
      <c r="AD129">
        <v>53076022</v>
      </c>
    </row>
    <row r="130" spans="1:30">
      <c r="A130" s="7">
        <v>43845</v>
      </c>
      <c r="B130" s="8">
        <v>0.779861111111111</v>
      </c>
      <c r="C130" s="6">
        <v>1</v>
      </c>
      <c r="D130" s="1">
        <v>3378991000</v>
      </c>
      <c r="E130" s="1">
        <v>3280574941</v>
      </c>
      <c r="F130" s="1">
        <v>150380364</v>
      </c>
      <c r="G130" s="1">
        <v>-137582710</v>
      </c>
      <c r="H130" s="1">
        <v>72919806</v>
      </c>
      <c r="I130" s="1">
        <v>137198000</v>
      </c>
      <c r="J130" s="1">
        <v>127285000</v>
      </c>
      <c r="K130" s="1">
        <v>98416059</v>
      </c>
      <c r="L130" s="1">
        <f t="shared" si="1"/>
        <v>12797654</v>
      </c>
      <c r="AA130" s="7">
        <v>43844</v>
      </c>
      <c r="AB130">
        <v>-155191941</v>
      </c>
      <c r="AC130">
        <v>16988291</v>
      </c>
      <c r="AD130">
        <v>61804301</v>
      </c>
    </row>
    <row r="131" spans="1:30">
      <c r="A131" s="7">
        <v>43846</v>
      </c>
      <c r="B131" s="8">
        <v>0.699305555555556</v>
      </c>
      <c r="C131" s="6">
        <v>1</v>
      </c>
      <c r="D131" s="1">
        <v>3378991000</v>
      </c>
      <c r="E131" s="1">
        <v>3280574941</v>
      </c>
      <c r="F131" s="1">
        <v>266761709</v>
      </c>
      <c r="G131" s="1">
        <v>-239195621</v>
      </c>
      <c r="H131" s="1">
        <v>88555023</v>
      </c>
      <c r="I131" s="1">
        <v>137198000</v>
      </c>
      <c r="J131" s="1">
        <v>127285000</v>
      </c>
      <c r="K131" s="1">
        <v>98416059</v>
      </c>
      <c r="L131" s="1">
        <f t="shared" si="1"/>
        <v>27566088</v>
      </c>
      <c r="AA131" s="7">
        <v>43845</v>
      </c>
      <c r="AB131">
        <v>-137582710</v>
      </c>
      <c r="AC131">
        <v>12797654</v>
      </c>
      <c r="AD131">
        <v>72919806</v>
      </c>
    </row>
    <row r="132" spans="1:30">
      <c r="A132" s="7">
        <v>43847</v>
      </c>
      <c r="B132" s="8">
        <v>0.672916666666667</v>
      </c>
      <c r="C132" s="6">
        <v>1</v>
      </c>
      <c r="D132" s="1">
        <v>3378991000</v>
      </c>
      <c r="E132" s="1">
        <v>3280574941</v>
      </c>
      <c r="F132" s="1">
        <v>158278274</v>
      </c>
      <c r="G132" s="1">
        <v>-136597134</v>
      </c>
      <c r="H132" s="1">
        <v>104806622</v>
      </c>
      <c r="I132" s="1">
        <v>137198000</v>
      </c>
      <c r="J132" s="1">
        <v>127285000</v>
      </c>
      <c r="K132" s="1">
        <v>98416059</v>
      </c>
      <c r="L132" s="1">
        <f>F132+G132</f>
        <v>21681140</v>
      </c>
      <c r="AA132" s="7">
        <v>43846</v>
      </c>
      <c r="AB132">
        <v>-239195621</v>
      </c>
      <c r="AC132">
        <v>27566088</v>
      </c>
      <c r="AD132">
        <v>88555023</v>
      </c>
    </row>
    <row r="133" spans="1:30">
      <c r="A133" s="7">
        <v>43848</v>
      </c>
      <c r="B133" s="8">
        <v>0.715277777777778</v>
      </c>
      <c r="C133" s="6">
        <v>1</v>
      </c>
      <c r="D133" s="1">
        <v>3378991000</v>
      </c>
      <c r="E133" s="1">
        <v>3280574941</v>
      </c>
      <c r="F133" s="1">
        <v>46004078</v>
      </c>
      <c r="G133" s="1">
        <v>-130257929</v>
      </c>
      <c r="H133" s="1">
        <v>15821140</v>
      </c>
      <c r="I133" s="1">
        <v>137198000</v>
      </c>
      <c r="J133" s="1">
        <v>127285000</v>
      </c>
      <c r="K133" s="1">
        <v>98416059</v>
      </c>
      <c r="L133" s="1">
        <f>F133+G133</f>
        <v>-84253851</v>
      </c>
      <c r="AA133" s="7">
        <v>43847</v>
      </c>
      <c r="AB133">
        <v>-136597134</v>
      </c>
      <c r="AC133">
        <v>21681140</v>
      </c>
      <c r="AD133">
        <v>104806622</v>
      </c>
    </row>
    <row r="134" spans="27:30">
      <c r="AA134" s="7">
        <v>43848</v>
      </c>
      <c r="AB134">
        <v>-130257929</v>
      </c>
      <c r="AC134">
        <v>-84253851</v>
      </c>
      <c r="AD134">
        <v>15821140</v>
      </c>
    </row>
    <row r="135" spans="27:30">
      <c r="AA135" t="s">
        <v>290</v>
      </c>
      <c r="AB135">
        <v>-23979320068</v>
      </c>
      <c r="AC135" t="e">
        <v>#VALUE!</v>
      </c>
      <c r="AD135">
        <v>9000614120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4"/>
  <sheetViews>
    <sheetView workbookViewId="0">
      <pane ySplit="3" topLeftCell="A124" activePane="bottomLeft" state="frozen"/>
      <selection/>
      <selection pane="bottomLeft" activeCell="A132" sqref="A1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2" t="s">
        <v>461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67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288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462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289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289</v>
      </c>
      <c r="G9" s="1">
        <v>-123136884</v>
      </c>
      <c r="H9" s="1">
        <v>-669684681</v>
      </c>
      <c r="I9" s="1" t="s">
        <v>289</v>
      </c>
      <c r="J9" s="1">
        <v>110970000</v>
      </c>
      <c r="K9" s="1">
        <v>85801874</v>
      </c>
      <c r="L9" s="1" t="e">
        <f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289</v>
      </c>
      <c r="G11" s="1">
        <v>-189365680</v>
      </c>
      <c r="H11" s="1">
        <v>48533648</v>
      </c>
      <c r="I11" s="1" t="s">
        <v>289</v>
      </c>
      <c r="J11" s="1">
        <v>110970000</v>
      </c>
      <c r="K11" s="1">
        <v>85801874</v>
      </c>
      <c r="L11" s="1" t="e">
        <f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289</v>
      </c>
      <c r="G12" s="1">
        <v>-121944984</v>
      </c>
      <c r="H12" s="1">
        <v>26253595</v>
      </c>
      <c r="I12" s="1" t="s">
        <v>289</v>
      </c>
      <c r="J12" s="1">
        <v>110970000</v>
      </c>
      <c r="K12" s="1">
        <v>85801874</v>
      </c>
      <c r="L12" s="1" t="e">
        <f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289</v>
      </c>
      <c r="G13" s="1">
        <v>-133822884</v>
      </c>
      <c r="H13" s="1">
        <v>273196147</v>
      </c>
      <c r="I13" s="1" t="s">
        <v>289</v>
      </c>
      <c r="J13" s="1">
        <v>110970000</v>
      </c>
      <c r="K13" s="1">
        <v>85801874</v>
      </c>
      <c r="L13" s="1" t="e">
        <f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289</v>
      </c>
      <c r="G15" s="1">
        <v>-203646646</v>
      </c>
      <c r="H15" s="1">
        <v>496067038</v>
      </c>
      <c r="I15" s="1" t="s">
        <v>289</v>
      </c>
      <c r="J15" s="1">
        <v>110970000</v>
      </c>
      <c r="K15" s="1">
        <v>85801874</v>
      </c>
      <c r="L15" s="1" t="e">
        <f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289</v>
      </c>
      <c r="G16" s="1">
        <v>-203746827</v>
      </c>
      <c r="H16" s="1">
        <v>546340043</v>
      </c>
      <c r="I16" s="1" t="s">
        <v>289</v>
      </c>
      <c r="J16" s="1">
        <v>110970000</v>
      </c>
      <c r="K16" s="1">
        <v>85801874</v>
      </c>
      <c r="L16" s="1" t="e">
        <f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289</v>
      </c>
      <c r="G51" s="1">
        <v>-129727011</v>
      </c>
      <c r="H51" s="1">
        <v>-68656370</v>
      </c>
      <c r="I51" s="1" t="s">
        <v>289</v>
      </c>
      <c r="J51" s="1">
        <v>110970000</v>
      </c>
      <c r="K51" s="1">
        <v>85801874</v>
      </c>
      <c r="L51" s="1" t="e">
        <f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289</v>
      </c>
      <c r="G52" s="1">
        <v>-142283062</v>
      </c>
      <c r="H52" s="1">
        <v>-146797879</v>
      </c>
      <c r="I52" s="1" t="s">
        <v>289</v>
      </c>
      <c r="J52" s="1">
        <v>110970000</v>
      </c>
      <c r="K52" s="1">
        <v>85801874</v>
      </c>
      <c r="L52" s="1" t="e">
        <f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289</v>
      </c>
      <c r="G54" s="1">
        <v>-112427765</v>
      </c>
      <c r="H54" s="1">
        <v>60518964</v>
      </c>
      <c r="I54" s="1" t="s">
        <v>289</v>
      </c>
      <c r="J54" s="1">
        <v>110970000</v>
      </c>
      <c r="K54" s="1">
        <v>85801874</v>
      </c>
      <c r="L54" s="1" t="e">
        <f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t="shared" ref="L68:L131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1:30">
      <c r="A114" s="7">
        <v>43830</v>
      </c>
      <c r="B114" s="8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t="shared" si="1"/>
        <v>18468033</v>
      </c>
      <c r="AA114" s="7">
        <v>43829</v>
      </c>
      <c r="AB114">
        <v>-232736455</v>
      </c>
      <c r="AC114">
        <v>19582203</v>
      </c>
      <c r="AD114">
        <v>50297278</v>
      </c>
    </row>
    <row r="115" spans="1:30">
      <c r="A115" s="7">
        <v>43831</v>
      </c>
      <c r="B115" s="8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t="shared" si="1"/>
        <v>28740746</v>
      </c>
      <c r="AA115" s="7">
        <v>43830</v>
      </c>
      <c r="AB115">
        <v>-139754128</v>
      </c>
      <c r="AC115">
        <v>18468033</v>
      </c>
      <c r="AD115">
        <v>61388802</v>
      </c>
    </row>
    <row r="116" spans="1:30">
      <c r="A116" s="7">
        <v>43832</v>
      </c>
      <c r="B116" s="8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t="shared" si="1"/>
        <v>23987164</v>
      </c>
      <c r="AA116" s="7">
        <v>43831</v>
      </c>
      <c r="AB116">
        <v>-246588440</v>
      </c>
      <c r="AC116">
        <v>28740746</v>
      </c>
      <c r="AD116">
        <v>74108620</v>
      </c>
    </row>
    <row r="117" spans="1:30">
      <c r="A117" s="7">
        <v>43833</v>
      </c>
      <c r="B117" s="8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t="shared" si="1"/>
        <v>9958172</v>
      </c>
      <c r="AA117" s="7">
        <v>43832</v>
      </c>
      <c r="AB117">
        <v>-182862890</v>
      </c>
      <c r="AC117">
        <v>23987164</v>
      </c>
      <c r="AD117">
        <v>84001456</v>
      </c>
    </row>
    <row r="118" spans="1:30">
      <c r="A118" s="7">
        <v>43834</v>
      </c>
      <c r="B118" s="8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t="shared" si="1"/>
        <v>18981211</v>
      </c>
      <c r="AA118" s="7">
        <v>43833</v>
      </c>
      <c r="AB118">
        <v>-120691434</v>
      </c>
      <c r="AC118">
        <v>9958172</v>
      </c>
      <c r="AD118">
        <v>83794648</v>
      </c>
    </row>
    <row r="119" spans="1:30">
      <c r="A119" s="7">
        <v>43835</v>
      </c>
      <c r="B119" s="8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t="shared" si="1"/>
        <v>-4219849</v>
      </c>
      <c r="AA119" s="7">
        <v>43834</v>
      </c>
      <c r="AB119">
        <v>-193939340</v>
      </c>
      <c r="AC119">
        <v>18981211</v>
      </c>
      <c r="AD119">
        <v>97602558</v>
      </c>
    </row>
    <row r="120" spans="1:30">
      <c r="A120" s="7">
        <v>43836</v>
      </c>
      <c r="B120" s="8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t="shared" si="1"/>
        <v>118859193</v>
      </c>
      <c r="AA120" s="7">
        <v>43835</v>
      </c>
      <c r="AB120">
        <v>-344728175</v>
      </c>
      <c r="AC120">
        <v>-4219849</v>
      </c>
      <c r="AD120">
        <v>67775723</v>
      </c>
    </row>
    <row r="121" spans="1:30">
      <c r="A121" s="7">
        <v>43837</v>
      </c>
      <c r="B121" s="8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t="shared" si="1"/>
        <v>1632507</v>
      </c>
      <c r="AA121" s="7">
        <v>43836</v>
      </c>
      <c r="AB121">
        <v>-115417790</v>
      </c>
      <c r="AC121">
        <v>118859193</v>
      </c>
      <c r="AD121">
        <v>66477852</v>
      </c>
    </row>
    <row r="122" spans="1:30">
      <c r="A122" s="7">
        <v>43838</v>
      </c>
      <c r="B122" s="8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t="shared" si="1"/>
        <v>5269405</v>
      </c>
      <c r="M122" s="1"/>
      <c r="N122" s="1"/>
      <c r="O122" s="1"/>
      <c r="AA122" s="7">
        <v>43837</v>
      </c>
      <c r="AB122">
        <v>-126066542</v>
      </c>
      <c r="AC122">
        <v>1632507</v>
      </c>
      <c r="AD122">
        <v>64299679</v>
      </c>
    </row>
    <row r="123" spans="1:30">
      <c r="A123" s="7">
        <v>43839</v>
      </c>
      <c r="B123" s="8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t="shared" si="1"/>
        <v>-630879</v>
      </c>
      <c r="AA123" s="7">
        <v>43838</v>
      </c>
      <c r="AB123">
        <v>-125713339</v>
      </c>
      <c r="AC123">
        <v>5269405</v>
      </c>
      <c r="AD123">
        <v>51733236</v>
      </c>
    </row>
    <row r="124" spans="1:30">
      <c r="A124" s="7">
        <v>43840</v>
      </c>
      <c r="B124" s="8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t="shared" si="1"/>
        <v>12402383</v>
      </c>
      <c r="AA124" s="7">
        <v>43839</v>
      </c>
      <c r="AB124">
        <v>-111608334</v>
      </c>
      <c r="AC124">
        <v>-630879</v>
      </c>
      <c r="AD124">
        <v>40829644</v>
      </c>
    </row>
    <row r="125" spans="1:30">
      <c r="A125" s="7">
        <v>43841</v>
      </c>
      <c r="B125" s="8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t="shared" si="1"/>
        <v>7854569</v>
      </c>
      <c r="AA125" s="7">
        <v>43840</v>
      </c>
      <c r="AB125">
        <v>-219829771</v>
      </c>
      <c r="AC125">
        <v>12402383</v>
      </c>
      <c r="AD125">
        <v>40148455</v>
      </c>
    </row>
    <row r="126" spans="1:30">
      <c r="A126" s="7">
        <v>43842</v>
      </c>
      <c r="B126" s="8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t="shared" si="1"/>
        <v>6973154</v>
      </c>
      <c r="AA126" s="7">
        <v>43841</v>
      </c>
      <c r="AB126">
        <v>-131482753</v>
      </c>
      <c r="AC126">
        <v>7854569</v>
      </c>
      <c r="AD126">
        <v>38044852</v>
      </c>
    </row>
    <row r="127" spans="1:30">
      <c r="A127" s="7">
        <v>43843</v>
      </c>
      <c r="B127" s="8">
        <v>0.665277777777778</v>
      </c>
      <c r="C127" s="6">
        <v>1</v>
      </c>
      <c r="D127" s="1">
        <v>2945882000</v>
      </c>
      <c r="E127" s="1">
        <v>2860080126</v>
      </c>
      <c r="F127" s="1">
        <v>165109893</v>
      </c>
      <c r="G127" s="1">
        <v>-152338434</v>
      </c>
      <c r="H127" s="1">
        <v>59128860</v>
      </c>
      <c r="I127" s="1">
        <v>119612000</v>
      </c>
      <c r="J127" s="1">
        <v>110970000</v>
      </c>
      <c r="K127" s="1">
        <v>85801874</v>
      </c>
      <c r="L127" s="1">
        <f t="shared" si="1"/>
        <v>12771459</v>
      </c>
      <c r="AA127" s="7">
        <v>43842</v>
      </c>
      <c r="AB127">
        <v>-120406303</v>
      </c>
      <c r="AC127">
        <v>6973154</v>
      </c>
      <c r="AD127">
        <v>26036795</v>
      </c>
    </row>
    <row r="128" spans="1:30">
      <c r="A128" s="7">
        <v>43844</v>
      </c>
      <c r="B128" s="8">
        <v>0.706944444444444</v>
      </c>
      <c r="C128" s="6">
        <v>1</v>
      </c>
      <c r="D128" s="1">
        <v>2945882000</v>
      </c>
      <c r="E128" s="1">
        <v>2860080126</v>
      </c>
      <c r="F128" s="1">
        <v>150128976</v>
      </c>
      <c r="G128" s="1">
        <v>-135299915</v>
      </c>
      <c r="H128" s="1">
        <v>59484269</v>
      </c>
      <c r="I128" s="1">
        <v>119612000</v>
      </c>
      <c r="J128" s="1">
        <v>110970000</v>
      </c>
      <c r="K128" s="1">
        <v>85801874</v>
      </c>
      <c r="L128" s="1">
        <f t="shared" si="1"/>
        <v>14829061</v>
      </c>
      <c r="AA128" s="7">
        <v>43843</v>
      </c>
      <c r="AB128">
        <v>-152338434</v>
      </c>
      <c r="AC128">
        <v>12771459</v>
      </c>
      <c r="AD128">
        <v>59128860</v>
      </c>
    </row>
    <row r="129" spans="1:30">
      <c r="A129" s="7">
        <v>43845</v>
      </c>
      <c r="B129" s="8">
        <v>0.779861111111111</v>
      </c>
      <c r="C129" s="6">
        <v>1</v>
      </c>
      <c r="D129" s="1">
        <v>2945882000</v>
      </c>
      <c r="E129" s="1">
        <v>2860080126</v>
      </c>
      <c r="F129" s="1">
        <v>136010253</v>
      </c>
      <c r="G129" s="1">
        <v>-119946496</v>
      </c>
      <c r="H129" s="1">
        <v>73915519</v>
      </c>
      <c r="I129" s="1">
        <v>119612000</v>
      </c>
      <c r="J129" s="1">
        <v>110970000</v>
      </c>
      <c r="K129" s="1">
        <v>85801874</v>
      </c>
      <c r="L129" s="1">
        <f t="shared" si="1"/>
        <v>16063757</v>
      </c>
      <c r="AA129" s="7">
        <v>43844</v>
      </c>
      <c r="AB129">
        <v>-135299915</v>
      </c>
      <c r="AC129">
        <v>14829061</v>
      </c>
      <c r="AD129">
        <v>59484269</v>
      </c>
    </row>
    <row r="130" spans="1:30">
      <c r="A130" s="7">
        <v>43846</v>
      </c>
      <c r="B130" s="8">
        <v>0.699305555555556</v>
      </c>
      <c r="C130" s="6">
        <v>1</v>
      </c>
      <c r="D130" s="1">
        <v>2945882000</v>
      </c>
      <c r="E130" s="1">
        <v>2860080126</v>
      </c>
      <c r="F130" s="1">
        <v>224803865</v>
      </c>
      <c r="G130" s="1">
        <v>-208534977</v>
      </c>
      <c r="H130" s="1">
        <v>68219060</v>
      </c>
      <c r="I130" s="1">
        <v>119612000</v>
      </c>
      <c r="J130" s="1">
        <v>110970000</v>
      </c>
      <c r="K130" s="1">
        <v>85801874</v>
      </c>
      <c r="L130" s="1">
        <f t="shared" si="1"/>
        <v>16268888</v>
      </c>
      <c r="AA130" s="7">
        <v>43845</v>
      </c>
      <c r="AB130">
        <v>-119946496</v>
      </c>
      <c r="AC130">
        <v>16063757</v>
      </c>
      <c r="AD130">
        <v>73915519</v>
      </c>
    </row>
    <row r="131" spans="1:30">
      <c r="A131" s="7">
        <v>43847</v>
      </c>
      <c r="B131" s="8">
        <v>0.673611111111111</v>
      </c>
      <c r="C131" s="6">
        <v>1</v>
      </c>
      <c r="D131" s="1">
        <v>2945882000</v>
      </c>
      <c r="E131" s="1">
        <v>2860080126</v>
      </c>
      <c r="F131" s="1">
        <v>177208722</v>
      </c>
      <c r="G131" s="1">
        <v>-119088533</v>
      </c>
      <c r="H131" s="1">
        <v>66970128</v>
      </c>
      <c r="I131" s="1">
        <v>119612000</v>
      </c>
      <c r="J131" s="1">
        <v>110970000</v>
      </c>
      <c r="K131" s="1">
        <v>85801874</v>
      </c>
      <c r="L131" s="1">
        <f t="shared" si="1"/>
        <v>58120189</v>
      </c>
      <c r="AA131" s="7">
        <v>43846</v>
      </c>
      <c r="AB131">
        <v>-208534977</v>
      </c>
      <c r="AC131">
        <v>16268888</v>
      </c>
      <c r="AD131">
        <v>68219060</v>
      </c>
    </row>
    <row r="132" spans="1:30">
      <c r="A132" s="7">
        <v>43848</v>
      </c>
      <c r="B132" s="8">
        <v>0.715277777777778</v>
      </c>
      <c r="C132" s="6">
        <v>1</v>
      </c>
      <c r="D132" s="1">
        <v>2945882000</v>
      </c>
      <c r="E132" s="1">
        <v>2860080126</v>
      </c>
      <c r="F132" s="1">
        <v>34817832</v>
      </c>
      <c r="G132" s="1">
        <v>-113561867</v>
      </c>
      <c r="H132" s="1">
        <v>-24807169</v>
      </c>
      <c r="I132" s="1">
        <v>119612000</v>
      </c>
      <c r="J132" s="1">
        <v>110970000</v>
      </c>
      <c r="K132" s="1">
        <v>85801874</v>
      </c>
      <c r="L132" s="1">
        <f>F132+G132</f>
        <v>-78744035</v>
      </c>
      <c r="AA132" s="7">
        <v>43847</v>
      </c>
      <c r="AB132">
        <v>-119088533</v>
      </c>
      <c r="AC132">
        <v>58120189</v>
      </c>
      <c r="AD132">
        <v>66970128</v>
      </c>
    </row>
    <row r="133" spans="27:30">
      <c r="AA133" s="7">
        <v>43848</v>
      </c>
      <c r="AB133">
        <v>-113561867</v>
      </c>
      <c r="AC133">
        <v>-78744035</v>
      </c>
      <c r="AD133">
        <v>-24807169</v>
      </c>
    </row>
    <row r="134" spans="27:30">
      <c r="AA134" t="s">
        <v>290</v>
      </c>
      <c r="AB134">
        <v>-20707323344</v>
      </c>
      <c r="AC134" t="e">
        <v>#VALUE!</v>
      </c>
      <c r="AD134">
        <v>8496854628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8"/>
  <sheetViews>
    <sheetView workbookViewId="0">
      <pane ySplit="3" topLeftCell="A122" activePane="bottomLeft" state="frozen"/>
      <selection/>
      <selection pane="bottomLeft" activeCell="A126" sqref="A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463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288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289</v>
      </c>
      <c r="G9" s="1">
        <v>-203645361</v>
      </c>
      <c r="H9" s="1">
        <v>122076292</v>
      </c>
      <c r="I9" s="1" t="s">
        <v>289</v>
      </c>
      <c r="J9" s="1">
        <v>110970000</v>
      </c>
      <c r="K9" s="1">
        <v>85801877</v>
      </c>
      <c r="L9" s="1" t="e">
        <f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289</v>
      </c>
      <c r="G10" s="1">
        <v>-203746827</v>
      </c>
      <c r="H10" s="1">
        <v>14129711</v>
      </c>
      <c r="I10" s="1" t="s">
        <v>289</v>
      </c>
      <c r="J10" s="1">
        <v>110970000</v>
      </c>
      <c r="K10" s="1">
        <v>85801877</v>
      </c>
      <c r="L10" s="1" t="e">
        <f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289</v>
      </c>
      <c r="G45" s="1">
        <v>-129727011</v>
      </c>
      <c r="H45" s="1">
        <v>-12426621</v>
      </c>
      <c r="I45" s="1" t="s">
        <v>289</v>
      </c>
      <c r="J45" s="1">
        <v>110970000</v>
      </c>
      <c r="K45" s="1">
        <v>85801877</v>
      </c>
      <c r="L45" s="1" t="e">
        <f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289</v>
      </c>
      <c r="G46" s="1">
        <v>-142281777</v>
      </c>
      <c r="H46" s="1">
        <v>-101015167</v>
      </c>
      <c r="I46" s="1" t="s">
        <v>289</v>
      </c>
      <c r="J46" s="1">
        <v>110970000</v>
      </c>
      <c r="K46" s="1">
        <v>85801877</v>
      </c>
      <c r="L46" s="1" t="e">
        <f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289</v>
      </c>
      <c r="G48" s="1">
        <v>-112427765</v>
      </c>
      <c r="H48" s="1">
        <v>124730521</v>
      </c>
      <c r="I48" s="1" t="s">
        <v>289</v>
      </c>
      <c r="J48" s="1">
        <v>110970000</v>
      </c>
      <c r="K48" s="1">
        <v>85801877</v>
      </c>
      <c r="L48" s="1" t="e">
        <f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t="shared" ref="L68:L126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1:30">
      <c r="A108" s="7">
        <v>43830</v>
      </c>
      <c r="B108" s="8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t="shared" si="1"/>
        <v>3817624</v>
      </c>
      <c r="AA108" s="7">
        <v>43829</v>
      </c>
      <c r="AB108">
        <v>-232736455</v>
      </c>
      <c r="AC108">
        <v>20896192</v>
      </c>
      <c r="AD108">
        <v>58975767</v>
      </c>
    </row>
    <row r="109" spans="1:30">
      <c r="A109" s="7">
        <v>43831</v>
      </c>
      <c r="B109" s="8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t="shared" si="1"/>
        <v>660137</v>
      </c>
      <c r="AA109" s="7">
        <v>43830</v>
      </c>
      <c r="AB109">
        <v>-139754128</v>
      </c>
      <c r="AC109">
        <v>3817624</v>
      </c>
      <c r="AD109">
        <v>63807030</v>
      </c>
    </row>
    <row r="110" spans="1:30">
      <c r="A110" s="7">
        <v>43832</v>
      </c>
      <c r="B110" s="8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t="shared" si="1"/>
        <v>-4906674</v>
      </c>
      <c r="AA110" s="7">
        <v>43831</v>
      </c>
      <c r="AB110">
        <v>-246589724</v>
      </c>
      <c r="AC110">
        <v>660137</v>
      </c>
      <c r="AD110">
        <v>60460971</v>
      </c>
    </row>
    <row r="111" spans="1:30">
      <c r="A111" s="7">
        <v>43833</v>
      </c>
      <c r="B111" s="8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t="shared" si="1"/>
        <v>8035952</v>
      </c>
      <c r="AA111" s="7">
        <v>43832</v>
      </c>
      <c r="AB111">
        <v>-182865458</v>
      </c>
      <c r="AC111">
        <v>-4906674</v>
      </c>
      <c r="AD111">
        <v>49635400</v>
      </c>
    </row>
    <row r="112" spans="1:30">
      <c r="A112" s="7">
        <v>43834</v>
      </c>
      <c r="B112" s="8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t="shared" si="1"/>
        <v>9362802</v>
      </c>
      <c r="AA112" s="7">
        <v>43833</v>
      </c>
      <c r="AB112">
        <v>-120691434</v>
      </c>
      <c r="AC112">
        <v>8035952</v>
      </c>
      <c r="AD112">
        <v>50437483</v>
      </c>
    </row>
    <row r="113" spans="1:30">
      <c r="A113" s="7">
        <v>43835</v>
      </c>
      <c r="B113" s="8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t="shared" si="1"/>
        <v>-19041685</v>
      </c>
      <c r="AA113" s="7">
        <v>43834</v>
      </c>
      <c r="AB113">
        <v>-193939340</v>
      </c>
      <c r="AC113">
        <v>9362802</v>
      </c>
      <c r="AD113">
        <v>39613856</v>
      </c>
    </row>
    <row r="114" spans="1:30">
      <c r="A114" s="7">
        <v>43836</v>
      </c>
      <c r="B114" s="8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t="shared" si="1"/>
        <v>100770966</v>
      </c>
      <c r="AA114" s="7">
        <v>43835</v>
      </c>
      <c r="AB114">
        <v>-344726249</v>
      </c>
      <c r="AC114">
        <v>-19041685</v>
      </c>
      <c r="AD114">
        <v>8801409</v>
      </c>
    </row>
    <row r="115" spans="1:30">
      <c r="A115" s="7">
        <v>43837</v>
      </c>
      <c r="B115" s="8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t="shared" si="1"/>
        <v>8066526</v>
      </c>
      <c r="AA115" s="7">
        <v>43836</v>
      </c>
      <c r="AB115">
        <v>-115417790</v>
      </c>
      <c r="AC115">
        <v>100770966</v>
      </c>
      <c r="AD115">
        <v>1996763</v>
      </c>
    </row>
    <row r="116" spans="1:30">
      <c r="A116" s="7">
        <v>43838</v>
      </c>
      <c r="B116" s="8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t="shared" si="1"/>
        <v>2955459</v>
      </c>
      <c r="AA116" s="7">
        <v>43837</v>
      </c>
      <c r="AB116">
        <v>-126066542</v>
      </c>
      <c r="AC116">
        <v>8066526</v>
      </c>
      <c r="AD116">
        <v>-2437479</v>
      </c>
    </row>
    <row r="117" spans="1:30">
      <c r="A117" s="7">
        <v>43839</v>
      </c>
      <c r="B117" s="8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t="shared" si="1"/>
        <v>18434010</v>
      </c>
      <c r="AA117" s="7">
        <v>43838</v>
      </c>
      <c r="AB117">
        <v>-125713339</v>
      </c>
      <c r="AC117">
        <v>2955459</v>
      </c>
      <c r="AD117">
        <v>-7313785</v>
      </c>
    </row>
    <row r="118" spans="1:30">
      <c r="A118" s="7">
        <v>43840</v>
      </c>
      <c r="B118" s="8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t="shared" si="1"/>
        <v>25967501</v>
      </c>
      <c r="AA118" s="7">
        <v>43839</v>
      </c>
      <c r="AB118">
        <v>-111608334</v>
      </c>
      <c r="AC118">
        <v>18434010</v>
      </c>
      <c r="AD118">
        <v>14277712</v>
      </c>
    </row>
    <row r="119" spans="1:30">
      <c r="A119" s="7">
        <v>43841</v>
      </c>
      <c r="B119" s="8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t="shared" si="1"/>
        <v>24232826</v>
      </c>
      <c r="AA119" s="7">
        <v>43840</v>
      </c>
      <c r="AB119">
        <v>-219829771</v>
      </c>
      <c r="AC119">
        <v>25967501</v>
      </c>
      <c r="AD119">
        <v>23560390</v>
      </c>
    </row>
    <row r="120" spans="1:30">
      <c r="A120" s="7">
        <v>43842</v>
      </c>
      <c r="B120" s="8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t="shared" si="1"/>
        <v>1644354</v>
      </c>
      <c r="AA120" s="7">
        <v>43841</v>
      </c>
      <c r="AB120">
        <v>-131481468</v>
      </c>
      <c r="AC120">
        <v>24232826</v>
      </c>
      <c r="AD120">
        <v>39757264</v>
      </c>
    </row>
    <row r="121" spans="1:30">
      <c r="A121" s="7">
        <v>43843</v>
      </c>
      <c r="B121" s="8">
        <v>0.674305555555556</v>
      </c>
      <c r="C121" s="6">
        <v>1</v>
      </c>
      <c r="D121" s="1">
        <v>2945882000</v>
      </c>
      <c r="E121" s="1">
        <v>2860080123</v>
      </c>
      <c r="F121" s="1">
        <v>188278217</v>
      </c>
      <c r="G121" s="1">
        <v>-176037721</v>
      </c>
      <c r="H121" s="1">
        <v>71510719</v>
      </c>
      <c r="I121" s="1">
        <v>119612000</v>
      </c>
      <c r="J121" s="1">
        <v>110970000</v>
      </c>
      <c r="K121" s="1">
        <v>85801877</v>
      </c>
      <c r="L121" s="1">
        <f t="shared" si="1"/>
        <v>12240496</v>
      </c>
      <c r="AA121" s="7">
        <v>43842</v>
      </c>
      <c r="AB121">
        <v>-120406303</v>
      </c>
      <c r="AC121">
        <v>1644354</v>
      </c>
      <c r="AD121">
        <v>32038816</v>
      </c>
    </row>
    <row r="122" spans="1:30">
      <c r="A122" s="7">
        <v>43844</v>
      </c>
      <c r="B122" s="8">
        <v>0.709722222222222</v>
      </c>
      <c r="C122" s="6">
        <v>1</v>
      </c>
      <c r="D122" s="1">
        <v>2945882000</v>
      </c>
      <c r="E122" s="1">
        <v>2860080123</v>
      </c>
      <c r="F122" s="1">
        <v>118840416</v>
      </c>
      <c r="G122" s="1">
        <v>-111600628</v>
      </c>
      <c r="H122" s="1">
        <v>77159729</v>
      </c>
      <c r="I122" s="1">
        <v>119612000</v>
      </c>
      <c r="J122" s="1">
        <v>110970000</v>
      </c>
      <c r="K122" s="1">
        <v>85801877</v>
      </c>
      <c r="L122" s="1">
        <f t="shared" si="1"/>
        <v>7239788</v>
      </c>
      <c r="AA122" s="7">
        <v>43843</v>
      </c>
      <c r="AB122">
        <v>-176037721</v>
      </c>
      <c r="AC122">
        <v>12240496</v>
      </c>
      <c r="AD122">
        <v>71510719</v>
      </c>
    </row>
    <row r="123" spans="1:30">
      <c r="A123" s="7">
        <v>43845</v>
      </c>
      <c r="B123" s="8">
        <v>0.780555555555556</v>
      </c>
      <c r="C123" s="6">
        <v>1</v>
      </c>
      <c r="D123" s="1">
        <v>2945882000</v>
      </c>
      <c r="E123" s="1">
        <v>2860080123</v>
      </c>
      <c r="F123" s="1">
        <v>128353272</v>
      </c>
      <c r="G123" s="1">
        <v>-119946496</v>
      </c>
      <c r="H123" s="1">
        <v>77499979</v>
      </c>
      <c r="I123" s="1">
        <v>119612000</v>
      </c>
      <c r="J123" s="1">
        <v>110970000</v>
      </c>
      <c r="K123" s="1">
        <v>85801877</v>
      </c>
      <c r="L123" s="1">
        <f t="shared" si="1"/>
        <v>8406776</v>
      </c>
      <c r="AA123" s="7">
        <v>43844</v>
      </c>
      <c r="AB123">
        <v>-111600628</v>
      </c>
      <c r="AC123">
        <v>7239788</v>
      </c>
      <c r="AD123">
        <v>77159729</v>
      </c>
    </row>
    <row r="124" spans="1:30">
      <c r="A124" s="7">
        <v>43846</v>
      </c>
      <c r="B124" s="8">
        <v>0.740277777777778</v>
      </c>
      <c r="C124" s="6">
        <v>1</v>
      </c>
      <c r="D124" s="1">
        <v>2945882000</v>
      </c>
      <c r="E124" s="1">
        <v>2860080123</v>
      </c>
      <c r="F124" s="1">
        <v>215116325</v>
      </c>
      <c r="G124" s="1">
        <v>-208534977</v>
      </c>
      <c r="H124" s="1">
        <v>76733233</v>
      </c>
      <c r="I124" s="1">
        <v>119612000</v>
      </c>
      <c r="J124" s="1">
        <v>110970000</v>
      </c>
      <c r="K124" s="1">
        <v>85801877</v>
      </c>
      <c r="L124" s="1">
        <f t="shared" si="1"/>
        <v>6581348</v>
      </c>
      <c r="AA124" s="7">
        <v>43845</v>
      </c>
      <c r="AB124">
        <v>-119946496</v>
      </c>
      <c r="AC124">
        <v>8406776</v>
      </c>
      <c r="AD124">
        <v>77499979</v>
      </c>
    </row>
    <row r="125" spans="1:30">
      <c r="A125" s="7">
        <v>43847</v>
      </c>
      <c r="B125" s="8">
        <v>0.673611111111111</v>
      </c>
      <c r="C125" s="6">
        <v>1</v>
      </c>
      <c r="D125" s="1">
        <v>2945882000</v>
      </c>
      <c r="E125" s="1">
        <v>2860080123</v>
      </c>
      <c r="F125" s="1">
        <v>127622394</v>
      </c>
      <c r="G125" s="1">
        <v>-119088533</v>
      </c>
      <c r="H125" s="1">
        <v>66833084</v>
      </c>
      <c r="I125" s="1">
        <v>119612000</v>
      </c>
      <c r="J125" s="1">
        <v>110970000</v>
      </c>
      <c r="K125" s="1">
        <v>85801877</v>
      </c>
      <c r="L125" s="1">
        <f t="shared" si="1"/>
        <v>8533861</v>
      </c>
      <c r="AA125" s="7">
        <v>43846</v>
      </c>
      <c r="AB125">
        <v>-208534977</v>
      </c>
      <c r="AC125">
        <v>6581348</v>
      </c>
      <c r="AD125">
        <v>76733233</v>
      </c>
    </row>
    <row r="126" spans="1:30">
      <c r="A126" s="7">
        <v>43848</v>
      </c>
      <c r="B126" s="8">
        <v>0.715972222222222</v>
      </c>
      <c r="C126" s="6">
        <v>1</v>
      </c>
      <c r="D126" s="1">
        <v>2945882000</v>
      </c>
      <c r="E126" s="1">
        <v>2860080123</v>
      </c>
      <c r="F126" s="1">
        <v>40005828</v>
      </c>
      <c r="G126" s="1">
        <v>-113560582</v>
      </c>
      <c r="H126" s="1">
        <v>-14255161</v>
      </c>
      <c r="I126" s="1">
        <v>119612000</v>
      </c>
      <c r="J126" s="1">
        <v>110970000</v>
      </c>
      <c r="K126" s="1">
        <v>85801877</v>
      </c>
      <c r="L126" s="1">
        <f t="shared" si="1"/>
        <v>-73554754</v>
      </c>
      <c r="AA126" s="7">
        <v>43847</v>
      </c>
      <c r="AB126">
        <v>-119088533</v>
      </c>
      <c r="AC126">
        <v>8533861</v>
      </c>
      <c r="AD126">
        <v>66833084</v>
      </c>
    </row>
    <row r="127" spans="27:30">
      <c r="AA127" s="7">
        <v>43848</v>
      </c>
      <c r="AB127">
        <v>-113560582</v>
      </c>
      <c r="AC127">
        <v>-73554754</v>
      </c>
      <c r="AD127">
        <v>-14255161</v>
      </c>
    </row>
    <row r="128" spans="27:30">
      <c r="AA128" t="s">
        <v>290</v>
      </c>
      <c r="AB128">
        <v>-19917551302</v>
      </c>
      <c r="AC128" t="e">
        <v>#VALUE!</v>
      </c>
      <c r="AD128">
        <v>9954428906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8"/>
  <sheetViews>
    <sheetView workbookViewId="0">
      <pane ySplit="3" topLeftCell="A122" activePane="bottomLeft" state="frozen"/>
      <selection/>
      <selection pane="bottomLeft" activeCell="A126" sqref="A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464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288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10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10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10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10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289</v>
      </c>
      <c r="G9" s="1">
        <v>-193949711</v>
      </c>
      <c r="H9" s="1">
        <v>97031206</v>
      </c>
      <c r="I9" s="1" t="s">
        <v>289</v>
      </c>
      <c r="J9" s="1">
        <v>105686000</v>
      </c>
      <c r="K9" s="1">
        <v>81715168</v>
      </c>
      <c r="L9" s="1" t="e">
        <f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289</v>
      </c>
      <c r="G10" s="1">
        <v>-194042674</v>
      </c>
      <c r="H10" s="1">
        <v>-5772891</v>
      </c>
      <c r="I10" s="1" t="s">
        <v>289</v>
      </c>
      <c r="J10" s="1">
        <v>105686000</v>
      </c>
      <c r="K10" s="1">
        <v>81715168</v>
      </c>
      <c r="L10" s="1" t="e">
        <f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1:30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7">
        <v>43739</v>
      </c>
      <c r="AB18">
        <v>-131109354</v>
      </c>
      <c r="AC18">
        <v>18414901</v>
      </c>
      <c r="AD18">
        <v>150783530</v>
      </c>
    </row>
    <row r="19" spans="1:30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7">
        <v>43740</v>
      </c>
      <c r="AB19">
        <v>-222533860</v>
      </c>
      <c r="AC19">
        <v>22067497</v>
      </c>
      <c r="AD19">
        <v>192608700</v>
      </c>
    </row>
    <row r="20" spans="1:30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7">
        <v>43741</v>
      </c>
      <c r="AB20">
        <v>-183905871</v>
      </c>
      <c r="AC20">
        <v>8186301</v>
      </c>
      <c r="AD20">
        <v>76063874</v>
      </c>
    </row>
    <row r="21" spans="1:30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7">
        <v>43742</v>
      </c>
      <c r="AB21">
        <v>-111614935</v>
      </c>
      <c r="AC21">
        <v>10531216</v>
      </c>
      <c r="AD21">
        <v>87905810</v>
      </c>
    </row>
    <row r="22" spans="1:30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7">
        <v>43743</v>
      </c>
      <c r="AB22">
        <v>-107383825</v>
      </c>
      <c r="AC22">
        <v>7433534</v>
      </c>
      <c r="AD22">
        <v>77609831</v>
      </c>
    </row>
    <row r="23" spans="1:30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7">
        <v>43744</v>
      </c>
      <c r="AB23">
        <v>-105555115</v>
      </c>
      <c r="AC23">
        <v>6974821</v>
      </c>
      <c r="AD23">
        <v>67192349</v>
      </c>
    </row>
    <row r="24" spans="1:30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7">
        <v>43745</v>
      </c>
      <c r="AB24">
        <v>-207354952</v>
      </c>
      <c r="AC24">
        <v>5441330</v>
      </c>
      <c r="AD24">
        <v>53440106</v>
      </c>
    </row>
    <row r="25" spans="1:30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7">
        <v>43746</v>
      </c>
      <c r="AB25">
        <v>-111995356</v>
      </c>
      <c r="AC25">
        <v>17386631</v>
      </c>
      <c r="AD25">
        <v>67393913</v>
      </c>
    </row>
    <row r="26" spans="1:30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7">
        <v>43747</v>
      </c>
      <c r="AB26">
        <v>-131828606</v>
      </c>
      <c r="AC26">
        <v>20581178</v>
      </c>
      <c r="AD26">
        <v>69560190</v>
      </c>
    </row>
    <row r="27" spans="1:30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7">
        <v>43748</v>
      </c>
      <c r="AB27">
        <v>-237942732</v>
      </c>
      <c r="AC27">
        <v>26642430</v>
      </c>
      <c r="AD27">
        <v>70223364</v>
      </c>
    </row>
    <row r="28" spans="1:30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7">
        <v>43749</v>
      </c>
      <c r="AB28">
        <v>-208377563</v>
      </c>
      <c r="AC28">
        <v>22285027</v>
      </c>
      <c r="AD28">
        <v>74574440</v>
      </c>
    </row>
    <row r="29" spans="1:30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t="shared" si="0"/>
        <v>7985013</v>
      </c>
      <c r="AA29" s="7">
        <v>43750</v>
      </c>
      <c r="AB29">
        <v>-173430236</v>
      </c>
      <c r="AC29">
        <v>15702762</v>
      </c>
      <c r="AD29">
        <v>72562670</v>
      </c>
    </row>
    <row r="30" spans="1:30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t="shared" si="0"/>
        <v>15682755</v>
      </c>
      <c r="AA30" s="7">
        <v>43751</v>
      </c>
      <c r="AB30">
        <v>-114156781</v>
      </c>
      <c r="AC30">
        <v>7985013</v>
      </c>
      <c r="AD30">
        <v>73158166</v>
      </c>
    </row>
    <row r="31" spans="1:30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t="shared" si="0"/>
        <v>8778321</v>
      </c>
      <c r="AA31" s="7">
        <v>43752</v>
      </c>
      <c r="AB31">
        <v>-163238387</v>
      </c>
      <c r="AC31">
        <v>15682755</v>
      </c>
      <c r="AD31">
        <v>75445933</v>
      </c>
    </row>
    <row r="32" spans="1:30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t="shared" si="0"/>
        <v>25213110</v>
      </c>
      <c r="AA32" s="7">
        <v>43753</v>
      </c>
      <c r="AB32">
        <v>-150507139</v>
      </c>
      <c r="AC32">
        <v>8778321</v>
      </c>
      <c r="AD32">
        <v>85757745</v>
      </c>
    </row>
    <row r="33" spans="1:30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t="shared" si="0"/>
        <v>2842160</v>
      </c>
      <c r="AA33" s="7">
        <v>43754</v>
      </c>
      <c r="AB33">
        <v>-251571822</v>
      </c>
      <c r="AC33">
        <v>25213110</v>
      </c>
      <c r="AD33">
        <v>84805903</v>
      </c>
    </row>
    <row r="34" spans="1:30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t="shared" si="0"/>
        <v>8910973</v>
      </c>
      <c r="AA34" s="7">
        <v>43755</v>
      </c>
      <c r="AB34">
        <v>-136305581</v>
      </c>
      <c r="AC34">
        <v>2842160</v>
      </c>
      <c r="AD34">
        <v>62788909</v>
      </c>
    </row>
    <row r="35" spans="1:30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t="shared" si="0"/>
        <v>14925809</v>
      </c>
      <c r="AA35" s="7">
        <v>43756</v>
      </c>
      <c r="AB35">
        <v>-203670621</v>
      </c>
      <c r="AC35">
        <v>8910973</v>
      </c>
      <c r="AD35">
        <v>67074446</v>
      </c>
    </row>
    <row r="36" spans="1:30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t="shared" si="0"/>
        <v>20195052</v>
      </c>
      <c r="AA36" s="7">
        <v>43757</v>
      </c>
      <c r="AB36">
        <v>-105971009</v>
      </c>
      <c r="AC36">
        <v>14925809</v>
      </c>
      <c r="AD36">
        <v>65776480</v>
      </c>
    </row>
    <row r="37" spans="1:30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t="shared" si="0"/>
        <v>7603586</v>
      </c>
      <c r="AA37" s="7">
        <v>43758</v>
      </c>
      <c r="AB37">
        <v>-206109717</v>
      </c>
      <c r="AC37">
        <v>20195052</v>
      </c>
      <c r="AD37">
        <v>70001890</v>
      </c>
    </row>
    <row r="38" spans="1:30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t="shared" si="0"/>
        <v>16015624</v>
      </c>
      <c r="AA38" s="7">
        <v>43759</v>
      </c>
      <c r="AB38">
        <v>-111633283</v>
      </c>
      <c r="AC38">
        <v>7603586</v>
      </c>
      <c r="AD38">
        <v>71185309</v>
      </c>
    </row>
    <row r="39" spans="1:30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t="shared" si="0"/>
        <v>1907463</v>
      </c>
      <c r="AA39" s="7">
        <v>43760</v>
      </c>
      <c r="AB39">
        <v>-106457850</v>
      </c>
      <c r="AC39">
        <v>16015624</v>
      </c>
      <c r="AD39">
        <v>77938345</v>
      </c>
    </row>
    <row r="40" spans="1:30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t="shared" si="0"/>
        <v>3953041</v>
      </c>
      <c r="AA40" s="7">
        <v>43761</v>
      </c>
      <c r="AB40">
        <v>-104893355</v>
      </c>
      <c r="AC40">
        <v>1907463</v>
      </c>
      <c r="AD40">
        <v>71067487</v>
      </c>
    </row>
    <row r="41" spans="1:30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t="shared" si="0"/>
        <v>15194043</v>
      </c>
      <c r="AA41" s="7">
        <v>43762</v>
      </c>
      <c r="AB41">
        <v>-109550144</v>
      </c>
      <c r="AC41">
        <v>3953041</v>
      </c>
      <c r="AD41">
        <v>58585739</v>
      </c>
    </row>
    <row r="42" spans="1:30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t="shared" si="0"/>
        <v>17371961</v>
      </c>
      <c r="AA42" s="7">
        <v>43763</v>
      </c>
      <c r="AB42">
        <v>-208882750</v>
      </c>
      <c r="AC42">
        <v>15194043</v>
      </c>
      <c r="AD42">
        <v>71262557</v>
      </c>
    </row>
    <row r="43" spans="1:30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t="shared" si="0"/>
        <v>19159558</v>
      </c>
      <c r="AA43" s="7">
        <v>43764</v>
      </c>
      <c r="AB43">
        <v>-115294374</v>
      </c>
      <c r="AC43">
        <v>17371961</v>
      </c>
      <c r="AD43">
        <v>78287729</v>
      </c>
    </row>
    <row r="44" spans="1:30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t="shared" si="0"/>
        <v>10246813</v>
      </c>
      <c r="AA44" s="7">
        <v>43765</v>
      </c>
      <c r="AB44">
        <v>-211314508</v>
      </c>
      <c r="AC44">
        <v>19159558</v>
      </c>
      <c r="AD44">
        <v>65149517</v>
      </c>
    </row>
    <row r="45" spans="1:30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289</v>
      </c>
      <c r="G45" s="1">
        <v>-123551091</v>
      </c>
      <c r="H45" s="1">
        <v>-36290640</v>
      </c>
      <c r="I45" s="1" t="s">
        <v>289</v>
      </c>
      <c r="J45" s="1">
        <v>105686000</v>
      </c>
      <c r="K45" s="1">
        <v>81715168</v>
      </c>
      <c r="L45" s="1" t="e">
        <f t="shared" si="0"/>
        <v>#VALUE!</v>
      </c>
      <c r="AA45" s="7">
        <v>43766</v>
      </c>
      <c r="AB45">
        <v>-198271338</v>
      </c>
      <c r="AC45">
        <v>10246813</v>
      </c>
      <c r="AD45">
        <v>63889507</v>
      </c>
    </row>
    <row r="46" spans="1:30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289</v>
      </c>
      <c r="G46" s="1">
        <v>-135506820</v>
      </c>
      <c r="H46" s="1">
        <v>-127095010</v>
      </c>
      <c r="I46" s="1" t="s">
        <v>289</v>
      </c>
      <c r="J46" s="1">
        <v>105686000</v>
      </c>
      <c r="K46" s="1">
        <v>81715168</v>
      </c>
      <c r="L46" s="1" t="e">
        <f t="shared" si="0"/>
        <v>#VALUE!</v>
      </c>
      <c r="AA46" s="7">
        <v>43767</v>
      </c>
      <c r="AB46">
        <v>-123551091</v>
      </c>
      <c r="AC46" t="e">
        <v>#VALUE!</v>
      </c>
      <c r="AD46">
        <v>-36290640</v>
      </c>
    </row>
    <row r="47" spans="1:30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t="shared" si="0"/>
        <v>-117103513</v>
      </c>
      <c r="AA47" s="7">
        <v>43768</v>
      </c>
      <c r="AB47">
        <v>-135506820</v>
      </c>
      <c r="AC47" t="e">
        <v>#VALUE!</v>
      </c>
      <c r="AD47">
        <v>-127095010</v>
      </c>
    </row>
    <row r="48" spans="1:30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289</v>
      </c>
      <c r="G48" s="1">
        <v>-107075575</v>
      </c>
      <c r="H48" s="1">
        <v>46741683</v>
      </c>
      <c r="I48" s="1" t="s">
        <v>289</v>
      </c>
      <c r="J48" s="1">
        <v>105686000</v>
      </c>
      <c r="K48" s="1">
        <v>81715168</v>
      </c>
      <c r="L48" s="1" t="e">
        <f t="shared" si="0"/>
        <v>#VALUE!</v>
      </c>
      <c r="AA48" s="7">
        <v>43769</v>
      </c>
      <c r="AB48">
        <v>-117103513</v>
      </c>
      <c r="AC48">
        <v>-117103513</v>
      </c>
      <c r="AD48">
        <v>-246105986</v>
      </c>
    </row>
    <row r="49" spans="1:30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t="shared" si="0"/>
        <v>318918662</v>
      </c>
      <c r="AA49" s="7">
        <v>43770</v>
      </c>
      <c r="AB49">
        <v>-107075575</v>
      </c>
      <c r="AC49" t="e">
        <v>#VALUE!</v>
      </c>
      <c r="AD49">
        <v>46741683</v>
      </c>
    </row>
    <row r="50" spans="1:30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t="shared" si="0"/>
        <v>68507716</v>
      </c>
      <c r="AA50" s="7">
        <v>43771</v>
      </c>
      <c r="AB50">
        <v>-187932703</v>
      </c>
      <c r="AC50">
        <v>318918662</v>
      </c>
      <c r="AD50">
        <v>57618633</v>
      </c>
    </row>
    <row r="51" spans="1:30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t="shared" si="0"/>
        <v>7708739</v>
      </c>
      <c r="AA51" s="7">
        <v>43772</v>
      </c>
      <c r="AB51">
        <v>-136019349</v>
      </c>
      <c r="AC51">
        <v>68507716</v>
      </c>
      <c r="AD51">
        <v>46330416</v>
      </c>
    </row>
    <row r="52" spans="1:30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t="shared" si="0"/>
        <v>-2618101</v>
      </c>
      <c r="AA52" s="7">
        <v>43773</v>
      </c>
      <c r="AB52">
        <v>-104004075</v>
      </c>
      <c r="AC52">
        <v>7708739</v>
      </c>
      <c r="AD52">
        <v>52251558</v>
      </c>
    </row>
    <row r="53" spans="1:30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t="shared" si="0"/>
        <v>5558047</v>
      </c>
      <c r="AA53" s="7">
        <v>43774</v>
      </c>
      <c r="AB53">
        <v>-118944455</v>
      </c>
      <c r="AC53">
        <v>-2618101</v>
      </c>
      <c r="AD53">
        <v>77482711</v>
      </c>
    </row>
    <row r="54" spans="1:30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t="shared" si="0"/>
        <v>19416152</v>
      </c>
      <c r="AA54" s="7">
        <v>43775</v>
      </c>
      <c r="AB54">
        <v>-106839494</v>
      </c>
      <c r="AC54">
        <v>5558047</v>
      </c>
      <c r="AD54">
        <v>143758832</v>
      </c>
    </row>
    <row r="55" spans="1:30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t="shared" si="0"/>
        <v>24754357</v>
      </c>
      <c r="AA55" s="7">
        <v>43776</v>
      </c>
      <c r="AB55">
        <v>-128916125</v>
      </c>
      <c r="AC55">
        <v>19416152</v>
      </c>
      <c r="AD55">
        <v>237963730</v>
      </c>
    </row>
    <row r="56" spans="1:30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t="shared" si="0"/>
        <v>7952416</v>
      </c>
      <c r="AA56" s="7">
        <v>43777</v>
      </c>
      <c r="AB56">
        <v>-232872495</v>
      </c>
      <c r="AC56">
        <v>24754357</v>
      </c>
      <c r="AD56">
        <v>360405448</v>
      </c>
    </row>
    <row r="57" spans="1:30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t="shared" si="0"/>
        <v>23316689</v>
      </c>
      <c r="AA57" s="7">
        <v>43778</v>
      </c>
      <c r="AB57">
        <v>-173429012</v>
      </c>
      <c r="AC57">
        <v>7952416</v>
      </c>
      <c r="AD57">
        <v>106491669</v>
      </c>
    </row>
    <row r="58" spans="1:30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t="shared" si="0"/>
        <v>31735424</v>
      </c>
      <c r="AA58" s="7">
        <v>43779</v>
      </c>
      <c r="AB58">
        <v>-135149642</v>
      </c>
      <c r="AC58">
        <v>23316689</v>
      </c>
      <c r="AD58">
        <v>67384386</v>
      </c>
    </row>
    <row r="59" spans="1:30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t="shared" si="0"/>
        <v>805182</v>
      </c>
      <c r="AA59" s="7">
        <v>43780</v>
      </c>
      <c r="AB59">
        <v>-227279944</v>
      </c>
      <c r="AC59">
        <v>31735424</v>
      </c>
      <c r="AD59">
        <v>69719377</v>
      </c>
    </row>
    <row r="60" spans="1:30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t="shared" si="0"/>
        <v>11361397</v>
      </c>
      <c r="AA60" s="7">
        <v>43781</v>
      </c>
      <c r="AB60">
        <v>-108018675</v>
      </c>
      <c r="AC60">
        <v>805182</v>
      </c>
      <c r="AD60">
        <v>62815820</v>
      </c>
    </row>
    <row r="61" spans="1:30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t="shared" si="0"/>
        <v>21593502</v>
      </c>
      <c r="AA61" s="7">
        <v>43782</v>
      </c>
      <c r="AB61">
        <v>-196393698</v>
      </c>
      <c r="AC61">
        <v>11361397</v>
      </c>
      <c r="AD61">
        <v>75990136</v>
      </c>
    </row>
    <row r="62" spans="1:30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t="shared" si="0"/>
        <v>18197297</v>
      </c>
      <c r="AA62" s="7">
        <v>43783</v>
      </c>
      <c r="AB62">
        <v>-153276502</v>
      </c>
      <c r="AC62">
        <v>21593502</v>
      </c>
      <c r="AD62">
        <v>87161402</v>
      </c>
    </row>
    <row r="63" spans="1:30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t="shared" si="0"/>
        <v>3372311</v>
      </c>
      <c r="AA63" s="7">
        <v>43784</v>
      </c>
      <c r="AB63">
        <v>-128565061</v>
      </c>
      <c r="AC63">
        <v>18197297</v>
      </c>
      <c r="AD63">
        <v>85942547</v>
      </c>
    </row>
    <row r="64" spans="1:30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t="shared" si="0"/>
        <v>9770210</v>
      </c>
      <c r="AA64" s="7">
        <v>43785</v>
      </c>
      <c r="AB64">
        <v>-120387851</v>
      </c>
      <c r="AC64">
        <v>3372311</v>
      </c>
      <c r="AD64">
        <v>81604059</v>
      </c>
    </row>
    <row r="65" spans="1:30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t="shared" si="0"/>
        <v>28567733</v>
      </c>
      <c r="AA65" s="7">
        <v>43786</v>
      </c>
      <c r="AB65">
        <v>-166235270</v>
      </c>
      <c r="AC65">
        <v>9770210</v>
      </c>
      <c r="AD65">
        <v>90886296</v>
      </c>
    </row>
    <row r="66" spans="1:30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t="shared" si="0"/>
        <v>25616479</v>
      </c>
      <c r="AA66" s="7">
        <v>43787</v>
      </c>
      <c r="AB66">
        <v>-195450599</v>
      </c>
      <c r="AC66">
        <v>28567733</v>
      </c>
      <c r="AD66">
        <v>85801328</v>
      </c>
    </row>
    <row r="67" spans="1:30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t="shared" si="0"/>
        <v>4011344</v>
      </c>
      <c r="AA67" s="7">
        <v>43788</v>
      </c>
      <c r="AB67">
        <v>-149279028</v>
      </c>
      <c r="AC67">
        <v>25616479</v>
      </c>
      <c r="AD67">
        <v>102999072</v>
      </c>
    </row>
    <row r="68" spans="1:30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t="shared" ref="L68:L126" si="1">F68+G68</f>
        <v>9319102</v>
      </c>
      <c r="AA68" s="7">
        <v>43789</v>
      </c>
      <c r="AB68">
        <v>-88410497</v>
      </c>
      <c r="AC68">
        <v>4011344</v>
      </c>
      <c r="AD68">
        <v>98107533</v>
      </c>
    </row>
    <row r="69" spans="1:30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t="shared" si="1"/>
        <v>7626745</v>
      </c>
      <c r="AA69" s="7">
        <v>43790</v>
      </c>
      <c r="AB69">
        <v>-131111800</v>
      </c>
      <c r="AC69">
        <v>9319102</v>
      </c>
      <c r="AD69">
        <v>98725487</v>
      </c>
    </row>
    <row r="70" spans="1:30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t="shared" si="1"/>
        <v>11476075</v>
      </c>
      <c r="AA70" s="7">
        <v>43791</v>
      </c>
      <c r="AB70">
        <v>-179326144</v>
      </c>
      <c r="AC70">
        <v>7626745</v>
      </c>
      <c r="AD70">
        <v>83968356</v>
      </c>
    </row>
    <row r="71" spans="1:30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t="shared" si="1"/>
        <v>27742024</v>
      </c>
      <c r="AA71" s="7">
        <v>43792</v>
      </c>
      <c r="AB71">
        <v>-108764838</v>
      </c>
      <c r="AC71">
        <v>11476075</v>
      </c>
      <c r="AD71">
        <v>74154479</v>
      </c>
    </row>
    <row r="72" spans="1:30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t="shared" si="1"/>
        <v>14976404</v>
      </c>
      <c r="AA72" s="7">
        <v>43793</v>
      </c>
      <c r="AB72">
        <v>-208934126</v>
      </c>
      <c r="AC72">
        <v>27742024</v>
      </c>
      <c r="AD72">
        <v>90986230</v>
      </c>
    </row>
    <row r="73" spans="1:30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t="shared" si="1"/>
        <v>9781521</v>
      </c>
      <c r="AA73" s="7">
        <v>43794</v>
      </c>
      <c r="AB73">
        <v>-117190360</v>
      </c>
      <c r="AC73">
        <v>14976404</v>
      </c>
      <c r="AD73">
        <v>95626622</v>
      </c>
    </row>
    <row r="74" spans="1:30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t="shared" si="1"/>
        <v>16782564</v>
      </c>
      <c r="AA74" s="7">
        <v>43795</v>
      </c>
      <c r="AB74">
        <v>-108731810</v>
      </c>
      <c r="AC74">
        <v>9781521</v>
      </c>
      <c r="AD74">
        <v>90476360</v>
      </c>
    </row>
    <row r="75" spans="1:30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t="shared" si="1"/>
        <v>21662362</v>
      </c>
      <c r="AA75" s="7">
        <v>43796</v>
      </c>
      <c r="AB75">
        <v>-109813135</v>
      </c>
      <c r="AC75">
        <v>16782564</v>
      </c>
      <c r="AD75">
        <v>77606050</v>
      </c>
    </row>
    <row r="76" spans="1:30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t="shared" si="1"/>
        <v>25202282</v>
      </c>
      <c r="AA76" s="7">
        <v>43797</v>
      </c>
      <c r="AB76">
        <v>-143550700</v>
      </c>
      <c r="AC76">
        <v>21662362</v>
      </c>
      <c r="AD76">
        <v>97835163</v>
      </c>
    </row>
    <row r="77" spans="1:30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t="shared" si="1"/>
        <v>-112482196</v>
      </c>
      <c r="AA77" s="7">
        <v>43798</v>
      </c>
      <c r="AB77">
        <v>-244052703</v>
      </c>
      <c r="AC77">
        <v>25202282</v>
      </c>
      <c r="AD77">
        <v>91883561</v>
      </c>
    </row>
    <row r="78" spans="1:30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t="shared" si="1"/>
        <v>37255832</v>
      </c>
      <c r="AA78" s="7">
        <v>43799</v>
      </c>
      <c r="AB78">
        <v>-112482196</v>
      </c>
      <c r="AC78">
        <v>-112482196</v>
      </c>
      <c r="AD78">
        <v>-18733858</v>
      </c>
    </row>
    <row r="79" spans="1:30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t="shared" si="1"/>
        <v>11425574</v>
      </c>
      <c r="AA79" s="7">
        <v>43800</v>
      </c>
      <c r="AB79">
        <v>-209050332</v>
      </c>
      <c r="AC79">
        <v>37255832</v>
      </c>
      <c r="AD79">
        <v>119528095</v>
      </c>
    </row>
    <row r="80" spans="1:30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t="shared" si="1"/>
        <v>15557299</v>
      </c>
      <c r="AA80" s="7">
        <v>43801</v>
      </c>
      <c r="AB80">
        <v>-110677950</v>
      </c>
      <c r="AC80">
        <v>11425574</v>
      </c>
      <c r="AD80">
        <v>102470535</v>
      </c>
    </row>
    <row r="81" spans="1:30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t="shared" si="1"/>
        <v>-46182857</v>
      </c>
      <c r="AA81" s="7">
        <v>43802</v>
      </c>
      <c r="AB81">
        <v>-163145422</v>
      </c>
      <c r="AC81">
        <v>15557299</v>
      </c>
      <c r="AD81">
        <v>101347967</v>
      </c>
    </row>
    <row r="82" spans="1:30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t="shared" si="1"/>
        <v>21220650</v>
      </c>
      <c r="AA82" s="7">
        <v>43803</v>
      </c>
      <c r="AB82">
        <v>-197864007</v>
      </c>
      <c r="AC82">
        <v>-46182857</v>
      </c>
      <c r="AD82">
        <v>40447000</v>
      </c>
    </row>
    <row r="83" spans="1:30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t="shared" si="1"/>
        <v>10644383</v>
      </c>
      <c r="AA83" s="7">
        <v>43804</v>
      </c>
      <c r="AB83">
        <v>-119450866</v>
      </c>
      <c r="AC83">
        <v>21220650</v>
      </c>
      <c r="AD83">
        <v>99851368</v>
      </c>
    </row>
    <row r="84" spans="1:30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t="shared" si="1"/>
        <v>20092808</v>
      </c>
      <c r="AA84" s="7">
        <v>43805</v>
      </c>
      <c r="AB84">
        <v>-112215535</v>
      </c>
      <c r="AC84">
        <v>10644383</v>
      </c>
      <c r="AD84">
        <v>91556336</v>
      </c>
    </row>
    <row r="85" spans="1:30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t="shared" si="1"/>
        <v>18801529</v>
      </c>
      <c r="AA85" s="7">
        <v>43806</v>
      </c>
      <c r="AB85">
        <v>-131018835</v>
      </c>
      <c r="AC85">
        <v>20092808</v>
      </c>
      <c r="AD85">
        <v>102322858</v>
      </c>
    </row>
    <row r="86" spans="1:30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t="shared" si="1"/>
        <v>7511805</v>
      </c>
      <c r="AA86" s="7">
        <v>43807</v>
      </c>
      <c r="AB86">
        <v>-182902832</v>
      </c>
      <c r="AC86">
        <v>18801529</v>
      </c>
      <c r="AD86">
        <v>219300141</v>
      </c>
    </row>
    <row r="87" spans="1:30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t="shared" si="1"/>
        <v>11445156</v>
      </c>
      <c r="AA87" s="7">
        <v>43808</v>
      </c>
      <c r="AB87">
        <v>-108026015</v>
      </c>
      <c r="AC87">
        <v>7511805</v>
      </c>
      <c r="AD87">
        <v>77073918</v>
      </c>
    </row>
    <row r="88" spans="1:30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t="shared" si="1"/>
        <v>11351759</v>
      </c>
      <c r="AA88" s="7">
        <v>43809</v>
      </c>
      <c r="AB88">
        <v>-91869757</v>
      </c>
      <c r="AC88">
        <v>11445156</v>
      </c>
      <c r="AD88">
        <v>81027455</v>
      </c>
    </row>
    <row r="89" spans="1:30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t="shared" si="1"/>
        <v>14279770</v>
      </c>
      <c r="AA89" s="7">
        <v>43810</v>
      </c>
      <c r="AB89">
        <v>-128289837</v>
      </c>
      <c r="AC89">
        <v>11351759</v>
      </c>
      <c r="AD89">
        <v>87632184</v>
      </c>
    </row>
    <row r="90" spans="1:30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t="shared" si="1"/>
        <v>17429745</v>
      </c>
      <c r="AA90" s="7">
        <v>43811</v>
      </c>
      <c r="AB90">
        <v>-123285654</v>
      </c>
      <c r="AC90">
        <v>14279770</v>
      </c>
      <c r="AD90">
        <v>152841841</v>
      </c>
    </row>
    <row r="91" spans="1:30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t="shared" si="1"/>
        <v>15039038</v>
      </c>
      <c r="AA91" s="7">
        <v>43812</v>
      </c>
      <c r="AB91">
        <v>-225694654</v>
      </c>
      <c r="AC91">
        <v>17429745</v>
      </c>
      <c r="AD91">
        <v>81118332</v>
      </c>
    </row>
    <row r="92" spans="1:30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t="shared" si="1"/>
        <v>23591082</v>
      </c>
      <c r="AA92" s="7">
        <v>43813</v>
      </c>
      <c r="AB92">
        <v>-167615060</v>
      </c>
      <c r="AC92">
        <v>15039038</v>
      </c>
      <c r="AD92">
        <v>82363012</v>
      </c>
    </row>
    <row r="93" spans="1:30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t="shared" si="1"/>
        <v>21020408</v>
      </c>
      <c r="AA93" s="7">
        <v>43814</v>
      </c>
      <c r="AB93">
        <v>-162301402</v>
      </c>
      <c r="AC93">
        <v>23591082</v>
      </c>
      <c r="AD93">
        <v>79758589</v>
      </c>
    </row>
    <row r="94" spans="1:30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t="shared" si="1"/>
        <v>22398032</v>
      </c>
      <c r="AA94" s="7">
        <v>43815</v>
      </c>
      <c r="AB94">
        <v>-138964857</v>
      </c>
      <c r="AC94">
        <v>21020408</v>
      </c>
      <c r="AD94">
        <v>143034063</v>
      </c>
    </row>
    <row r="95" spans="1:30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t="shared" si="1"/>
        <v>20346808</v>
      </c>
      <c r="AA95" s="7">
        <v>43816</v>
      </c>
      <c r="AB95">
        <v>-213908952</v>
      </c>
      <c r="AC95">
        <v>22398032</v>
      </c>
      <c r="AD95">
        <v>85704583</v>
      </c>
    </row>
    <row r="96" spans="1:30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t="shared" si="1"/>
        <v>25821031</v>
      </c>
      <c r="AA96" s="7">
        <v>43817</v>
      </c>
      <c r="AB96">
        <v>-132294652</v>
      </c>
      <c r="AC96">
        <v>20346808</v>
      </c>
      <c r="AD96">
        <v>92918904</v>
      </c>
    </row>
    <row r="97" spans="1:30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t="shared" si="1"/>
        <v>15897507</v>
      </c>
      <c r="AA97" s="7">
        <v>43818</v>
      </c>
      <c r="AB97">
        <v>-222757709</v>
      </c>
      <c r="AC97">
        <v>25821031</v>
      </c>
      <c r="AD97">
        <v>89239890</v>
      </c>
    </row>
    <row r="98" spans="1:30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t="shared" si="1"/>
        <v>872140</v>
      </c>
      <c r="AA98" s="7">
        <v>43819</v>
      </c>
      <c r="AB98">
        <v>-111077942</v>
      </c>
      <c r="AC98">
        <v>15897507</v>
      </c>
      <c r="AD98">
        <v>90857627</v>
      </c>
    </row>
    <row r="99" spans="1:30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t="shared" si="1"/>
        <v>10641503</v>
      </c>
      <c r="AA99" s="7">
        <v>43820</v>
      </c>
      <c r="AB99">
        <v>-114340264</v>
      </c>
      <c r="AC99">
        <v>872140</v>
      </c>
      <c r="AD99">
        <v>88579792</v>
      </c>
    </row>
    <row r="100" spans="1:30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t="shared" si="1"/>
        <v>23340574</v>
      </c>
      <c r="AA100" s="7">
        <v>43821</v>
      </c>
      <c r="AB100">
        <v>-201903072</v>
      </c>
      <c r="AC100">
        <v>10641503</v>
      </c>
      <c r="AD100">
        <v>86327148</v>
      </c>
    </row>
    <row r="101" spans="1:30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t="shared" si="1"/>
        <v>20121256</v>
      </c>
      <c r="AA101" s="7">
        <v>43822</v>
      </c>
      <c r="AB101">
        <v>-181516927</v>
      </c>
      <c r="AC101">
        <v>23340574</v>
      </c>
      <c r="AD101">
        <v>88329284</v>
      </c>
    </row>
    <row r="102" spans="1:30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t="shared" si="1"/>
        <v>26047877</v>
      </c>
      <c r="AA102" s="7">
        <v>43823</v>
      </c>
      <c r="AB102">
        <v>-132221258</v>
      </c>
      <c r="AC102">
        <v>20121256</v>
      </c>
      <c r="AD102">
        <v>87430132</v>
      </c>
    </row>
    <row r="103" spans="1:30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t="shared" si="1"/>
        <v>14039254</v>
      </c>
      <c r="AA103" s="7">
        <v>43824</v>
      </c>
      <c r="AB103">
        <v>-200080478</v>
      </c>
      <c r="AC103">
        <v>26047877</v>
      </c>
      <c r="AD103">
        <v>96407092</v>
      </c>
    </row>
    <row r="104" spans="1:30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t="shared" si="1"/>
        <v>20357419</v>
      </c>
      <c r="AA104" s="7">
        <v>43825</v>
      </c>
      <c r="AB104">
        <v>-112741518</v>
      </c>
      <c r="AC104">
        <v>14039254</v>
      </c>
      <c r="AD104">
        <v>90099538</v>
      </c>
    </row>
    <row r="105" spans="1:30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t="shared" si="1"/>
        <v>29971121</v>
      </c>
      <c r="AA105" s="7">
        <v>43826</v>
      </c>
      <c r="AB105">
        <v>-121126675</v>
      </c>
      <c r="AC105">
        <v>20357419</v>
      </c>
      <c r="AD105">
        <v>102330007</v>
      </c>
    </row>
    <row r="106" spans="1:30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t="shared" si="1"/>
        <v>16888842</v>
      </c>
      <c r="AA106" s="7">
        <v>43827</v>
      </c>
      <c r="AB106">
        <v>-181631910</v>
      </c>
      <c r="AC106">
        <v>29971121</v>
      </c>
      <c r="AD106">
        <v>98698929</v>
      </c>
    </row>
    <row r="107" spans="1:30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t="shared" si="1"/>
        <v>31219796</v>
      </c>
      <c r="AA107" s="7">
        <v>43828</v>
      </c>
      <c r="AB107">
        <v>-131223113</v>
      </c>
      <c r="AC107">
        <v>16888842</v>
      </c>
      <c r="AD107">
        <v>114715631</v>
      </c>
    </row>
    <row r="108" spans="1:30">
      <c r="A108" s="7">
        <v>43830</v>
      </c>
      <c r="B108" s="8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t="shared" si="1"/>
        <v>3934630</v>
      </c>
      <c r="AA108" s="7">
        <v>43829</v>
      </c>
      <c r="AB108">
        <v>-221654366</v>
      </c>
      <c r="AC108">
        <v>31219796</v>
      </c>
      <c r="AD108">
        <v>115579909</v>
      </c>
    </row>
    <row r="109" spans="1:30">
      <c r="A109" s="7">
        <v>43831</v>
      </c>
      <c r="B109" s="8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t="shared" si="1"/>
        <v>16192222</v>
      </c>
      <c r="AA109" s="7">
        <v>43830</v>
      </c>
      <c r="AB109">
        <v>-133099529</v>
      </c>
      <c r="AC109">
        <v>3934630</v>
      </c>
      <c r="AD109">
        <v>105212678</v>
      </c>
    </row>
    <row r="110" spans="1:30">
      <c r="A110" s="7">
        <v>43832</v>
      </c>
      <c r="B110" s="8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t="shared" si="1"/>
        <v>15248370</v>
      </c>
      <c r="AA110" s="7">
        <v>43831</v>
      </c>
      <c r="AB110">
        <v>-234847991</v>
      </c>
      <c r="AC110">
        <v>16192222</v>
      </c>
      <c r="AD110">
        <v>101776977</v>
      </c>
    </row>
    <row r="111" spans="1:30">
      <c r="A111" s="7">
        <v>43833</v>
      </c>
      <c r="B111" s="8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t="shared" si="1"/>
        <v>17855565</v>
      </c>
      <c r="AA111" s="7">
        <v>43832</v>
      </c>
      <c r="AB111">
        <v>-174158050</v>
      </c>
      <c r="AC111">
        <v>15248370</v>
      </c>
      <c r="AD111">
        <v>89574608</v>
      </c>
    </row>
    <row r="112" spans="1:30">
      <c r="A112" s="7">
        <v>43834</v>
      </c>
      <c r="B112" s="8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t="shared" si="1"/>
        <v>24012728</v>
      </c>
      <c r="AA112" s="7">
        <v>43833</v>
      </c>
      <c r="AB112">
        <v>-114945757</v>
      </c>
      <c r="AC112">
        <v>17855565</v>
      </c>
      <c r="AD112">
        <v>98229482</v>
      </c>
    </row>
    <row r="113" spans="1:30">
      <c r="A113" s="7">
        <v>43835</v>
      </c>
      <c r="B113" s="8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f t="shared" si="1"/>
        <v>-5345710</v>
      </c>
      <c r="AA113" s="7">
        <v>43834</v>
      </c>
      <c r="AB113">
        <v>-184705798</v>
      </c>
      <c r="AC113">
        <v>24012728</v>
      </c>
      <c r="AD113">
        <v>101884791</v>
      </c>
    </row>
    <row r="114" spans="1:30">
      <c r="A114" s="7">
        <v>43836</v>
      </c>
      <c r="B114" s="8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f t="shared" si="1"/>
        <v>89653191</v>
      </c>
      <c r="AA114" s="7">
        <v>43835</v>
      </c>
      <c r="AB114">
        <v>-328313532</v>
      </c>
      <c r="AC114">
        <v>-5345710</v>
      </c>
      <c r="AD114">
        <v>62912651</v>
      </c>
    </row>
    <row r="115" spans="1:30">
      <c r="A115" s="7">
        <v>43837</v>
      </c>
      <c r="B115" s="8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f t="shared" si="1"/>
        <v>8449403</v>
      </c>
      <c r="AA115" s="7">
        <v>43836</v>
      </c>
      <c r="AB115">
        <v>-109922001</v>
      </c>
      <c r="AC115">
        <v>89653191</v>
      </c>
      <c r="AD115">
        <v>43525129</v>
      </c>
    </row>
    <row r="116" spans="1:30">
      <c r="A116" s="7">
        <v>43838</v>
      </c>
      <c r="B116" s="8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f t="shared" si="1"/>
        <v>11631831</v>
      </c>
      <c r="AA116" s="7">
        <v>43837</v>
      </c>
      <c r="AB116">
        <v>-120062476</v>
      </c>
      <c r="AC116">
        <v>8449403</v>
      </c>
      <c r="AD116">
        <v>37643578</v>
      </c>
    </row>
    <row r="117" spans="1:30">
      <c r="A117" s="7">
        <v>43839</v>
      </c>
      <c r="B117" s="8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f t="shared" si="1"/>
        <v>13440616</v>
      </c>
      <c r="AA117" s="7">
        <v>43838</v>
      </c>
      <c r="AB117">
        <v>-119726091</v>
      </c>
      <c r="AC117">
        <v>11631831</v>
      </c>
      <c r="AD117">
        <v>45568215</v>
      </c>
    </row>
    <row r="118" spans="1:30">
      <c r="A118" s="7">
        <v>43840</v>
      </c>
      <c r="B118" s="8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f t="shared" si="1"/>
        <v>26983586</v>
      </c>
      <c r="AA118" s="7">
        <v>43839</v>
      </c>
      <c r="AB118">
        <v>-106293939</v>
      </c>
      <c r="AC118">
        <v>13440616</v>
      </c>
      <c r="AD118">
        <v>46751239</v>
      </c>
    </row>
    <row r="119" spans="1:30">
      <c r="A119" s="7">
        <v>43841</v>
      </c>
      <c r="B119" s="8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f t="shared" si="1"/>
        <v>19960656</v>
      </c>
      <c r="AA119" s="7">
        <v>43840</v>
      </c>
      <c r="AB119">
        <v>-209362253</v>
      </c>
      <c r="AC119">
        <v>26983586</v>
      </c>
      <c r="AD119">
        <v>57303431</v>
      </c>
    </row>
    <row r="120" spans="1:30">
      <c r="A120" s="7">
        <v>43842</v>
      </c>
      <c r="B120" s="8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f t="shared" si="1"/>
        <v>11722291</v>
      </c>
      <c r="AA120" s="7">
        <v>43841</v>
      </c>
      <c r="AB120">
        <v>-125222008</v>
      </c>
      <c r="AC120">
        <v>19960656</v>
      </c>
      <c r="AD120">
        <v>59408522</v>
      </c>
    </row>
    <row r="121" spans="1:30">
      <c r="A121" s="7">
        <v>43843</v>
      </c>
      <c r="B121" s="8">
        <v>0.674305555555556</v>
      </c>
      <c r="C121" s="6">
        <v>1</v>
      </c>
      <c r="D121" s="1">
        <v>2805601000</v>
      </c>
      <c r="E121" s="1">
        <v>2726885832</v>
      </c>
      <c r="F121" s="1">
        <v>184585923</v>
      </c>
      <c r="G121" s="1">
        <v>-167655425</v>
      </c>
      <c r="H121" s="1">
        <v>81956295</v>
      </c>
      <c r="I121" s="1">
        <v>113916000</v>
      </c>
      <c r="J121" s="1">
        <v>105686000</v>
      </c>
      <c r="K121" s="1">
        <v>81715168</v>
      </c>
      <c r="L121" s="1">
        <f t="shared" si="1"/>
        <v>16930498</v>
      </c>
      <c r="AA121" s="7">
        <v>43842</v>
      </c>
      <c r="AB121">
        <v>-114672978</v>
      </c>
      <c r="AC121">
        <v>11722291</v>
      </c>
      <c r="AD121">
        <v>47118085</v>
      </c>
    </row>
    <row r="122" spans="1:30">
      <c r="A122" s="7">
        <v>43844</v>
      </c>
      <c r="B122" s="8">
        <v>0.709722222222222</v>
      </c>
      <c r="C122" s="6">
        <v>1</v>
      </c>
      <c r="D122" s="1">
        <v>2805601000</v>
      </c>
      <c r="E122" s="1">
        <v>2726885832</v>
      </c>
      <c r="F122" s="1">
        <v>108672327</v>
      </c>
      <c r="G122" s="1">
        <v>-106286599</v>
      </c>
      <c r="H122" s="1">
        <v>86840703</v>
      </c>
      <c r="I122" s="1">
        <v>113916000</v>
      </c>
      <c r="J122" s="1">
        <v>105686000</v>
      </c>
      <c r="K122" s="1">
        <v>81715168</v>
      </c>
      <c r="L122" s="1">
        <f t="shared" si="1"/>
        <v>2385728</v>
      </c>
      <c r="AA122" s="7">
        <v>43843</v>
      </c>
      <c r="AB122">
        <v>-167655425</v>
      </c>
      <c r="AC122">
        <v>16930498</v>
      </c>
      <c r="AD122">
        <v>81956295</v>
      </c>
    </row>
    <row r="123" spans="1:30">
      <c r="A123" s="7">
        <v>43845</v>
      </c>
      <c r="B123" s="8">
        <v>0.78125</v>
      </c>
      <c r="C123" s="6">
        <v>1</v>
      </c>
      <c r="D123" s="1">
        <v>2805601000</v>
      </c>
      <c r="E123" s="1">
        <v>2726885832</v>
      </c>
      <c r="F123" s="1">
        <v>126920680</v>
      </c>
      <c r="G123" s="1">
        <v>-114236290</v>
      </c>
      <c r="H123" s="1">
        <v>91075690</v>
      </c>
      <c r="I123" s="1">
        <v>113916000</v>
      </c>
      <c r="J123" s="1">
        <v>105686000</v>
      </c>
      <c r="K123" s="1">
        <v>81715168</v>
      </c>
      <c r="L123" s="1">
        <f t="shared" si="1"/>
        <v>12684390</v>
      </c>
      <c r="AA123" s="7">
        <v>43844</v>
      </c>
      <c r="AB123">
        <v>-106286599</v>
      </c>
      <c r="AC123">
        <v>2385728</v>
      </c>
      <c r="AD123">
        <v>86840703</v>
      </c>
    </row>
    <row r="124" spans="1:30">
      <c r="A124" s="7">
        <v>43846</v>
      </c>
      <c r="B124" s="8">
        <v>0.740277777777778</v>
      </c>
      <c r="C124" s="6">
        <v>1</v>
      </c>
      <c r="D124" s="1">
        <v>2805601000</v>
      </c>
      <c r="E124" s="1">
        <v>2726885832</v>
      </c>
      <c r="F124" s="1">
        <v>217047970</v>
      </c>
      <c r="G124" s="1">
        <v>-198605276</v>
      </c>
      <c r="H124" s="1">
        <v>84974727</v>
      </c>
      <c r="I124" s="1">
        <v>113916000</v>
      </c>
      <c r="J124" s="1">
        <v>105686000</v>
      </c>
      <c r="K124" s="1">
        <v>81715168</v>
      </c>
      <c r="L124" s="1">
        <f t="shared" si="1"/>
        <v>18442694</v>
      </c>
      <c r="AA124" s="7">
        <v>43845</v>
      </c>
      <c r="AB124">
        <v>-114236290</v>
      </c>
      <c r="AC124">
        <v>12684390</v>
      </c>
      <c r="AD124">
        <v>91075690</v>
      </c>
    </row>
    <row r="125" spans="1:30">
      <c r="A125" s="7">
        <v>43847</v>
      </c>
      <c r="B125" s="8">
        <v>0.674305555555556</v>
      </c>
      <c r="C125" s="6">
        <v>1</v>
      </c>
      <c r="D125" s="1">
        <v>2805601000</v>
      </c>
      <c r="E125" s="1">
        <v>2726885832</v>
      </c>
      <c r="F125" s="1">
        <v>129813302</v>
      </c>
      <c r="G125" s="1">
        <v>-113417957</v>
      </c>
      <c r="H125" s="1">
        <v>87929456</v>
      </c>
      <c r="I125" s="1">
        <v>113916000</v>
      </c>
      <c r="J125" s="1">
        <v>105686000</v>
      </c>
      <c r="K125" s="1">
        <v>81715168</v>
      </c>
      <c r="L125" s="1">
        <f t="shared" si="1"/>
        <v>16395345</v>
      </c>
      <c r="AA125" s="7">
        <v>43846</v>
      </c>
      <c r="AB125">
        <v>-198605276</v>
      </c>
      <c r="AC125">
        <v>18442694</v>
      </c>
      <c r="AD125">
        <v>84974727</v>
      </c>
    </row>
    <row r="126" spans="1:30">
      <c r="A126" s="7">
        <v>43848</v>
      </c>
      <c r="B126" s="8">
        <v>0.715972222222222</v>
      </c>
      <c r="C126" s="6">
        <v>1</v>
      </c>
      <c r="D126" s="1">
        <v>2805601000</v>
      </c>
      <c r="E126" s="1">
        <v>2726885832</v>
      </c>
      <c r="F126" s="1">
        <v>33423489</v>
      </c>
      <c r="G126" s="1">
        <v>-108154451</v>
      </c>
      <c r="H126" s="1">
        <v>-344476</v>
      </c>
      <c r="I126" s="1">
        <v>113916000</v>
      </c>
      <c r="J126" s="1">
        <v>105686000</v>
      </c>
      <c r="K126" s="1">
        <v>81715168</v>
      </c>
      <c r="L126" s="1">
        <f t="shared" si="1"/>
        <v>-74730962</v>
      </c>
      <c r="AA126" s="7">
        <v>43847</v>
      </c>
      <c r="AB126">
        <v>-113417957</v>
      </c>
      <c r="AC126">
        <v>16395345</v>
      </c>
      <c r="AD126">
        <v>87929456</v>
      </c>
    </row>
    <row r="127" spans="27:30">
      <c r="AA127" s="7">
        <v>43848</v>
      </c>
      <c r="AB127">
        <v>-108154451</v>
      </c>
      <c r="AC127">
        <v>-74730962</v>
      </c>
      <c r="AD127">
        <v>-344476</v>
      </c>
    </row>
    <row r="128" spans="27:30">
      <c r="AA128" t="s">
        <v>290</v>
      </c>
      <c r="AB128">
        <v>-18613187670</v>
      </c>
      <c r="AC128" t="e">
        <v>#VALUE!</v>
      </c>
      <c r="AD128">
        <v>9853323390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5"/>
  <sheetViews>
    <sheetView workbookViewId="0">
      <pane ySplit="3" topLeftCell="A117" activePane="bottomLeft" state="frozen"/>
      <selection/>
      <selection pane="bottomLeft" activeCell="A123" sqref="A12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353</v>
      </c>
    </row>
    <row r="2" ht="233" customHeight="1"/>
    <row r="3" ht="54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206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288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289</v>
      </c>
      <c r="G6" s="1">
        <v>-400763135</v>
      </c>
      <c r="H6" s="1">
        <v>-637560394</v>
      </c>
      <c r="L6" s="1" t="e">
        <f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289</v>
      </c>
      <c r="G7" s="1">
        <v>-400962812</v>
      </c>
      <c r="H7" s="1">
        <v>-849993466</v>
      </c>
      <c r="L7" s="1" t="e">
        <f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289</v>
      </c>
      <c r="G42" s="1">
        <v>-253563293</v>
      </c>
      <c r="H42" s="1">
        <v>-77502008</v>
      </c>
      <c r="I42" s="1" t="s">
        <v>289</v>
      </c>
      <c r="J42" s="1">
        <v>216901000</v>
      </c>
      <c r="K42" s="1">
        <v>393303544</v>
      </c>
      <c r="L42" s="1" t="e">
        <f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289</v>
      </c>
      <c r="G43" s="1">
        <v>-278102730</v>
      </c>
      <c r="H43" s="1">
        <v>-267000631</v>
      </c>
      <c r="I43" s="1" t="s">
        <v>289</v>
      </c>
      <c r="J43" s="1">
        <v>216901000</v>
      </c>
      <c r="K43" s="1">
        <v>393303544</v>
      </c>
      <c r="L43" s="1" t="e">
        <f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289</v>
      </c>
      <c r="G45" s="1">
        <v>-219750336</v>
      </c>
      <c r="H45" s="1">
        <v>142236588</v>
      </c>
      <c r="I45" s="1" t="s">
        <v>289</v>
      </c>
      <c r="J45" s="1">
        <v>216901000</v>
      </c>
      <c r="K45" s="1">
        <v>393303544</v>
      </c>
      <c r="L45" s="1" t="e">
        <f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t="shared" ref="L68:L123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1:30">
      <c r="A105" s="7">
        <v>43830</v>
      </c>
      <c r="B105" s="8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t="shared" si="1"/>
        <v>21814529</v>
      </c>
      <c r="AA105" s="7">
        <v>43829</v>
      </c>
      <c r="AB105">
        <v>-454904659</v>
      </c>
      <c r="AC105">
        <v>65632267</v>
      </c>
      <c r="AD105">
        <v>97652534</v>
      </c>
    </row>
    <row r="106" spans="1:30">
      <c r="A106" s="7">
        <v>43831</v>
      </c>
      <c r="B106" s="8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t="shared" si="1"/>
        <v>59516515</v>
      </c>
      <c r="AA106" s="7">
        <v>43830</v>
      </c>
      <c r="AB106">
        <v>-273162207</v>
      </c>
      <c r="AC106">
        <v>21814529</v>
      </c>
      <c r="AD106">
        <v>94778721</v>
      </c>
    </row>
    <row r="107" spans="1:30">
      <c r="A107" s="7">
        <v>43832</v>
      </c>
      <c r="B107" s="8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t="shared" si="1"/>
        <v>63251580</v>
      </c>
      <c r="AA107" s="7">
        <v>43831</v>
      </c>
      <c r="AB107">
        <v>-481982138</v>
      </c>
      <c r="AC107">
        <v>59516515</v>
      </c>
      <c r="AD107">
        <v>135897215</v>
      </c>
    </row>
    <row r="108" spans="1:30">
      <c r="A108" s="7">
        <v>43833</v>
      </c>
      <c r="B108" s="8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t="shared" si="1"/>
        <v>19125751</v>
      </c>
      <c r="AA108" s="7">
        <v>43832</v>
      </c>
      <c r="AB108">
        <v>-357427241</v>
      </c>
      <c r="AC108">
        <v>63251580</v>
      </c>
      <c r="AD108">
        <v>160966028</v>
      </c>
    </row>
    <row r="109" spans="1:30">
      <c r="A109" s="7">
        <v>43834</v>
      </c>
      <c r="B109" s="8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t="shared" si="1"/>
        <v>-7954902</v>
      </c>
      <c r="AA109" s="7">
        <v>43833</v>
      </c>
      <c r="AB109">
        <v>-235902431</v>
      </c>
      <c r="AC109">
        <v>19125751</v>
      </c>
      <c r="AD109">
        <v>171002547</v>
      </c>
    </row>
    <row r="110" spans="1:30">
      <c r="A110" s="7">
        <v>43835</v>
      </c>
      <c r="B110" s="8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t="shared" si="1"/>
        <v>-91692189</v>
      </c>
      <c r="AA110" s="7">
        <v>43834</v>
      </c>
      <c r="AB110">
        <v>-379072736</v>
      </c>
      <c r="AC110">
        <v>-7954902</v>
      </c>
      <c r="AD110">
        <v>161120436</v>
      </c>
    </row>
    <row r="111" spans="1:30">
      <c r="A111" s="7">
        <v>43836</v>
      </c>
      <c r="B111" s="8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t="shared" si="1"/>
        <v>180626430</v>
      </c>
      <c r="AA111" s="7">
        <v>43835</v>
      </c>
      <c r="AB111">
        <v>-673799904</v>
      </c>
      <c r="AC111">
        <v>-91692189</v>
      </c>
      <c r="AD111">
        <v>78131938</v>
      </c>
    </row>
    <row r="112" spans="1:30">
      <c r="A112" s="7">
        <v>43837</v>
      </c>
      <c r="B112" s="8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t="shared" si="1"/>
        <v>17783250</v>
      </c>
      <c r="AA112" s="7">
        <v>43836</v>
      </c>
      <c r="AB112">
        <v>-225594612</v>
      </c>
      <c r="AC112">
        <v>180626430</v>
      </c>
      <c r="AD112">
        <v>61141882</v>
      </c>
    </row>
    <row r="113" spans="1:30">
      <c r="A113" s="7">
        <v>43838</v>
      </c>
      <c r="B113" s="8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t="shared" si="1"/>
        <v>10975892</v>
      </c>
      <c r="AA113" s="7">
        <v>43837</v>
      </c>
      <c r="AB113">
        <v>-246408572</v>
      </c>
      <c r="AC113">
        <v>17783250</v>
      </c>
      <c r="AD113">
        <v>45270356</v>
      </c>
    </row>
    <row r="114" spans="1:30">
      <c r="A114" s="7">
        <v>43839</v>
      </c>
      <c r="B114" s="8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t="shared" si="1"/>
        <v>6563149</v>
      </c>
      <c r="AA114" s="7">
        <v>43838</v>
      </c>
      <c r="AB114">
        <v>-245718204</v>
      </c>
      <c r="AC114">
        <v>10975892</v>
      </c>
      <c r="AD114">
        <v>29993361</v>
      </c>
    </row>
    <row r="115" spans="1:30">
      <c r="A115" s="7">
        <v>43840</v>
      </c>
      <c r="B115" s="8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t="shared" si="1"/>
        <v>34044487</v>
      </c>
      <c r="AA115" s="7">
        <v>43839</v>
      </c>
      <c r="AB115">
        <v>-218148682</v>
      </c>
      <c r="AC115">
        <v>6563149</v>
      </c>
      <c r="AD115">
        <v>-1145476</v>
      </c>
    </row>
    <row r="116" spans="1:30">
      <c r="A116" s="7">
        <v>43841</v>
      </c>
      <c r="B116" s="8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t="shared" si="1"/>
        <v>27699668</v>
      </c>
      <c r="AA116" s="7">
        <v>43840</v>
      </c>
      <c r="AB116">
        <v>-429677365</v>
      </c>
      <c r="AC116">
        <v>34044487</v>
      </c>
      <c r="AD116">
        <v>786268</v>
      </c>
    </row>
    <row r="117" spans="1:30">
      <c r="A117" s="7">
        <v>43842</v>
      </c>
      <c r="B117" s="8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t="shared" si="1"/>
        <v>9818257</v>
      </c>
      <c r="AA117" s="7">
        <v>43841</v>
      </c>
      <c r="AB117">
        <v>-256992539</v>
      </c>
      <c r="AC117">
        <v>27699668</v>
      </c>
      <c r="AD117">
        <v>9360185</v>
      </c>
    </row>
    <row r="118" spans="1:30">
      <c r="A118" s="7">
        <v>43843</v>
      </c>
      <c r="B118" s="8">
        <v>0.675</v>
      </c>
      <c r="C118" s="6">
        <v>1</v>
      </c>
      <c r="D118" s="1">
        <v>5757969000</v>
      </c>
      <c r="E118" s="1">
        <v>5364665456</v>
      </c>
      <c r="F118" s="1">
        <v>364937680</v>
      </c>
      <c r="G118" s="1">
        <v>-344081803</v>
      </c>
      <c r="H118" s="1">
        <v>125884134</v>
      </c>
      <c r="I118" s="1">
        <v>233792000</v>
      </c>
      <c r="J118" s="1">
        <v>216901000</v>
      </c>
      <c r="K118" s="1">
        <v>393303544</v>
      </c>
      <c r="L118" s="1">
        <f t="shared" si="1"/>
        <v>20855877</v>
      </c>
      <c r="AA118" s="7">
        <v>43842</v>
      </c>
      <c r="AB118">
        <v>-235345115</v>
      </c>
      <c r="AC118">
        <v>9818257</v>
      </c>
      <c r="AD118">
        <v>27133344</v>
      </c>
    </row>
    <row r="119" spans="1:30">
      <c r="A119" s="7">
        <v>43844</v>
      </c>
      <c r="B119" s="8">
        <v>0.710416666666667</v>
      </c>
      <c r="C119" s="6">
        <v>1</v>
      </c>
      <c r="D119" s="1">
        <v>5757969000</v>
      </c>
      <c r="E119" s="1">
        <v>5364665456</v>
      </c>
      <c r="F119" s="1">
        <v>218223343</v>
      </c>
      <c r="G119" s="1">
        <v>-218133620</v>
      </c>
      <c r="H119" s="1">
        <v>110986422</v>
      </c>
      <c r="I119" s="1">
        <v>233792000</v>
      </c>
      <c r="J119" s="1">
        <v>216901000</v>
      </c>
      <c r="K119" s="1">
        <v>393303544</v>
      </c>
      <c r="L119" s="1">
        <f t="shared" si="1"/>
        <v>89723</v>
      </c>
      <c r="AA119" s="7">
        <v>43843</v>
      </c>
      <c r="AB119">
        <v>-344081803</v>
      </c>
      <c r="AC119">
        <v>20855877</v>
      </c>
      <c r="AD119">
        <v>125884134</v>
      </c>
    </row>
    <row r="120" spans="1:30">
      <c r="A120" s="7">
        <v>43845</v>
      </c>
      <c r="B120" s="8">
        <v>0.78125</v>
      </c>
      <c r="C120" s="6">
        <v>1</v>
      </c>
      <c r="D120" s="1">
        <v>5757969000</v>
      </c>
      <c r="E120" s="1">
        <v>5364665456</v>
      </c>
      <c r="F120" s="1">
        <v>247195295</v>
      </c>
      <c r="G120" s="1">
        <v>-234448893</v>
      </c>
      <c r="H120" s="1">
        <v>105949574</v>
      </c>
      <c r="I120" s="1">
        <v>233792000</v>
      </c>
      <c r="J120" s="1">
        <v>216901000</v>
      </c>
      <c r="K120" s="1">
        <v>393303544</v>
      </c>
      <c r="L120" s="1">
        <f t="shared" si="1"/>
        <v>12746402</v>
      </c>
      <c r="AA120" s="7">
        <v>43844</v>
      </c>
      <c r="AB120">
        <v>-218133620</v>
      </c>
      <c r="AC120">
        <v>89723</v>
      </c>
      <c r="AD120">
        <v>110986422</v>
      </c>
    </row>
    <row r="121" spans="1:30">
      <c r="A121" s="7">
        <v>43846</v>
      </c>
      <c r="B121" s="8">
        <v>0.740972222222222</v>
      </c>
      <c r="C121" s="6">
        <v>1</v>
      </c>
      <c r="D121" s="1">
        <v>5757969000</v>
      </c>
      <c r="E121" s="1">
        <v>5364665456</v>
      </c>
      <c r="F121" s="1">
        <v>434793459</v>
      </c>
      <c r="G121" s="1">
        <v>-407603170</v>
      </c>
      <c r="H121" s="1">
        <v>113855927</v>
      </c>
      <c r="I121" s="1">
        <v>233792000</v>
      </c>
      <c r="J121" s="1">
        <v>216901000</v>
      </c>
      <c r="K121" s="1">
        <v>393303544</v>
      </c>
      <c r="L121" s="1">
        <f t="shared" si="1"/>
        <v>27190289</v>
      </c>
      <c r="AA121" s="7">
        <v>43845</v>
      </c>
      <c r="AB121">
        <v>-234448893</v>
      </c>
      <c r="AC121">
        <v>12746402</v>
      </c>
      <c r="AD121">
        <v>105949574</v>
      </c>
    </row>
    <row r="122" spans="1:30">
      <c r="A122" s="7">
        <v>43847</v>
      </c>
      <c r="B122" s="8">
        <v>0.674305555555556</v>
      </c>
      <c r="C122" s="6">
        <v>1</v>
      </c>
      <c r="D122" s="1">
        <v>5757969000</v>
      </c>
      <c r="E122" s="1">
        <v>5364665456</v>
      </c>
      <c r="F122" s="1">
        <v>271346606</v>
      </c>
      <c r="G122" s="1">
        <v>-232769416</v>
      </c>
      <c r="H122" s="1">
        <v>145869968</v>
      </c>
      <c r="I122" s="1">
        <v>233792000</v>
      </c>
      <c r="J122" s="1">
        <v>216901000</v>
      </c>
      <c r="K122" s="1">
        <v>393303544</v>
      </c>
      <c r="L122" s="1">
        <f t="shared" si="1"/>
        <v>38577190</v>
      </c>
      <c r="AA122" s="7">
        <v>43846</v>
      </c>
      <c r="AB122">
        <v>-407603170</v>
      </c>
      <c r="AC122">
        <v>27190289</v>
      </c>
      <c r="AD122">
        <v>113855927</v>
      </c>
    </row>
    <row r="123" spans="1:30">
      <c r="A123" s="7">
        <v>43848</v>
      </c>
      <c r="B123" s="8">
        <v>0.715972222222222</v>
      </c>
      <c r="C123" s="6">
        <v>1</v>
      </c>
      <c r="D123" s="1">
        <v>5757969000</v>
      </c>
      <c r="E123" s="1">
        <v>5364665456</v>
      </c>
      <c r="F123" s="1">
        <v>74242648</v>
      </c>
      <c r="G123" s="1">
        <v>-221964532</v>
      </c>
      <c r="H123" s="1">
        <v>-29333254</v>
      </c>
      <c r="I123" s="1">
        <v>233792000</v>
      </c>
      <c r="J123" s="1">
        <v>216901000</v>
      </c>
      <c r="K123" s="1">
        <v>393303544</v>
      </c>
      <c r="L123" s="1">
        <f t="shared" si="1"/>
        <v>-147721884</v>
      </c>
      <c r="AA123" s="7">
        <v>43847</v>
      </c>
      <c r="AB123">
        <v>-232769416</v>
      </c>
      <c r="AC123">
        <v>38577190</v>
      </c>
      <c r="AD123">
        <v>145869968</v>
      </c>
    </row>
    <row r="124" spans="27:30">
      <c r="AA124" s="7">
        <v>43848</v>
      </c>
      <c r="AB124">
        <v>-221964532</v>
      </c>
      <c r="AC124">
        <v>-147721884</v>
      </c>
      <c r="AD124">
        <v>-29333254</v>
      </c>
    </row>
    <row r="125" spans="27:30">
      <c r="AA125" t="s">
        <v>290</v>
      </c>
      <c r="AB125">
        <v>-37747149576</v>
      </c>
      <c r="AC125" t="e">
        <v>#VALUE!</v>
      </c>
      <c r="AD125">
        <v>17368245517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3"/>
  <sheetViews>
    <sheetView workbookViewId="0">
      <pane ySplit="3" topLeftCell="A97" activePane="bottomLeft" state="frozen"/>
      <selection/>
      <selection pane="bottomLeft" activeCell="A101" sqref="A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353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465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288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289</v>
      </c>
      <c r="G20" s="1">
        <v>-840407074</v>
      </c>
      <c r="H20" s="1">
        <v>-322752938</v>
      </c>
      <c r="I20" s="1" t="s">
        <v>289</v>
      </c>
      <c r="J20" s="1">
        <v>835915000</v>
      </c>
      <c r="K20" s="1">
        <v>555839685</v>
      </c>
      <c r="L20" s="1" t="e">
        <f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289</v>
      </c>
      <c r="G21" s="1">
        <v>-921731155</v>
      </c>
      <c r="H21" s="1">
        <v>-911275181</v>
      </c>
      <c r="I21" s="1" t="s">
        <v>289</v>
      </c>
      <c r="J21" s="1">
        <v>835915000</v>
      </c>
      <c r="K21" s="1">
        <v>555839685</v>
      </c>
      <c r="L21" s="1" t="e">
        <f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289</v>
      </c>
      <c r="G23" s="1">
        <v>-728338931</v>
      </c>
      <c r="H23" s="1">
        <v>457219671</v>
      </c>
      <c r="I23" s="1" t="s">
        <v>289</v>
      </c>
      <c r="J23" s="1">
        <v>835915000</v>
      </c>
      <c r="K23" s="1">
        <v>555839685</v>
      </c>
      <c r="L23" s="1" t="e">
        <f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t="shared" ref="L68:L101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1:30">
      <c r="A83" s="7">
        <v>43830</v>
      </c>
      <c r="B83" s="8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t="shared" si="1"/>
        <v>123312551</v>
      </c>
      <c r="AA83" s="7">
        <v>43829</v>
      </c>
      <c r="AB83">
        <v>-1507715504</v>
      </c>
      <c r="AC83">
        <v>143310782</v>
      </c>
      <c r="AD83">
        <v>355025145</v>
      </c>
    </row>
    <row r="84" spans="1:30">
      <c r="A84" s="7">
        <v>43831</v>
      </c>
      <c r="B84" s="8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t="shared" si="1"/>
        <v>103679519</v>
      </c>
      <c r="AA84" s="7">
        <v>43830</v>
      </c>
      <c r="AB84">
        <v>-905356510</v>
      </c>
      <c r="AC84">
        <v>123312551</v>
      </c>
      <c r="AD84">
        <v>437281930</v>
      </c>
    </row>
    <row r="85" spans="1:30">
      <c r="A85" s="7">
        <v>43832</v>
      </c>
      <c r="B85" s="8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t="shared" si="1"/>
        <v>-18424398</v>
      </c>
      <c r="AA85" s="7">
        <v>43831</v>
      </c>
      <c r="AB85">
        <v>-1597459880</v>
      </c>
      <c r="AC85">
        <v>103679519</v>
      </c>
      <c r="AD85">
        <v>383975083</v>
      </c>
    </row>
    <row r="86" spans="1:30">
      <c r="A86" s="7">
        <v>43833</v>
      </c>
      <c r="B86" s="8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t="shared" si="1"/>
        <v>65408290</v>
      </c>
      <c r="AA86" s="7">
        <v>43832</v>
      </c>
      <c r="AB86">
        <v>-1184640741</v>
      </c>
      <c r="AC86">
        <v>-18424398</v>
      </c>
      <c r="AD86">
        <v>339771227</v>
      </c>
    </row>
    <row r="87" spans="1:30">
      <c r="A87" s="7">
        <v>43834</v>
      </c>
      <c r="B87" s="8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t="shared" si="1"/>
        <v>-24217680</v>
      </c>
      <c r="AA87" s="7">
        <v>43833</v>
      </c>
      <c r="AB87">
        <v>-781872708</v>
      </c>
      <c r="AC87">
        <v>65408290</v>
      </c>
      <c r="AD87">
        <v>384978900</v>
      </c>
    </row>
    <row r="88" spans="1:30">
      <c r="A88" s="7">
        <v>43835</v>
      </c>
      <c r="B88" s="8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t="shared" si="1"/>
        <v>-274458836</v>
      </c>
      <c r="AA88" s="7">
        <v>43834</v>
      </c>
      <c r="AB88">
        <v>-1256380165</v>
      </c>
      <c r="AC88">
        <v>-24217680</v>
      </c>
      <c r="AD88">
        <v>278390011</v>
      </c>
    </row>
    <row r="89" spans="1:30">
      <c r="A89" s="7">
        <v>43836</v>
      </c>
      <c r="B89" s="8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t="shared" si="1"/>
        <v>646454475</v>
      </c>
      <c r="AA89" s="7">
        <v>43835</v>
      </c>
      <c r="AB89">
        <v>-2233209671</v>
      </c>
      <c r="AC89">
        <v>-274458836</v>
      </c>
      <c r="AD89">
        <v>39148389</v>
      </c>
    </row>
    <row r="90" spans="1:30">
      <c r="A90" s="7">
        <v>43837</v>
      </c>
      <c r="B90" s="8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t="shared" si="1"/>
        <v>48648114</v>
      </c>
      <c r="AA90" s="7">
        <v>43836</v>
      </c>
      <c r="AB90">
        <v>-747700618</v>
      </c>
      <c r="AC90">
        <v>646454475</v>
      </c>
      <c r="AD90">
        <v>-21010049</v>
      </c>
    </row>
    <row r="91" spans="1:30">
      <c r="A91" s="7">
        <v>43838</v>
      </c>
      <c r="B91" s="8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t="shared" si="1"/>
        <v>104635107</v>
      </c>
      <c r="AA91" s="7">
        <v>43837</v>
      </c>
      <c r="AB91">
        <v>-816677150</v>
      </c>
      <c r="AC91">
        <v>48648114</v>
      </c>
      <c r="AD91">
        <v>14660779</v>
      </c>
    </row>
    <row r="92" spans="1:30">
      <c r="A92" s="7">
        <v>43839</v>
      </c>
      <c r="B92" s="8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t="shared" si="1"/>
        <v>41706184</v>
      </c>
      <c r="AA92" s="7">
        <v>43838</v>
      </c>
      <c r="AB92">
        <v>-814389026</v>
      </c>
      <c r="AC92">
        <v>104635107</v>
      </c>
      <c r="AD92">
        <v>-6413537</v>
      </c>
    </row>
    <row r="93" spans="1:30">
      <c r="A93" s="7">
        <v>43840</v>
      </c>
      <c r="B93" s="8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t="shared" si="1"/>
        <v>64996585</v>
      </c>
      <c r="AA93" s="7">
        <v>43839</v>
      </c>
      <c r="AB93">
        <v>-723022163</v>
      </c>
      <c r="AC93">
        <v>41706184</v>
      </c>
      <c r="AD93">
        <v>54925679</v>
      </c>
    </row>
    <row r="94" spans="1:30">
      <c r="A94" s="7">
        <v>43841</v>
      </c>
      <c r="B94" s="8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t="shared" si="1"/>
        <v>91973960</v>
      </c>
      <c r="AA94" s="7">
        <v>43840</v>
      </c>
      <c r="AB94">
        <v>-1424103299</v>
      </c>
      <c r="AC94">
        <v>64996585</v>
      </c>
      <c r="AD94">
        <v>77007446</v>
      </c>
    </row>
    <row r="95" spans="1:30">
      <c r="A95" s="7">
        <v>43842</v>
      </c>
      <c r="B95" s="8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t="shared" si="1"/>
        <v>88444778</v>
      </c>
      <c r="AA95" s="7">
        <v>43841</v>
      </c>
      <c r="AB95">
        <v>-851772810</v>
      </c>
      <c r="AC95">
        <v>91973960</v>
      </c>
      <c r="AD95">
        <v>103573116</v>
      </c>
    </row>
    <row r="96" spans="1:30">
      <c r="A96" s="7">
        <v>43843</v>
      </c>
      <c r="B96" s="8">
        <v>0.675</v>
      </c>
      <c r="C96" s="6">
        <v>0.86</v>
      </c>
      <c r="D96" s="1">
        <v>19083876757</v>
      </c>
      <c r="E96" s="1">
        <v>18528039755</v>
      </c>
      <c r="F96" s="1">
        <v>1279362850</v>
      </c>
      <c r="G96" s="1">
        <v>-1140409228</v>
      </c>
      <c r="H96" s="1">
        <v>518109242</v>
      </c>
      <c r="I96" s="1">
        <v>774870320</v>
      </c>
      <c r="J96" s="1">
        <v>718886900</v>
      </c>
      <c r="K96" s="1">
        <v>555839685</v>
      </c>
      <c r="L96" s="1">
        <f t="shared" si="1"/>
        <v>138953622</v>
      </c>
      <c r="AA96" s="7">
        <v>43842</v>
      </c>
      <c r="AB96">
        <v>-780017247</v>
      </c>
      <c r="AC96">
        <v>88444778</v>
      </c>
      <c r="AD96">
        <v>216235574</v>
      </c>
    </row>
    <row r="97" spans="1:30">
      <c r="A97" s="7">
        <v>43844</v>
      </c>
      <c r="B97" s="8">
        <v>0.710416666666667</v>
      </c>
      <c r="C97" s="6">
        <v>0.86</v>
      </c>
      <c r="D97" s="1">
        <v>19083876757</v>
      </c>
      <c r="E97" s="1">
        <v>18528039755</v>
      </c>
      <c r="F97" s="1">
        <v>792905654</v>
      </c>
      <c r="G97" s="1">
        <v>-722972241</v>
      </c>
      <c r="H97" s="1">
        <v>517867597</v>
      </c>
      <c r="I97" s="1">
        <v>774870320</v>
      </c>
      <c r="J97" s="1">
        <v>718886900</v>
      </c>
      <c r="K97" s="1">
        <v>555839685</v>
      </c>
      <c r="L97" s="1">
        <f t="shared" si="1"/>
        <v>69933413</v>
      </c>
      <c r="AA97" s="7">
        <v>43843</v>
      </c>
      <c r="AB97">
        <v>-1140409228</v>
      </c>
      <c r="AC97">
        <v>138953622</v>
      </c>
      <c r="AD97">
        <v>518109242</v>
      </c>
    </row>
    <row r="98" spans="1:30">
      <c r="A98" s="7">
        <v>43845</v>
      </c>
      <c r="B98" s="8">
        <v>0.781944444444444</v>
      </c>
      <c r="C98" s="6">
        <v>0.86</v>
      </c>
      <c r="D98" s="1">
        <v>19083876757</v>
      </c>
      <c r="E98" s="1">
        <v>18528039755</v>
      </c>
      <c r="F98" s="1">
        <v>889628988</v>
      </c>
      <c r="G98" s="1">
        <v>-777046847</v>
      </c>
      <c r="H98" s="1">
        <v>581781624</v>
      </c>
      <c r="I98" s="1">
        <v>774870320</v>
      </c>
      <c r="J98" s="1">
        <v>718886900</v>
      </c>
      <c r="K98" s="1">
        <v>555839685</v>
      </c>
      <c r="L98" s="1">
        <f t="shared" si="1"/>
        <v>112582141</v>
      </c>
      <c r="AA98" s="7">
        <v>43844</v>
      </c>
      <c r="AB98">
        <v>-722972241</v>
      </c>
      <c r="AC98">
        <v>69933413</v>
      </c>
      <c r="AD98">
        <v>517867597</v>
      </c>
    </row>
    <row r="99" spans="1:30">
      <c r="A99" s="7">
        <v>43846</v>
      </c>
      <c r="B99" s="8">
        <v>0.740972222222222</v>
      </c>
      <c r="C99" s="6">
        <v>0.86</v>
      </c>
      <c r="D99" s="1">
        <v>19083876757</v>
      </c>
      <c r="E99" s="1">
        <v>18528039755</v>
      </c>
      <c r="F99" s="1">
        <v>1510753353</v>
      </c>
      <c r="G99" s="1">
        <v>-1350933260</v>
      </c>
      <c r="H99" s="1">
        <v>526801341</v>
      </c>
      <c r="I99" s="1">
        <v>774870320</v>
      </c>
      <c r="J99" s="1">
        <v>718886900</v>
      </c>
      <c r="K99" s="1">
        <v>555839685</v>
      </c>
      <c r="L99" s="1">
        <f t="shared" si="1"/>
        <v>159820093</v>
      </c>
      <c r="AA99" s="7">
        <v>43845</v>
      </c>
      <c r="AB99">
        <v>-777046847</v>
      </c>
      <c r="AC99">
        <v>112582141</v>
      </c>
      <c r="AD99">
        <v>581781624</v>
      </c>
    </row>
    <row r="100" spans="1:30">
      <c r="A100" s="7">
        <v>43847</v>
      </c>
      <c r="B100" s="8">
        <v>0.675</v>
      </c>
      <c r="C100" s="6">
        <v>0.86</v>
      </c>
      <c r="D100" s="1">
        <v>19083876757</v>
      </c>
      <c r="E100" s="1">
        <v>18528039755</v>
      </c>
      <c r="F100" s="1">
        <v>793381328</v>
      </c>
      <c r="G100" s="1">
        <v>-771480465</v>
      </c>
      <c r="H100" s="1">
        <v>506996020</v>
      </c>
      <c r="I100" s="1">
        <v>774870320</v>
      </c>
      <c r="J100" s="1">
        <v>718886900</v>
      </c>
      <c r="K100" s="1">
        <v>555839685</v>
      </c>
      <c r="L100" s="1">
        <f t="shared" si="1"/>
        <v>21900863</v>
      </c>
      <c r="AA100" s="7">
        <v>43846</v>
      </c>
      <c r="AB100">
        <v>-1350933260</v>
      </c>
      <c r="AC100">
        <v>159820093</v>
      </c>
      <c r="AD100">
        <v>526801341</v>
      </c>
    </row>
    <row r="101" spans="1:30">
      <c r="A101" s="7">
        <v>43848</v>
      </c>
      <c r="B101" s="8">
        <v>0.716666666666667</v>
      </c>
      <c r="C101" s="6">
        <v>0.86</v>
      </c>
      <c r="D101" s="1">
        <v>19083876757</v>
      </c>
      <c r="E101" s="1">
        <v>18528039755</v>
      </c>
      <c r="F101" s="1">
        <v>239692340</v>
      </c>
      <c r="G101" s="1">
        <v>-735669246</v>
      </c>
      <c r="H101" s="1">
        <v>-12271287</v>
      </c>
      <c r="I101" s="1">
        <v>774870320</v>
      </c>
      <c r="J101" s="1">
        <v>718886900</v>
      </c>
      <c r="K101" s="1">
        <v>555839685</v>
      </c>
      <c r="L101" s="1">
        <f t="shared" si="1"/>
        <v>-495976906</v>
      </c>
      <c r="AA101" s="7">
        <v>43847</v>
      </c>
      <c r="AB101">
        <v>-771480465</v>
      </c>
      <c r="AC101">
        <v>21900863</v>
      </c>
      <c r="AD101">
        <v>506996020</v>
      </c>
    </row>
    <row r="102" spans="27:30">
      <c r="AA102" s="7">
        <v>43848</v>
      </c>
      <c r="AB102">
        <v>-735669246</v>
      </c>
      <c r="AC102">
        <v>-495976906</v>
      </c>
      <c r="AD102">
        <v>-12271287</v>
      </c>
    </row>
    <row r="103" spans="27:30">
      <c r="AA103" t="s">
        <v>290</v>
      </c>
      <c r="AB103">
        <v>-99669035430</v>
      </c>
      <c r="AC103" t="e">
        <v>#VALUE!</v>
      </c>
      <c r="AD103">
        <v>27674992741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1"/>
  <sheetViews>
    <sheetView workbookViewId="0">
      <pane ySplit="3" topLeftCell="A69" activePane="bottomLeft" state="frozen"/>
      <selection/>
      <selection pane="bottomLeft" activeCell="A79" sqref="A7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353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234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t="shared" ref="L4:L6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288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1:30">
      <c r="A61" s="7">
        <v>43830</v>
      </c>
      <c r="B61" s="8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t="shared" si="0"/>
        <v>181591398</v>
      </c>
      <c r="AA61" s="7">
        <v>43829</v>
      </c>
      <c r="AB61">
        <v>-1753157562</v>
      </c>
      <c r="AC61">
        <v>169550480</v>
      </c>
      <c r="AD61">
        <v>737465513</v>
      </c>
    </row>
    <row r="62" spans="1:30">
      <c r="A62" s="7">
        <v>43831</v>
      </c>
      <c r="B62" s="8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t="shared" si="0"/>
        <v>269862268</v>
      </c>
      <c r="AA62" s="7">
        <v>43830</v>
      </c>
      <c r="AB62">
        <v>-1052740128</v>
      </c>
      <c r="AC62">
        <v>181591398</v>
      </c>
      <c r="AD62">
        <v>799892265</v>
      </c>
    </row>
    <row r="63" spans="1:30">
      <c r="A63" s="7">
        <v>43832</v>
      </c>
      <c r="B63" s="8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t="shared" si="0"/>
        <v>153686330</v>
      </c>
      <c r="AA63" s="7">
        <v>43831</v>
      </c>
      <c r="AB63">
        <v>-1857511489</v>
      </c>
      <c r="AC63">
        <v>269862268</v>
      </c>
      <c r="AD63">
        <v>818899286</v>
      </c>
    </row>
    <row r="64" spans="1:30">
      <c r="A64" s="7">
        <v>43833</v>
      </c>
      <c r="B64" s="8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t="shared" si="0"/>
        <v>147247123</v>
      </c>
      <c r="AA64" s="7">
        <v>43832</v>
      </c>
      <c r="AB64">
        <v>-1377489235</v>
      </c>
      <c r="AC64">
        <v>153686330</v>
      </c>
      <c r="AD64">
        <v>820380356</v>
      </c>
    </row>
    <row r="65" spans="1:30">
      <c r="A65" s="7">
        <v>43834</v>
      </c>
      <c r="B65" s="8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t="shared" si="0"/>
        <v>-20165740</v>
      </c>
      <c r="AA65" s="7">
        <v>43833</v>
      </c>
      <c r="AB65">
        <v>-909154311</v>
      </c>
      <c r="AC65">
        <v>147247123</v>
      </c>
      <c r="AD65">
        <v>886979914</v>
      </c>
    </row>
    <row r="66" spans="1:30">
      <c r="A66" s="7">
        <v>43835</v>
      </c>
      <c r="B66" s="8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t="shared" si="0"/>
        <v>-228073846</v>
      </c>
      <c r="AA66" s="7">
        <v>43834</v>
      </c>
      <c r="AB66">
        <v>-1460907169</v>
      </c>
      <c r="AC66">
        <v>-20165740</v>
      </c>
      <c r="AD66">
        <v>698417014</v>
      </c>
    </row>
    <row r="67" spans="1:30">
      <c r="A67" s="7">
        <v>43836</v>
      </c>
      <c r="B67" s="8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t="shared" si="0"/>
        <v>782777226</v>
      </c>
      <c r="AA67" s="7">
        <v>43835</v>
      </c>
      <c r="AB67">
        <v>-2596755432</v>
      </c>
      <c r="AC67">
        <v>-228073846</v>
      </c>
      <c r="AD67">
        <v>424001485</v>
      </c>
    </row>
    <row r="68" spans="1:30">
      <c r="A68" s="7">
        <v>43837</v>
      </c>
      <c r="B68" s="8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t="shared" ref="L68:L79" si="1">F68+G68</f>
        <v>-10823514</v>
      </c>
      <c r="AA68" s="7">
        <v>43836</v>
      </c>
      <c r="AB68">
        <v>-869419324</v>
      </c>
      <c r="AC68">
        <v>782777226</v>
      </c>
      <c r="AD68">
        <v>277556447</v>
      </c>
    </row>
    <row r="69" spans="1:30">
      <c r="A69" s="7">
        <v>43838</v>
      </c>
      <c r="B69" s="8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t="shared" si="1"/>
        <v>76357504</v>
      </c>
      <c r="AA69" s="7">
        <v>43837</v>
      </c>
      <c r="AB69">
        <v>-949624594</v>
      </c>
      <c r="AC69">
        <v>-10823514</v>
      </c>
      <c r="AD69">
        <v>273242389</v>
      </c>
    </row>
    <row r="70" spans="1:30">
      <c r="A70" s="7">
        <v>43839</v>
      </c>
      <c r="B70" s="8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t="shared" si="1"/>
        <v>145786068</v>
      </c>
      <c r="AA70" s="7">
        <v>43838</v>
      </c>
      <c r="AB70">
        <v>-946963985</v>
      </c>
      <c r="AC70">
        <v>76357504</v>
      </c>
      <c r="AD70">
        <v>161144276</v>
      </c>
    </row>
    <row r="71" spans="1:30">
      <c r="A71" s="7">
        <v>43840</v>
      </c>
      <c r="B71" s="8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t="shared" si="1"/>
        <v>244115214</v>
      </c>
      <c r="AA71" s="7">
        <v>43839</v>
      </c>
      <c r="AB71">
        <v>-840723446</v>
      </c>
      <c r="AC71">
        <v>145786068</v>
      </c>
      <c r="AD71">
        <v>218659474</v>
      </c>
    </row>
    <row r="72" spans="1:30">
      <c r="A72" s="7">
        <v>43841</v>
      </c>
      <c r="B72" s="8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t="shared" si="1"/>
        <v>128722349</v>
      </c>
      <c r="AA72" s="7">
        <v>43840</v>
      </c>
      <c r="AB72">
        <v>-1655934069</v>
      </c>
      <c r="AC72">
        <v>244115214</v>
      </c>
      <c r="AD72">
        <v>251573160</v>
      </c>
    </row>
    <row r="73" spans="1:30">
      <c r="A73" s="7">
        <v>43842</v>
      </c>
      <c r="B73" s="8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t="shared" si="1"/>
        <v>114311391</v>
      </c>
      <c r="AA73" s="7">
        <v>43841</v>
      </c>
      <c r="AB73">
        <v>-990433500</v>
      </c>
      <c r="AC73">
        <v>128722349</v>
      </c>
      <c r="AD73">
        <v>233048386</v>
      </c>
    </row>
    <row r="74" spans="1:30">
      <c r="A74" s="7">
        <v>43843</v>
      </c>
      <c r="B74" s="8">
        <v>0.675</v>
      </c>
      <c r="C74" s="6">
        <v>1</v>
      </c>
      <c r="D74" s="1">
        <v>22190554000</v>
      </c>
      <c r="E74" s="1">
        <v>21544228782</v>
      </c>
      <c r="F74" s="1">
        <v>1556957750</v>
      </c>
      <c r="G74" s="1">
        <v>-1326057242</v>
      </c>
      <c r="H74" s="1">
        <v>700541301</v>
      </c>
      <c r="I74" s="1">
        <v>901012000</v>
      </c>
      <c r="J74" s="1">
        <v>835915000</v>
      </c>
      <c r="K74" s="1">
        <v>646325218</v>
      </c>
      <c r="L74" s="1">
        <f t="shared" si="1"/>
        <v>230900508</v>
      </c>
      <c r="AA74" s="7">
        <v>43842</v>
      </c>
      <c r="AB74">
        <v>-906996799</v>
      </c>
      <c r="AC74">
        <v>114311391</v>
      </c>
      <c r="AD74">
        <v>367525517</v>
      </c>
    </row>
    <row r="75" spans="1:30">
      <c r="A75" s="7">
        <v>43844</v>
      </c>
      <c r="B75" s="8">
        <v>0.711111111111111</v>
      </c>
      <c r="C75" s="6">
        <v>1</v>
      </c>
      <c r="D75" s="1">
        <v>22190554000</v>
      </c>
      <c r="E75" s="1">
        <v>21544228782</v>
      </c>
      <c r="F75" s="1">
        <v>962533724</v>
      </c>
      <c r="G75" s="1">
        <v>-840665396</v>
      </c>
      <c r="H75" s="1">
        <v>792794731</v>
      </c>
      <c r="I75" s="1">
        <v>901012000</v>
      </c>
      <c r="J75" s="1">
        <v>835915000</v>
      </c>
      <c r="K75" s="1">
        <v>646325218</v>
      </c>
      <c r="L75" s="1">
        <f t="shared" si="1"/>
        <v>121868328</v>
      </c>
      <c r="AA75" s="7">
        <v>43843</v>
      </c>
      <c r="AB75">
        <v>-1326057242</v>
      </c>
      <c r="AC75">
        <v>230900508</v>
      </c>
      <c r="AD75">
        <v>700541301</v>
      </c>
    </row>
    <row r="76" spans="1:30">
      <c r="A76" s="7">
        <v>43845</v>
      </c>
      <c r="B76" s="8">
        <v>0.781944444444444</v>
      </c>
      <c r="C76" s="6">
        <v>1</v>
      </c>
      <c r="D76" s="1">
        <v>22190554000</v>
      </c>
      <c r="E76" s="1">
        <v>21544228782</v>
      </c>
      <c r="F76" s="1">
        <v>1036863780</v>
      </c>
      <c r="G76" s="1">
        <v>-903542845</v>
      </c>
      <c r="H76" s="1">
        <v>936939180</v>
      </c>
      <c r="I76" s="1">
        <v>901012000</v>
      </c>
      <c r="J76" s="1">
        <v>835915000</v>
      </c>
      <c r="K76" s="1">
        <v>646325218</v>
      </c>
      <c r="L76" s="1">
        <f t="shared" si="1"/>
        <v>133320935</v>
      </c>
      <c r="AA76" s="7">
        <v>43844</v>
      </c>
      <c r="AB76">
        <v>-840665396</v>
      </c>
      <c r="AC76">
        <v>121868328</v>
      </c>
      <c r="AD76">
        <v>792794731</v>
      </c>
    </row>
    <row r="77" spans="1:30">
      <c r="A77" s="7">
        <v>43846</v>
      </c>
      <c r="B77" s="8">
        <v>0.740972222222222</v>
      </c>
      <c r="C77" s="6">
        <v>1</v>
      </c>
      <c r="D77" s="1">
        <v>22190554000</v>
      </c>
      <c r="E77" s="1">
        <v>21544228782</v>
      </c>
      <c r="F77" s="1">
        <v>1716350157</v>
      </c>
      <c r="G77" s="1">
        <v>-1570852627</v>
      </c>
      <c r="H77" s="1">
        <v>879622490</v>
      </c>
      <c r="I77" s="1">
        <v>901012000</v>
      </c>
      <c r="J77" s="1">
        <v>835915000</v>
      </c>
      <c r="K77" s="1">
        <v>646325218</v>
      </c>
      <c r="L77" s="1">
        <f t="shared" si="1"/>
        <v>145497530</v>
      </c>
      <c r="AA77" s="7">
        <v>43845</v>
      </c>
      <c r="AB77">
        <v>-903542845</v>
      </c>
      <c r="AC77">
        <v>133320935</v>
      </c>
      <c r="AD77">
        <v>936939180</v>
      </c>
    </row>
    <row r="78" spans="1:30">
      <c r="A78" s="7">
        <v>43847</v>
      </c>
      <c r="B78" s="8">
        <v>0.675</v>
      </c>
      <c r="C78" s="6">
        <v>1</v>
      </c>
      <c r="D78" s="1">
        <v>22190554000</v>
      </c>
      <c r="E78" s="1">
        <v>21544228782</v>
      </c>
      <c r="F78" s="1">
        <v>1017970622</v>
      </c>
      <c r="G78" s="1">
        <v>-897070309</v>
      </c>
      <c r="H78" s="1">
        <v>854736735</v>
      </c>
      <c r="I78" s="1">
        <v>901012000</v>
      </c>
      <c r="J78" s="1">
        <v>835915000</v>
      </c>
      <c r="K78" s="1">
        <v>646325218</v>
      </c>
      <c r="L78" s="1">
        <f t="shared" si="1"/>
        <v>120900313</v>
      </c>
      <c r="AA78" s="7">
        <v>43846</v>
      </c>
      <c r="AB78">
        <v>-1570852627</v>
      </c>
      <c r="AC78">
        <v>145497530</v>
      </c>
      <c r="AD78">
        <v>879622490</v>
      </c>
    </row>
    <row r="79" spans="1:30">
      <c r="A79" s="7">
        <v>43848</v>
      </c>
      <c r="B79" s="8">
        <v>0.716666666666667</v>
      </c>
      <c r="C79" s="6">
        <v>1</v>
      </c>
      <c r="D79" s="1">
        <v>22190554000</v>
      </c>
      <c r="E79" s="1">
        <v>21544228782</v>
      </c>
      <c r="F79" s="1">
        <v>252121429</v>
      </c>
      <c r="G79" s="1">
        <v>-855429356</v>
      </c>
      <c r="H79" s="1">
        <v>153099662</v>
      </c>
      <c r="I79" s="1">
        <v>901012000</v>
      </c>
      <c r="J79" s="1">
        <v>835915000</v>
      </c>
      <c r="K79" s="1">
        <v>646325218</v>
      </c>
      <c r="L79" s="1">
        <f t="shared" si="1"/>
        <v>-603307927</v>
      </c>
      <c r="AA79" s="7">
        <v>43847</v>
      </c>
      <c r="AB79">
        <v>-897070309</v>
      </c>
      <c r="AC79">
        <v>120900313</v>
      </c>
      <c r="AD79">
        <v>854736735</v>
      </c>
    </row>
    <row r="80" spans="27:30">
      <c r="AA80" s="7">
        <v>43848</v>
      </c>
      <c r="AB80">
        <v>-855429356</v>
      </c>
      <c r="AC80">
        <v>-603307927</v>
      </c>
      <c r="AD80">
        <v>153099662</v>
      </c>
    </row>
    <row r="81" spans="27:30">
      <c r="AA81" t="s">
        <v>290</v>
      </c>
      <c r="AB81">
        <v>-88975229455</v>
      </c>
      <c r="AC81">
        <v>7031156341</v>
      </c>
      <c r="AD81">
        <v>27836301441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4"/>
  <sheetViews>
    <sheetView workbookViewId="0">
      <pane ySplit="3" topLeftCell="A66" activePane="bottomLeft" state="frozen"/>
      <selection/>
      <selection pane="bottomLeft" activeCell="A72" sqref="A7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239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t="shared" ref="L4:L59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288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1:30">
      <c r="A54" s="7">
        <v>43830</v>
      </c>
      <c r="B54" s="8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t="shared" si="0"/>
        <v>21230146</v>
      </c>
      <c r="AA54" s="7">
        <v>43829</v>
      </c>
      <c r="AB54">
        <v>-454907169</v>
      </c>
      <c r="AC54">
        <v>48816335</v>
      </c>
      <c r="AD54">
        <v>120746567</v>
      </c>
    </row>
    <row r="55" spans="1:30">
      <c r="A55" s="7">
        <v>43831</v>
      </c>
      <c r="B55" s="8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t="shared" si="0"/>
        <v>43183441</v>
      </c>
      <c r="AA55" s="7">
        <v>43830</v>
      </c>
      <c r="AB55">
        <v>-273162207</v>
      </c>
      <c r="AC55">
        <v>21230146</v>
      </c>
      <c r="AD55">
        <v>122679653</v>
      </c>
    </row>
    <row r="56" spans="1:30">
      <c r="A56" s="7">
        <v>43832</v>
      </c>
      <c r="B56" s="8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t="shared" si="0"/>
        <v>39107578</v>
      </c>
      <c r="AA56" s="7">
        <v>43831</v>
      </c>
      <c r="AB56">
        <v>-481982138</v>
      </c>
      <c r="AC56">
        <v>43183441</v>
      </c>
      <c r="AD56">
        <v>145355697</v>
      </c>
    </row>
    <row r="57" spans="1:30">
      <c r="A57" s="7">
        <v>43833</v>
      </c>
      <c r="B57" s="8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t="shared" si="0"/>
        <v>15179765</v>
      </c>
      <c r="AA57" s="7">
        <v>43832</v>
      </c>
      <c r="AB57">
        <v>-357427241</v>
      </c>
      <c r="AC57">
        <v>39107578</v>
      </c>
      <c r="AD57">
        <v>139819830</v>
      </c>
    </row>
    <row r="58" spans="1:30">
      <c r="A58" s="7">
        <v>43834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t="shared" si="0"/>
        <v>56977506</v>
      </c>
      <c r="AA58" s="7">
        <v>43833</v>
      </c>
      <c r="AB58">
        <v>-235904841</v>
      </c>
      <c r="AC58">
        <v>15179765</v>
      </c>
      <c r="AD58">
        <v>137750149</v>
      </c>
    </row>
    <row r="59" spans="1:30">
      <c r="A59" s="7">
        <v>43835</v>
      </c>
      <c r="B59" s="8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t="array" ref="L59">F59+G59</f>
        <v>-17026350</v>
      </c>
      <c r="AA59" s="7">
        <v>43834</v>
      </c>
      <c r="AB59">
        <v>-379072736</v>
      </c>
      <c r="AC59">
        <v>56977506</v>
      </c>
      <c r="AD59">
        <v>188047213</v>
      </c>
    </row>
    <row r="60" spans="1:30">
      <c r="A60" s="7">
        <v>43836</v>
      </c>
      <c r="B60" s="8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t="array" ref="L60">F60+G60</f>
        <v>202764142</v>
      </c>
      <c r="AA60" s="7">
        <v>43835</v>
      </c>
      <c r="AB60">
        <v>-673799904</v>
      </c>
      <c r="AC60">
        <v>-17026350</v>
      </c>
      <c r="AD60">
        <v>107307374</v>
      </c>
    </row>
    <row r="61" spans="1:30">
      <c r="A61" s="7">
        <v>43837</v>
      </c>
      <c r="B61" s="8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t="array" ref="L61">F61+G61</f>
        <v>6985343</v>
      </c>
      <c r="AA61" s="7">
        <v>43836</v>
      </c>
      <c r="AB61">
        <v>-225594612</v>
      </c>
      <c r="AC61">
        <v>202764142</v>
      </c>
      <c r="AD61">
        <v>87370102</v>
      </c>
    </row>
    <row r="62" spans="1:30">
      <c r="A62" s="7">
        <v>43838</v>
      </c>
      <c r="B62" s="8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t="array" ref="L62">F62+G62</f>
        <v>-2430705</v>
      </c>
      <c r="AA62" s="7">
        <v>43837</v>
      </c>
      <c r="AB62">
        <v>-246408573</v>
      </c>
      <c r="AC62">
        <v>6985343</v>
      </c>
      <c r="AD62">
        <v>92868098</v>
      </c>
    </row>
    <row r="63" spans="1:30">
      <c r="A63" s="7">
        <v>43839</v>
      </c>
      <c r="B63" s="8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t="array" ref="L63">F63+G63</f>
        <v>-4042220</v>
      </c>
      <c r="AA63" s="7">
        <v>43838</v>
      </c>
      <c r="AB63">
        <v>-194513000</v>
      </c>
      <c r="AC63">
        <v>-2430705</v>
      </c>
      <c r="AD63">
        <v>69207247</v>
      </c>
    </row>
    <row r="64" spans="1:30">
      <c r="A64" s="7">
        <v>43840</v>
      </c>
      <c r="B64" s="8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t="array" ref="L64">F64+G64</f>
        <v>15526107</v>
      </c>
      <c r="AA64" s="7">
        <v>43839</v>
      </c>
      <c r="AB64">
        <v>-218151193</v>
      </c>
      <c r="AC64">
        <v>-4042220</v>
      </c>
      <c r="AD64">
        <v>43211732</v>
      </c>
    </row>
    <row r="65" spans="1:30">
      <c r="A65" s="7">
        <v>43841</v>
      </c>
      <c r="B65" s="8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t="array" ref="L65">F65+G65</f>
        <v>20488202</v>
      </c>
      <c r="AA65" s="7">
        <v>43840</v>
      </c>
      <c r="AB65">
        <v>-429679876</v>
      </c>
      <c r="AC65">
        <v>15526107</v>
      </c>
      <c r="AD65">
        <v>45625776</v>
      </c>
    </row>
    <row r="66" spans="1:30">
      <c r="A66" s="7">
        <v>43842</v>
      </c>
      <c r="B66" s="8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t="array" ref="L66">F66+G66</f>
        <v>10877228</v>
      </c>
      <c r="AA66" s="7">
        <v>43841</v>
      </c>
      <c r="AB66">
        <v>-256995049</v>
      </c>
      <c r="AC66">
        <v>20488202</v>
      </c>
      <c r="AD66">
        <v>50934313</v>
      </c>
    </row>
    <row r="67" spans="1:30">
      <c r="A67" s="7">
        <v>43843</v>
      </c>
      <c r="B67" s="8">
        <v>0.675694444444444</v>
      </c>
      <c r="C67" s="6">
        <v>1</v>
      </c>
      <c r="D67" s="1">
        <v>5757969000</v>
      </c>
      <c r="E67" s="1">
        <v>5590262552</v>
      </c>
      <c r="F67" s="1">
        <v>364713561</v>
      </c>
      <c r="G67" s="1">
        <v>-344081803</v>
      </c>
      <c r="H67" s="1">
        <v>100699129</v>
      </c>
      <c r="I67" s="1">
        <v>233792000</v>
      </c>
      <c r="J67" s="1">
        <v>216901000</v>
      </c>
      <c r="K67" s="1">
        <v>167706448</v>
      </c>
      <c r="L67" s="1">
        <f t="array" ref="L67">F67+G67</f>
        <v>20631758</v>
      </c>
      <c r="AA67" s="7">
        <v>43842</v>
      </c>
      <c r="AB67">
        <v>-235345115</v>
      </c>
      <c r="AC67">
        <v>10877228</v>
      </c>
      <c r="AD67">
        <v>4834035</v>
      </c>
    </row>
    <row r="68" spans="1:30">
      <c r="A68" s="7">
        <v>43844</v>
      </c>
      <c r="B68" s="8">
        <v>0.711805555555556</v>
      </c>
      <c r="C68" s="6">
        <v>1</v>
      </c>
      <c r="D68" s="1">
        <v>5757969000</v>
      </c>
      <c r="E68" s="1">
        <v>5590262552</v>
      </c>
      <c r="F68" s="1">
        <v>228876961</v>
      </c>
      <c r="G68" s="1">
        <v>-218133620</v>
      </c>
      <c r="H68" s="1">
        <v>84050754</v>
      </c>
      <c r="I68" s="1">
        <v>233792000</v>
      </c>
      <c r="J68" s="1">
        <v>216901000</v>
      </c>
      <c r="K68" s="1">
        <v>167706448</v>
      </c>
      <c r="L68" s="1">
        <f t="array" ref="L68">F68+G68</f>
        <v>10743341</v>
      </c>
      <c r="AA68" s="7">
        <v>43843</v>
      </c>
      <c r="AB68">
        <v>-344081803</v>
      </c>
      <c r="AC68">
        <v>20631758</v>
      </c>
      <c r="AD68">
        <v>100699129</v>
      </c>
    </row>
    <row r="69" spans="1:30">
      <c r="A69" s="7">
        <v>43845</v>
      </c>
      <c r="B69" s="8">
        <v>0.782638888888889</v>
      </c>
      <c r="C69" s="6">
        <v>1</v>
      </c>
      <c r="D69" s="1">
        <v>5757969000</v>
      </c>
      <c r="E69" s="1">
        <v>5590262552</v>
      </c>
      <c r="F69" s="1">
        <v>249748423</v>
      </c>
      <c r="G69" s="1">
        <v>-234448893</v>
      </c>
      <c r="H69" s="1">
        <v>92364941</v>
      </c>
      <c r="I69" s="1">
        <v>233792000</v>
      </c>
      <c r="J69" s="1">
        <v>216901000</v>
      </c>
      <c r="K69" s="1">
        <v>167706448</v>
      </c>
      <c r="L69" s="1">
        <f t="array" ref="L69">F69+G69</f>
        <v>15299530</v>
      </c>
      <c r="AA69" s="7">
        <v>43844</v>
      </c>
      <c r="AB69">
        <v>-218133620</v>
      </c>
      <c r="AC69">
        <v>10743341</v>
      </c>
      <c r="AD69">
        <v>84050754</v>
      </c>
    </row>
    <row r="70" spans="1:30">
      <c r="A70" s="7">
        <v>43846</v>
      </c>
      <c r="B70" s="8">
        <v>0.741666666666667</v>
      </c>
      <c r="C70" s="6">
        <v>1</v>
      </c>
      <c r="D70" s="1">
        <v>5757969000</v>
      </c>
      <c r="E70" s="1">
        <v>5590262552</v>
      </c>
      <c r="F70" s="1">
        <v>419171720</v>
      </c>
      <c r="G70" s="1">
        <v>-407603169</v>
      </c>
      <c r="H70" s="1">
        <v>91064667</v>
      </c>
      <c r="I70" s="1">
        <v>233792000</v>
      </c>
      <c r="J70" s="1">
        <v>216901000</v>
      </c>
      <c r="K70" s="1">
        <v>167706448</v>
      </c>
      <c r="L70" s="1">
        <f t="array" ref="L70">F70+G70</f>
        <v>11568551</v>
      </c>
      <c r="AA70" s="7">
        <v>43845</v>
      </c>
      <c r="AB70">
        <v>-234448893</v>
      </c>
      <c r="AC70">
        <v>15299530</v>
      </c>
      <c r="AD70">
        <v>92364941</v>
      </c>
    </row>
    <row r="71" spans="1:30">
      <c r="A71" s="7">
        <v>43847</v>
      </c>
      <c r="B71" s="8">
        <v>0.675694444444444</v>
      </c>
      <c r="C71" s="6">
        <v>1</v>
      </c>
      <c r="D71" s="1">
        <v>5757969000</v>
      </c>
      <c r="E71" s="1">
        <v>5590262552</v>
      </c>
      <c r="F71" s="1">
        <v>242802116</v>
      </c>
      <c r="G71" s="1">
        <v>-232771926</v>
      </c>
      <c r="H71" s="1">
        <v>105137077</v>
      </c>
      <c r="I71" s="1">
        <v>233792000</v>
      </c>
      <c r="J71" s="1">
        <v>216901000</v>
      </c>
      <c r="K71" s="1">
        <v>167706448</v>
      </c>
      <c r="L71" s="1">
        <f t="array" ref="L71">F71+G71</f>
        <v>10030190</v>
      </c>
      <c r="AA71" s="7">
        <v>43846</v>
      </c>
      <c r="AB71">
        <v>-407603169</v>
      </c>
      <c r="AC71">
        <v>11568551</v>
      </c>
      <c r="AD71">
        <v>91064667</v>
      </c>
    </row>
    <row r="72" spans="1:30">
      <c r="A72" s="7">
        <v>43848</v>
      </c>
      <c r="B72" s="8">
        <v>0.717361111111111</v>
      </c>
      <c r="C72" s="6">
        <v>1</v>
      </c>
      <c r="D72" s="1">
        <v>5757969000</v>
      </c>
      <c r="E72" s="1">
        <v>5590262552</v>
      </c>
      <c r="F72" s="1">
        <v>74022891</v>
      </c>
      <c r="G72" s="1">
        <v>-221964532</v>
      </c>
      <c r="H72" s="1">
        <v>-62372891</v>
      </c>
      <c r="I72" s="1">
        <v>233792000</v>
      </c>
      <c r="J72" s="1">
        <v>216901000</v>
      </c>
      <c r="K72" s="1">
        <v>167706448</v>
      </c>
      <c r="L72" s="1">
        <f t="array" ref="L72">F72+G72</f>
        <v>-147941641</v>
      </c>
      <c r="AA72" s="7">
        <v>43847</v>
      </c>
      <c r="AB72">
        <v>-232771926</v>
      </c>
      <c r="AC72">
        <v>10030190</v>
      </c>
      <c r="AD72">
        <v>105137077</v>
      </c>
    </row>
    <row r="73" spans="27:30">
      <c r="AA73" s="7">
        <v>43848</v>
      </c>
      <c r="AB73">
        <v>-221964532</v>
      </c>
      <c r="AC73">
        <v>-147941641</v>
      </c>
      <c r="AD73">
        <v>-62372891</v>
      </c>
    </row>
    <row r="74" spans="27:30">
      <c r="AA74" t="s">
        <v>290</v>
      </c>
      <c r="AB74">
        <v>-20422402902</v>
      </c>
      <c r="AC74">
        <v>1882844708</v>
      </c>
      <c r="AD74">
        <v>7860292349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2"/>
  <sheetViews>
    <sheetView workbookViewId="0">
      <pane ySplit="3" topLeftCell="A64" activePane="bottomLeft" state="frozen"/>
      <selection/>
      <selection pane="bottomLeft" activeCell="A70" sqref="A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353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240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t="shared" ref="L4:L67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288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1:30">
      <c r="A52" s="7">
        <v>43830</v>
      </c>
      <c r="B52" s="8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t="shared" si="0"/>
        <v>-3876470</v>
      </c>
      <c r="AA52" s="7">
        <v>43829</v>
      </c>
      <c r="AB52">
        <v>-490957103</v>
      </c>
      <c r="AC52">
        <v>10412411</v>
      </c>
      <c r="AD52">
        <v>114596237</v>
      </c>
    </row>
    <row r="53" spans="1:30">
      <c r="A53" s="7">
        <v>43831</v>
      </c>
      <c r="B53" s="8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t="shared" si="0"/>
        <v>31908855</v>
      </c>
      <c r="AA53" s="7">
        <v>43830</v>
      </c>
      <c r="AB53">
        <v>-294811062</v>
      </c>
      <c r="AC53">
        <v>-3876470</v>
      </c>
      <c r="AD53">
        <v>76637594</v>
      </c>
    </row>
    <row r="54" spans="1:30">
      <c r="A54" s="7">
        <v>43832</v>
      </c>
      <c r="B54" s="8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t="shared" si="0"/>
        <v>45786364</v>
      </c>
      <c r="AA54" s="7">
        <v>43831</v>
      </c>
      <c r="AB54">
        <v>-520180546</v>
      </c>
      <c r="AC54">
        <v>31908855</v>
      </c>
      <c r="AD54">
        <v>97936226</v>
      </c>
    </row>
    <row r="55" spans="1:30">
      <c r="A55" s="7">
        <v>43833</v>
      </c>
      <c r="B55" s="8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t="shared" si="0"/>
        <v>-846484</v>
      </c>
      <c r="AA55" s="7">
        <v>43832</v>
      </c>
      <c r="AB55">
        <v>-385754331</v>
      </c>
      <c r="AC55">
        <v>45786364</v>
      </c>
      <c r="AD55">
        <v>109885931</v>
      </c>
    </row>
    <row r="56" spans="1:30">
      <c r="A56" s="7">
        <v>43834</v>
      </c>
      <c r="B56" s="8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t="shared" si="0"/>
        <v>44962217</v>
      </c>
      <c r="AA56" s="7">
        <v>43833</v>
      </c>
      <c r="AB56">
        <v>-254601056</v>
      </c>
      <c r="AC56">
        <v>-846484</v>
      </c>
      <c r="AD56">
        <v>103700517</v>
      </c>
    </row>
    <row r="57" spans="1:30">
      <c r="A57" s="7">
        <v>43835</v>
      </c>
      <c r="B57" s="8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t="shared" si="0"/>
        <v>-10771977</v>
      </c>
      <c r="AA57" s="7">
        <v>43834</v>
      </c>
      <c r="AB57">
        <v>-409114080</v>
      </c>
      <c r="AC57">
        <v>44962217</v>
      </c>
      <c r="AD57">
        <v>112815176</v>
      </c>
    </row>
    <row r="58" spans="1:30">
      <c r="A58" s="7">
        <v>43836</v>
      </c>
      <c r="B58" s="8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t="shared" si="0"/>
        <v>233485918</v>
      </c>
      <c r="AA58" s="7">
        <v>43835</v>
      </c>
      <c r="AB58">
        <v>-727198389</v>
      </c>
      <c r="AC58">
        <v>-10771977</v>
      </c>
      <c r="AD58">
        <v>40703844</v>
      </c>
    </row>
    <row r="59" spans="1:30">
      <c r="A59" s="7">
        <v>43837</v>
      </c>
      <c r="B59" s="8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t="shared" si="0"/>
        <v>12731850</v>
      </c>
      <c r="AA59" s="7">
        <v>43836</v>
      </c>
      <c r="AB59">
        <v>-243473605</v>
      </c>
      <c r="AC59">
        <v>233485918</v>
      </c>
      <c r="AD59">
        <v>57392577</v>
      </c>
    </row>
    <row r="60" spans="1:30">
      <c r="A60" s="7">
        <v>43838</v>
      </c>
      <c r="B60" s="8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t="shared" si="0"/>
        <v>25119635</v>
      </c>
      <c r="M60" s="1"/>
      <c r="N60" s="1"/>
      <c r="O60" s="1"/>
      <c r="AA60" s="7">
        <v>43837</v>
      </c>
      <c r="AB60">
        <v>-265934419</v>
      </c>
      <c r="AC60">
        <v>12731850</v>
      </c>
      <c r="AD60">
        <v>63104154</v>
      </c>
    </row>
    <row r="61" spans="1:30">
      <c r="A61" s="7">
        <v>43839</v>
      </c>
      <c r="B61" s="8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t="shared" si="0"/>
        <v>14015806</v>
      </c>
      <c r="AA61" s="7">
        <v>43838</v>
      </c>
      <c r="AB61">
        <v>-209928690</v>
      </c>
      <c r="AC61">
        <v>25119635</v>
      </c>
      <c r="AD61">
        <v>92100259</v>
      </c>
    </row>
    <row r="62" spans="1:30">
      <c r="A62" s="7">
        <v>43840</v>
      </c>
      <c r="B62" s="8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t="shared" si="0"/>
        <v>33150862</v>
      </c>
      <c r="AA62" s="7">
        <v>43839</v>
      </c>
      <c r="AB62">
        <v>-235437565</v>
      </c>
      <c r="AC62">
        <v>14015806</v>
      </c>
      <c r="AD62">
        <v>70330740</v>
      </c>
    </row>
    <row r="63" spans="1:30">
      <c r="A63" s="7">
        <v>43841</v>
      </c>
      <c r="B63" s="8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t="shared" si="0"/>
        <v>38864834</v>
      </c>
      <c r="AA63" s="7">
        <v>43840</v>
      </c>
      <c r="AB63">
        <v>-463730477</v>
      </c>
      <c r="AC63">
        <v>33150862</v>
      </c>
      <c r="AD63">
        <v>79464757</v>
      </c>
    </row>
    <row r="64" spans="1:30">
      <c r="A64" s="7">
        <v>43842</v>
      </c>
      <c r="B64" s="8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t="shared" si="0"/>
        <v>9821374</v>
      </c>
      <c r="AA64" s="7">
        <v>43841</v>
      </c>
      <c r="AB64">
        <v>-277362612</v>
      </c>
      <c r="AC64">
        <v>38864834</v>
      </c>
      <c r="AD64">
        <v>119176075</v>
      </c>
    </row>
    <row r="65" spans="1:30">
      <c r="A65" s="7">
        <v>43843</v>
      </c>
      <c r="B65" s="8">
        <v>0.676388888888889</v>
      </c>
      <c r="C65" s="6">
        <v>1</v>
      </c>
      <c r="D65" s="1">
        <v>6214278000</v>
      </c>
      <c r="E65" s="1">
        <v>6033280377</v>
      </c>
      <c r="F65" s="1">
        <v>391227313</v>
      </c>
      <c r="G65" s="1">
        <v>-371351232</v>
      </c>
      <c r="H65" s="1">
        <v>161420330</v>
      </c>
      <c r="I65" s="1">
        <v>252320000</v>
      </c>
      <c r="J65" s="1">
        <v>234091000</v>
      </c>
      <c r="K65" s="1">
        <v>180997623</v>
      </c>
      <c r="L65" s="1">
        <f t="shared" si="0"/>
        <v>19876081</v>
      </c>
      <c r="AA65" s="7">
        <v>43842</v>
      </c>
      <c r="AB65">
        <v>-253996862</v>
      </c>
      <c r="AC65">
        <v>9821374</v>
      </c>
      <c r="AD65">
        <v>84035232</v>
      </c>
    </row>
    <row r="66" spans="1:30">
      <c r="A66" s="7">
        <v>43844</v>
      </c>
      <c r="B66" s="8">
        <v>0.711805555555556</v>
      </c>
      <c r="C66" s="6">
        <v>1</v>
      </c>
      <c r="D66" s="1">
        <v>6214278000</v>
      </c>
      <c r="E66" s="1">
        <v>6033280377</v>
      </c>
      <c r="F66" s="1">
        <v>265327094</v>
      </c>
      <c r="G66" s="1">
        <v>-235421308</v>
      </c>
      <c r="H66" s="1">
        <v>171245245</v>
      </c>
      <c r="I66" s="1">
        <v>252320000</v>
      </c>
      <c r="J66" s="1">
        <v>234091000</v>
      </c>
      <c r="K66" s="1">
        <v>180997623</v>
      </c>
      <c r="L66" s="1">
        <f t="shared" si="0"/>
        <v>29905786</v>
      </c>
      <c r="AA66" s="7">
        <v>43843</v>
      </c>
      <c r="AB66">
        <v>-371351232</v>
      </c>
      <c r="AC66">
        <v>19876081</v>
      </c>
      <c r="AD66">
        <v>161420330</v>
      </c>
    </row>
    <row r="67" spans="1:30">
      <c r="A67" s="7">
        <v>43845</v>
      </c>
      <c r="B67" s="8">
        <v>0.782638888888889</v>
      </c>
      <c r="C67" s="6">
        <v>1</v>
      </c>
      <c r="D67" s="1">
        <v>6214278000</v>
      </c>
      <c r="E67" s="1">
        <v>6033280377</v>
      </c>
      <c r="F67" s="1">
        <v>248847180</v>
      </c>
      <c r="G67" s="1">
        <v>-253029612</v>
      </c>
      <c r="H67" s="1">
        <v>154330963</v>
      </c>
      <c r="I67" s="1">
        <v>252320000</v>
      </c>
      <c r="J67" s="1">
        <v>234091000</v>
      </c>
      <c r="K67" s="1">
        <v>180997623</v>
      </c>
      <c r="L67" s="1">
        <f t="shared" si="0"/>
        <v>-4182432</v>
      </c>
      <c r="AA67" s="7">
        <v>43844</v>
      </c>
      <c r="AB67">
        <v>-235421308</v>
      </c>
      <c r="AC67">
        <v>29905786</v>
      </c>
      <c r="AD67">
        <v>171245245</v>
      </c>
    </row>
    <row r="68" spans="1:30">
      <c r="A68" s="7">
        <v>43846</v>
      </c>
      <c r="B68" s="8">
        <v>0.741666666666667</v>
      </c>
      <c r="C68" s="6">
        <v>1</v>
      </c>
      <c r="D68" s="1">
        <v>6214278000</v>
      </c>
      <c r="E68" s="1">
        <v>6033280377</v>
      </c>
      <c r="F68" s="1">
        <v>460700672</v>
      </c>
      <c r="G68" s="1">
        <v>-439904131</v>
      </c>
      <c r="H68" s="1">
        <v>154190301</v>
      </c>
      <c r="I68" s="1">
        <v>252320000</v>
      </c>
      <c r="J68" s="1">
        <v>234091000</v>
      </c>
      <c r="K68" s="1">
        <v>180997623</v>
      </c>
      <c r="L68" s="1">
        <f t="shared" ref="L68:L70" si="1">F68+G68</f>
        <v>20796541</v>
      </c>
      <c r="AA68" s="7">
        <v>43845</v>
      </c>
      <c r="AB68">
        <v>-253029612</v>
      </c>
      <c r="AC68">
        <v>-4182432</v>
      </c>
      <c r="AD68">
        <v>154330963</v>
      </c>
    </row>
    <row r="69" spans="1:30">
      <c r="A69" s="7">
        <v>43847</v>
      </c>
      <c r="B69" s="8">
        <v>0.676388888888889</v>
      </c>
      <c r="C69" s="6">
        <v>1</v>
      </c>
      <c r="D69" s="1">
        <v>6214278000</v>
      </c>
      <c r="E69" s="1">
        <v>6033280377</v>
      </c>
      <c r="F69" s="1">
        <v>260106997</v>
      </c>
      <c r="G69" s="1">
        <v>-251217031</v>
      </c>
      <c r="H69" s="1">
        <v>149064461</v>
      </c>
      <c r="I69" s="1">
        <v>252320000</v>
      </c>
      <c r="J69" s="1">
        <v>234091000</v>
      </c>
      <c r="K69" s="1">
        <v>180997623</v>
      </c>
      <c r="L69" s="1">
        <f t="shared" si="1"/>
        <v>8889966</v>
      </c>
      <c r="M69" s="8"/>
      <c r="AA69" s="7">
        <v>43846</v>
      </c>
      <c r="AB69">
        <v>-439904131</v>
      </c>
      <c r="AC69">
        <v>20796541</v>
      </c>
      <c r="AD69">
        <v>154190301</v>
      </c>
    </row>
    <row r="70" spans="1:30">
      <c r="A70" s="7">
        <v>43848</v>
      </c>
      <c r="B70" s="8">
        <v>0.717361111111111</v>
      </c>
      <c r="C70" s="6">
        <v>1</v>
      </c>
      <c r="D70" s="1">
        <v>6214278000</v>
      </c>
      <c r="E70" s="1">
        <v>6033280377</v>
      </c>
      <c r="F70" s="1">
        <v>79479000</v>
      </c>
      <c r="G70" s="1">
        <v>-239555831</v>
      </c>
      <c r="H70" s="1">
        <v>-30147426</v>
      </c>
      <c r="I70" s="1">
        <v>252320000</v>
      </c>
      <c r="J70" s="1">
        <v>234091000</v>
      </c>
      <c r="K70" s="1">
        <v>180997623</v>
      </c>
      <c r="L70" s="1">
        <f t="shared" si="1"/>
        <v>-160076831</v>
      </c>
      <c r="AA70" s="7">
        <v>43847</v>
      </c>
      <c r="AB70">
        <v>-251217031</v>
      </c>
      <c r="AC70">
        <v>8889966</v>
      </c>
      <c r="AD70">
        <v>149064461</v>
      </c>
    </row>
    <row r="71" spans="27:30">
      <c r="AA71" s="7">
        <v>43848</v>
      </c>
      <c r="AB71">
        <v>-239555831</v>
      </c>
      <c r="AC71">
        <v>-160076831</v>
      </c>
      <c r="AD71">
        <v>-30147426</v>
      </c>
    </row>
    <row r="72" spans="27:30">
      <c r="AA72" t="s">
        <v>290</v>
      </c>
      <c r="AB72">
        <v>-21353764244</v>
      </c>
      <c r="AC72">
        <v>663222912</v>
      </c>
      <c r="AD72">
        <v>7198941651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0"/>
  <sheetViews>
    <sheetView workbookViewId="0">
      <pane ySplit="3" topLeftCell="A61" activePane="bottomLeft" state="frozen"/>
      <selection/>
      <selection pane="bottomLeft" activeCell="A68" sqref="A6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353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/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t="shared" ref="L4:L67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288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1:30">
      <c r="A50" s="7">
        <v>43830</v>
      </c>
      <c r="B50" s="8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t="shared" si="0"/>
        <v>-10803578</v>
      </c>
      <c r="AA50" s="7">
        <v>43829</v>
      </c>
      <c r="AB50">
        <v>-1185134512</v>
      </c>
      <c r="AC50">
        <v>170874543</v>
      </c>
      <c r="AD50">
        <v>381696413</v>
      </c>
    </row>
    <row r="51" spans="1:30">
      <c r="A51" s="7">
        <v>43831</v>
      </c>
      <c r="B51" s="8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t="shared" si="0"/>
        <v>88079654</v>
      </c>
      <c r="AA51" s="7">
        <v>43830</v>
      </c>
      <c r="AB51">
        <v>-711652326</v>
      </c>
      <c r="AC51">
        <v>-10803578</v>
      </c>
      <c r="AD51">
        <v>300019226</v>
      </c>
    </row>
    <row r="52" spans="1:30">
      <c r="A52" s="7">
        <v>43832</v>
      </c>
      <c r="B52" s="8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t="shared" si="0"/>
        <v>151300394</v>
      </c>
      <c r="AA52" s="7">
        <v>43831</v>
      </c>
      <c r="AB52">
        <v>-1255677766</v>
      </c>
      <c r="AC52">
        <v>88079654</v>
      </c>
      <c r="AD52">
        <v>374856993</v>
      </c>
    </row>
    <row r="53" spans="1:30">
      <c r="A53" s="7">
        <v>43833</v>
      </c>
      <c r="B53" s="8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t="shared" si="0"/>
        <v>62632449</v>
      </c>
      <c r="AA53" s="7">
        <v>43832</v>
      </c>
      <c r="AB53">
        <v>-931182723</v>
      </c>
      <c r="AC53">
        <v>151300394</v>
      </c>
      <c r="AD53">
        <v>359702915</v>
      </c>
    </row>
    <row r="54" spans="1:30">
      <c r="A54" s="7">
        <v>43834</v>
      </c>
      <c r="B54" s="8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t="shared" si="0"/>
        <v>-27663860</v>
      </c>
      <c r="M54" s="8"/>
      <c r="AA54" s="7">
        <v>43833</v>
      </c>
      <c r="AB54">
        <v>-614588314</v>
      </c>
      <c r="AC54">
        <v>62632449</v>
      </c>
      <c r="AD54">
        <v>363883110</v>
      </c>
    </row>
    <row r="55" spans="1:30">
      <c r="A55" s="7">
        <v>43835</v>
      </c>
      <c r="B55" s="8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t="shared" si="0"/>
        <v>-184878533</v>
      </c>
      <c r="AA55" s="7">
        <v>43834</v>
      </c>
      <c r="AB55">
        <v>-987573246</v>
      </c>
      <c r="AC55">
        <v>-27663860</v>
      </c>
      <c r="AD55">
        <v>348731362</v>
      </c>
    </row>
    <row r="56" spans="1:30">
      <c r="A56" s="7">
        <v>43836</v>
      </c>
      <c r="B56" s="8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t="shared" si="0"/>
        <v>506446549</v>
      </c>
      <c r="AA56" s="7">
        <v>43835</v>
      </c>
      <c r="AB56">
        <v>-1755406671</v>
      </c>
      <c r="AC56">
        <v>-184878533</v>
      </c>
      <c r="AD56">
        <v>189125275</v>
      </c>
    </row>
    <row r="57" spans="1:30">
      <c r="A57" s="7">
        <v>43837</v>
      </c>
      <c r="B57" s="8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t="shared" si="0"/>
        <v>17267434</v>
      </c>
      <c r="AA57" s="7">
        <v>43836</v>
      </c>
      <c r="AB57">
        <v>-587727462</v>
      </c>
      <c r="AC57">
        <v>506446549</v>
      </c>
      <c r="AD57">
        <v>85153901</v>
      </c>
    </row>
    <row r="58" spans="1:30">
      <c r="A58" s="7">
        <v>43838</v>
      </c>
      <c r="B58" s="8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t="shared" si="0"/>
        <v>73588376</v>
      </c>
      <c r="AA58" s="7">
        <v>43837</v>
      </c>
      <c r="AB58">
        <v>-641952766</v>
      </c>
      <c r="AC58">
        <v>17267434</v>
      </c>
      <c r="AD58">
        <v>49495775</v>
      </c>
    </row>
    <row r="59" spans="1:30">
      <c r="A59" s="7">
        <v>43839</v>
      </c>
      <c r="B59" s="8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t="shared" si="0"/>
        <v>18328727</v>
      </c>
      <c r="AA59" s="7">
        <v>43838</v>
      </c>
      <c r="AB59">
        <v>-506752493</v>
      </c>
      <c r="AC59">
        <v>73588376</v>
      </c>
      <c r="AD59">
        <v>133887729</v>
      </c>
    </row>
    <row r="60" spans="1:30">
      <c r="A60" s="7">
        <v>43840</v>
      </c>
      <c r="B60" s="8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t="shared" si="0"/>
        <v>91707523</v>
      </c>
      <c r="AA60" s="7">
        <v>43839</v>
      </c>
      <c r="AB60">
        <v>-568329049</v>
      </c>
      <c r="AC60">
        <v>18328727</v>
      </c>
      <c r="AD60">
        <v>53333224</v>
      </c>
    </row>
    <row r="61" spans="1:30">
      <c r="A61" s="7">
        <v>43841</v>
      </c>
      <c r="B61" s="8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t="shared" si="0"/>
        <v>52826441</v>
      </c>
      <c r="AA61" s="7">
        <v>43840</v>
      </c>
      <c r="AB61">
        <v>-1119411430</v>
      </c>
      <c r="AC61">
        <v>91707523</v>
      </c>
      <c r="AD61">
        <v>74294858</v>
      </c>
    </row>
    <row r="62" spans="1:30">
      <c r="A62" s="7">
        <v>43842</v>
      </c>
      <c r="B62" s="8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t="shared" si="0"/>
        <v>17302139</v>
      </c>
      <c r="AA62" s="7">
        <v>43841</v>
      </c>
      <c r="AB62">
        <v>-669533046</v>
      </c>
      <c r="AC62">
        <v>52826441</v>
      </c>
      <c r="AD62">
        <v>64488850</v>
      </c>
    </row>
    <row r="63" spans="1:30">
      <c r="A63" s="7">
        <v>43843</v>
      </c>
      <c r="B63" s="8">
        <v>0.676388888888889</v>
      </c>
      <c r="C63" s="6">
        <v>0.676</v>
      </c>
      <c r="D63" s="1">
        <v>15000814482</v>
      </c>
      <c r="E63" s="1">
        <v>14563898656</v>
      </c>
      <c r="F63" s="1">
        <v>918910653</v>
      </c>
      <c r="G63" s="1">
        <v>-896414695</v>
      </c>
      <c r="H63" s="1">
        <v>300269408</v>
      </c>
      <c r="I63" s="1">
        <v>609084112</v>
      </c>
      <c r="J63" s="1">
        <v>565078540</v>
      </c>
      <c r="K63" s="1">
        <v>436915848</v>
      </c>
      <c r="L63" s="1">
        <f t="shared" si="0"/>
        <v>22495958</v>
      </c>
      <c r="AA63" s="7">
        <v>43842</v>
      </c>
      <c r="AB63">
        <v>-613129836</v>
      </c>
      <c r="AC63">
        <v>17302139</v>
      </c>
      <c r="AD63">
        <v>109454849</v>
      </c>
    </row>
    <row r="64" spans="1:30">
      <c r="A64" s="7">
        <v>43844</v>
      </c>
      <c r="B64" s="8">
        <v>0.7125</v>
      </c>
      <c r="C64" s="6">
        <v>0.676</v>
      </c>
      <c r="D64" s="1">
        <v>15000814482</v>
      </c>
      <c r="E64" s="1">
        <v>14563898656</v>
      </c>
      <c r="F64" s="1">
        <v>590807888</v>
      </c>
      <c r="G64" s="1">
        <v>-568289808</v>
      </c>
      <c r="H64" s="1">
        <v>308809879</v>
      </c>
      <c r="I64" s="1">
        <v>609084112</v>
      </c>
      <c r="J64" s="1">
        <v>565078540</v>
      </c>
      <c r="K64" s="1">
        <v>436915848</v>
      </c>
      <c r="L64" s="1">
        <f t="shared" si="0"/>
        <v>22518080</v>
      </c>
      <c r="AA64" s="7">
        <v>43843</v>
      </c>
      <c r="AB64">
        <v>-896414695</v>
      </c>
      <c r="AC64">
        <v>22495958</v>
      </c>
      <c r="AD64">
        <v>300269408</v>
      </c>
    </row>
    <row r="65" spans="1:30">
      <c r="A65" s="7">
        <v>43845</v>
      </c>
      <c r="B65" s="8">
        <v>0.783333333333333</v>
      </c>
      <c r="C65" s="6">
        <v>0.676</v>
      </c>
      <c r="D65" s="1">
        <v>15000814482</v>
      </c>
      <c r="E65" s="1">
        <v>14563898656</v>
      </c>
      <c r="F65" s="1">
        <v>721632806</v>
      </c>
      <c r="G65" s="1">
        <v>-610794963</v>
      </c>
      <c r="H65" s="1">
        <v>402380288</v>
      </c>
      <c r="I65" s="1">
        <v>609084112</v>
      </c>
      <c r="J65" s="1">
        <v>565078540</v>
      </c>
      <c r="K65" s="1">
        <v>436915848</v>
      </c>
      <c r="L65" s="1">
        <f t="shared" si="0"/>
        <v>110837843</v>
      </c>
      <c r="AA65" s="7">
        <v>43844</v>
      </c>
      <c r="AB65">
        <v>-568289808</v>
      </c>
      <c r="AC65">
        <v>22518080</v>
      </c>
      <c r="AD65">
        <v>308809879</v>
      </c>
    </row>
    <row r="66" spans="1:30">
      <c r="A66" s="7">
        <v>43846</v>
      </c>
      <c r="B66" s="8">
        <v>0.761111111111111</v>
      </c>
      <c r="C66" s="6">
        <v>0.676</v>
      </c>
      <c r="D66" s="1">
        <v>15000814482</v>
      </c>
      <c r="E66" s="1">
        <v>14563898656</v>
      </c>
      <c r="F66" s="1">
        <v>1172098495</v>
      </c>
      <c r="G66" s="1">
        <v>-1064896375</v>
      </c>
      <c r="H66" s="1">
        <v>328156189</v>
      </c>
      <c r="I66" s="1">
        <v>609084112</v>
      </c>
      <c r="J66" s="1">
        <v>565078540</v>
      </c>
      <c r="K66" s="1">
        <v>436915848</v>
      </c>
      <c r="L66" s="1">
        <f t="shared" si="0"/>
        <v>107202120</v>
      </c>
      <c r="AA66" s="7">
        <v>43845</v>
      </c>
      <c r="AB66">
        <v>-610794963</v>
      </c>
      <c r="AC66">
        <v>110837843</v>
      </c>
      <c r="AD66">
        <v>402380288</v>
      </c>
    </row>
    <row r="67" spans="1:30">
      <c r="A67" s="7">
        <v>43847</v>
      </c>
      <c r="B67" s="8">
        <v>0.676388888888889</v>
      </c>
      <c r="C67" s="6">
        <v>0.676</v>
      </c>
      <c r="D67" s="1">
        <v>15000814482</v>
      </c>
      <c r="E67" s="1">
        <v>14563898656</v>
      </c>
      <c r="F67" s="1">
        <v>634843469</v>
      </c>
      <c r="G67" s="1">
        <v>-606419528</v>
      </c>
      <c r="H67" s="1">
        <v>338251403</v>
      </c>
      <c r="I67" s="1">
        <v>609084112</v>
      </c>
      <c r="J67" s="1">
        <v>565078540</v>
      </c>
      <c r="K67" s="1">
        <v>436915848</v>
      </c>
      <c r="L67" s="1">
        <f t="shared" si="0"/>
        <v>28423941</v>
      </c>
      <c r="AA67" s="7">
        <v>43846</v>
      </c>
      <c r="AB67">
        <v>-1064896375</v>
      </c>
      <c r="AC67">
        <v>107202120</v>
      </c>
      <c r="AD67">
        <v>328156189</v>
      </c>
    </row>
    <row r="68" spans="1:30">
      <c r="A68" s="7">
        <v>43848</v>
      </c>
      <c r="B68" t="s">
        <v>443</v>
      </c>
      <c r="C68" s="6">
        <v>0.676</v>
      </c>
      <c r="D68" s="1">
        <v>15000814482</v>
      </c>
      <c r="E68" s="1">
        <v>14563898656</v>
      </c>
      <c r="F68" s="1">
        <v>189184257</v>
      </c>
      <c r="G68" s="1">
        <v>-578270245</v>
      </c>
      <c r="H68" s="1">
        <v>-124213381</v>
      </c>
      <c r="I68" s="1">
        <v>609084112</v>
      </c>
      <c r="J68" s="1">
        <v>565078540</v>
      </c>
      <c r="K68" s="1">
        <v>436915848</v>
      </c>
      <c r="L68" s="1">
        <f>F68+G68</f>
        <v>-389085988</v>
      </c>
      <c r="AA68" s="7">
        <v>43847</v>
      </c>
      <c r="AB68">
        <v>-606419528</v>
      </c>
      <c r="AC68">
        <v>28423941</v>
      </c>
      <c r="AD68">
        <v>338251403</v>
      </c>
    </row>
    <row r="69" spans="27:30">
      <c r="AA69" s="7">
        <v>43848</v>
      </c>
      <c r="AB69">
        <v>-578270245</v>
      </c>
      <c r="AC69">
        <v>-389085988</v>
      </c>
      <c r="AD69">
        <v>-124213381</v>
      </c>
    </row>
    <row r="70" spans="27:30">
      <c r="AA70" t="s">
        <v>290</v>
      </c>
      <c r="AB70">
        <v>-50492735826</v>
      </c>
      <c r="AC70">
        <v>4722450861</v>
      </c>
      <c r="AD70">
        <v>15429421960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4"/>
  <sheetViews>
    <sheetView workbookViewId="0">
      <pane ySplit="3" topLeftCell="A55" activePane="bottomLeft" state="frozen"/>
      <selection/>
      <selection pane="bottomLeft" activeCell="A62" sqref="A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353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466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2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288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1:30">
      <c r="A44" s="7">
        <v>43830</v>
      </c>
      <c r="B44" s="8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t="shared" si="0"/>
        <v>3685043</v>
      </c>
      <c r="AA44" s="7">
        <v>43829</v>
      </c>
      <c r="AB44">
        <v>-418332458</v>
      </c>
      <c r="AC44">
        <v>30648638</v>
      </c>
      <c r="AD44">
        <v>138278761</v>
      </c>
    </row>
    <row r="45" spans="1:30">
      <c r="A45" s="7">
        <v>43831</v>
      </c>
      <c r="B45" s="8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t="shared" si="0"/>
        <v>11648432</v>
      </c>
      <c r="AA45" s="7">
        <v>43830</v>
      </c>
      <c r="AB45">
        <v>-251199860</v>
      </c>
      <c r="AC45">
        <v>3685043</v>
      </c>
      <c r="AD45">
        <v>120164579</v>
      </c>
    </row>
    <row r="46" spans="1:30">
      <c r="A46" s="7">
        <v>43832</v>
      </c>
      <c r="B46" s="8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t="shared" si="0"/>
        <v>26467288</v>
      </c>
      <c r="AA46" s="7">
        <v>43831</v>
      </c>
      <c r="AB46">
        <v>-443230588</v>
      </c>
      <c r="AC46">
        <v>11648432</v>
      </c>
      <c r="AD46">
        <v>96972128</v>
      </c>
    </row>
    <row r="47" spans="1:30">
      <c r="A47" s="7">
        <v>43833</v>
      </c>
      <c r="B47" s="8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t="shared" si="0"/>
        <v>9452261</v>
      </c>
      <c r="AA47" s="7">
        <v>43832</v>
      </c>
      <c r="AB47">
        <v>-328689953</v>
      </c>
      <c r="AC47">
        <v>26467288</v>
      </c>
      <c r="AD47">
        <v>108708928</v>
      </c>
    </row>
    <row r="48" spans="1:30">
      <c r="A48" s="7">
        <v>43834</v>
      </c>
      <c r="B48" s="8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t="shared" si="0"/>
        <v>42202568</v>
      </c>
      <c r="AA48" s="7">
        <v>43833</v>
      </c>
      <c r="AB48">
        <v>-216938093</v>
      </c>
      <c r="AC48">
        <v>9452261</v>
      </c>
      <c r="AD48">
        <v>112035292</v>
      </c>
    </row>
    <row r="49" spans="1:30">
      <c r="A49" s="7">
        <v>43835</v>
      </c>
      <c r="B49" s="8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t="shared" si="0"/>
        <v>-26734229</v>
      </c>
      <c r="AA49" s="7">
        <v>43834</v>
      </c>
      <c r="AB49">
        <v>-348596067</v>
      </c>
      <c r="AC49">
        <v>42202568</v>
      </c>
      <c r="AD49">
        <v>115331281</v>
      </c>
    </row>
    <row r="50" spans="1:30">
      <c r="A50" s="7">
        <v>43836</v>
      </c>
      <c r="B50" s="8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t="shared" si="0"/>
        <v>168414136</v>
      </c>
      <c r="AA50" s="7">
        <v>43835</v>
      </c>
      <c r="AB50">
        <v>-619627666</v>
      </c>
      <c r="AC50">
        <v>-26734229</v>
      </c>
      <c r="AD50">
        <v>43519001</v>
      </c>
    </row>
    <row r="51" spans="1:30">
      <c r="A51" s="7">
        <v>43837</v>
      </c>
      <c r="B51" s="8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t="shared" si="0"/>
        <v>33609685</v>
      </c>
      <c r="AA51" s="7">
        <v>43836</v>
      </c>
      <c r="AB51">
        <v>-207456718</v>
      </c>
      <c r="AC51">
        <v>168414136</v>
      </c>
      <c r="AD51">
        <v>50082377</v>
      </c>
    </row>
    <row r="52" spans="1:30">
      <c r="A52" s="7">
        <v>43838</v>
      </c>
      <c r="B52" s="8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t="shared" si="0"/>
        <v>-556383</v>
      </c>
      <c r="AA52" s="7">
        <v>43837</v>
      </c>
      <c r="AB52">
        <v>-226597229</v>
      </c>
      <c r="AC52">
        <v>33609685</v>
      </c>
      <c r="AD52">
        <v>54504039</v>
      </c>
    </row>
    <row r="53" spans="1:30">
      <c r="A53" s="7">
        <v>43839</v>
      </c>
      <c r="B53" s="8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t="shared" si="0"/>
        <v>33857000</v>
      </c>
      <c r="AA53" s="7">
        <v>43838</v>
      </c>
      <c r="AB53">
        <v>-178874080</v>
      </c>
      <c r="AC53">
        <v>-556383</v>
      </c>
      <c r="AD53">
        <v>50262613</v>
      </c>
    </row>
    <row r="54" spans="1:30">
      <c r="A54" s="7">
        <v>43840</v>
      </c>
      <c r="B54" s="8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t="shared" si="0"/>
        <v>60419605</v>
      </c>
      <c r="AA54" s="7">
        <v>43839</v>
      </c>
      <c r="AB54">
        <v>-200611753</v>
      </c>
      <c r="AC54">
        <v>33857000</v>
      </c>
      <c r="AD54">
        <v>76156224</v>
      </c>
    </row>
    <row r="55" spans="1:30">
      <c r="A55" s="7">
        <v>43841</v>
      </c>
      <c r="B55" s="8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t="shared" si="0"/>
        <v>3655084</v>
      </c>
      <c r="AA55" s="7">
        <v>43840</v>
      </c>
      <c r="AB55">
        <v>-395133448</v>
      </c>
      <c r="AC55">
        <v>60419605</v>
      </c>
      <c r="AD55">
        <v>84214930</v>
      </c>
    </row>
    <row r="56" spans="1:30">
      <c r="A56" s="7">
        <v>43842</v>
      </c>
      <c r="B56" s="8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t="shared" si="0"/>
        <v>24195178</v>
      </c>
      <c r="AA56" s="7">
        <v>43841</v>
      </c>
      <c r="AB56">
        <v>-236332548</v>
      </c>
      <c r="AC56">
        <v>3655084</v>
      </c>
      <c r="AD56">
        <v>78417753</v>
      </c>
    </row>
    <row r="57" spans="1:30">
      <c r="A57" s="7">
        <v>43843</v>
      </c>
      <c r="B57" s="8">
        <v>0.676388888888889</v>
      </c>
      <c r="C57" s="6">
        <v>0.836</v>
      </c>
      <c r="D57" s="1">
        <v>5295028536</v>
      </c>
      <c r="E57" s="1">
        <v>5140805442</v>
      </c>
      <c r="F57" s="1">
        <v>343282351</v>
      </c>
      <c r="G57" s="1">
        <v>-316417494</v>
      </c>
      <c r="H57" s="1">
        <v>138524000</v>
      </c>
      <c r="I57" s="1">
        <v>214995792</v>
      </c>
      <c r="J57" s="1">
        <v>199462076</v>
      </c>
      <c r="K57" s="1">
        <v>154222934</v>
      </c>
      <c r="L57" s="1">
        <f t="shared" si="0"/>
        <v>26864857</v>
      </c>
      <c r="AA57" s="7">
        <v>43842</v>
      </c>
      <c r="AB57">
        <v>-216423277</v>
      </c>
      <c r="AC57">
        <v>24195178</v>
      </c>
      <c r="AD57">
        <v>60410363</v>
      </c>
    </row>
    <row r="58" spans="1:30">
      <c r="A58" s="7">
        <v>43844</v>
      </c>
      <c r="B58" s="8">
        <v>0.7125</v>
      </c>
      <c r="C58" s="6">
        <v>0.836</v>
      </c>
      <c r="D58" s="1">
        <v>5295028536</v>
      </c>
      <c r="E58" s="1">
        <v>5140805442</v>
      </c>
      <c r="F58" s="1">
        <v>228771150</v>
      </c>
      <c r="G58" s="1">
        <v>-200595593</v>
      </c>
      <c r="H58" s="1">
        <v>158675566</v>
      </c>
      <c r="I58" s="1">
        <v>214995792</v>
      </c>
      <c r="J58" s="1">
        <v>199462076</v>
      </c>
      <c r="K58" s="1">
        <v>154222934</v>
      </c>
      <c r="L58" s="1">
        <f t="shared" si="0"/>
        <v>28175557</v>
      </c>
      <c r="AA58" s="7">
        <v>43843</v>
      </c>
      <c r="AB58">
        <v>-316417494</v>
      </c>
      <c r="AC58">
        <v>26864857</v>
      </c>
      <c r="AD58">
        <v>138524000</v>
      </c>
    </row>
    <row r="59" spans="1:30">
      <c r="A59" s="7">
        <v>43845</v>
      </c>
      <c r="B59" s="8">
        <v>0.784027777777778</v>
      </c>
      <c r="C59" s="6">
        <v>0.836</v>
      </c>
      <c r="D59" s="1">
        <v>5295028536</v>
      </c>
      <c r="E59" s="1">
        <v>5140805442</v>
      </c>
      <c r="F59" s="1">
        <v>218519225</v>
      </c>
      <c r="G59" s="1">
        <v>-215599112</v>
      </c>
      <c r="H59" s="1">
        <v>127985994</v>
      </c>
      <c r="I59" s="1">
        <v>214995792</v>
      </c>
      <c r="J59" s="1">
        <v>199462076</v>
      </c>
      <c r="K59" s="1">
        <v>154222934</v>
      </c>
      <c r="L59" s="1">
        <f t="shared" si="0"/>
        <v>2920113</v>
      </c>
      <c r="AA59" s="7">
        <v>43844</v>
      </c>
      <c r="AB59">
        <v>-200595593</v>
      </c>
      <c r="AC59">
        <v>28175557</v>
      </c>
      <c r="AD59">
        <v>158675566</v>
      </c>
    </row>
    <row r="60" spans="1:30">
      <c r="A60" s="7">
        <v>43846</v>
      </c>
      <c r="B60" s="8">
        <v>0.761805555555556</v>
      </c>
      <c r="C60" s="6">
        <v>0.836</v>
      </c>
      <c r="D60" s="1">
        <v>5295028536</v>
      </c>
      <c r="E60" s="1">
        <v>5140805442</v>
      </c>
      <c r="F60" s="1">
        <v>383489778</v>
      </c>
      <c r="G60" s="1">
        <v>-374831718</v>
      </c>
      <c r="H60" s="1">
        <v>134280324</v>
      </c>
      <c r="I60" s="1">
        <v>214995792</v>
      </c>
      <c r="J60" s="1">
        <v>199462076</v>
      </c>
      <c r="K60" s="1">
        <v>154222934</v>
      </c>
      <c r="L60" s="1">
        <f t="shared" si="0"/>
        <v>8658060</v>
      </c>
      <c r="AA60" s="7">
        <v>43845</v>
      </c>
      <c r="AB60">
        <v>-215599112</v>
      </c>
      <c r="AC60">
        <v>2920113</v>
      </c>
      <c r="AD60">
        <v>127985994</v>
      </c>
    </row>
    <row r="61" spans="1:30">
      <c r="A61" s="7">
        <v>43847</v>
      </c>
      <c r="B61" s="8">
        <v>0.677083333333333</v>
      </c>
      <c r="C61" s="6">
        <v>0.836</v>
      </c>
      <c r="D61" s="1">
        <v>5295028536</v>
      </c>
      <c r="E61" s="1">
        <v>5140805442</v>
      </c>
      <c r="F61" s="1">
        <v>240247570</v>
      </c>
      <c r="G61" s="1">
        <v>-214056974</v>
      </c>
      <c r="H61" s="1">
        <v>126613920</v>
      </c>
      <c r="I61" s="1">
        <v>214995792</v>
      </c>
      <c r="J61" s="1">
        <v>199462076</v>
      </c>
      <c r="K61" s="1">
        <v>154222934</v>
      </c>
      <c r="L61" s="1">
        <f t="shared" si="0"/>
        <v>26190596</v>
      </c>
      <c r="AA61" s="7">
        <v>43846</v>
      </c>
      <c r="AB61">
        <v>-374831718</v>
      </c>
      <c r="AC61">
        <v>8658060</v>
      </c>
      <c r="AD61">
        <v>134280324</v>
      </c>
    </row>
    <row r="62" spans="1:30">
      <c r="A62" s="7">
        <v>43848</v>
      </c>
      <c r="B62" s="8">
        <v>0.718055555555556</v>
      </c>
      <c r="C62" s="6">
        <v>0.836</v>
      </c>
      <c r="D62" s="1">
        <v>5295028536</v>
      </c>
      <c r="E62" s="1">
        <v>5140805442</v>
      </c>
      <c r="F62" s="1">
        <v>70276855</v>
      </c>
      <c r="G62" s="1">
        <v>-204118499</v>
      </c>
      <c r="H62" s="1">
        <v>-33790329</v>
      </c>
      <c r="I62" s="1">
        <v>214995792</v>
      </c>
      <c r="J62" s="1">
        <v>199462076</v>
      </c>
      <c r="K62" s="1">
        <v>154222934</v>
      </c>
      <c r="L62" s="1">
        <f t="shared" si="0"/>
        <v>-133841644</v>
      </c>
      <c r="AA62" s="7">
        <v>43847</v>
      </c>
      <c r="AB62">
        <v>-214056974</v>
      </c>
      <c r="AC62">
        <v>26190596</v>
      </c>
      <c r="AD62">
        <v>126613920</v>
      </c>
    </row>
    <row r="63" spans="27:30">
      <c r="AA63" s="7">
        <v>43848</v>
      </c>
      <c r="AB63">
        <v>-204118499</v>
      </c>
      <c r="AC63">
        <v>-133841644</v>
      </c>
      <c r="AD63">
        <v>-33790329</v>
      </c>
    </row>
    <row r="64" spans="27:30">
      <c r="AA64" t="s">
        <v>290</v>
      </c>
      <c r="AB64">
        <v>-15971390359</v>
      </c>
      <c r="AC64">
        <v>522909750</v>
      </c>
      <c r="AD64">
        <v>5953307622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0"/>
  <sheetViews>
    <sheetView workbookViewId="0">
      <pane ySplit="3" topLeftCell="A57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353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466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t="shared" ref="L4:L58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288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1:30">
      <c r="A40" s="7">
        <v>43830</v>
      </c>
      <c r="B40" s="8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t="shared" si="0"/>
        <v>174794355</v>
      </c>
      <c r="AA40" s="7">
        <v>43829</v>
      </c>
      <c r="AB40">
        <v>-1840815965</v>
      </c>
      <c r="AC40">
        <v>32962167</v>
      </c>
      <c r="AD40">
        <v>548223623</v>
      </c>
    </row>
    <row r="41" spans="1:30">
      <c r="A41" s="7">
        <v>43831</v>
      </c>
      <c r="B41" s="8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t="shared" si="0"/>
        <v>196189629</v>
      </c>
      <c r="AA41" s="7">
        <v>43830</v>
      </c>
      <c r="AB41">
        <v>-1105377449</v>
      </c>
      <c r="AC41">
        <v>174794355</v>
      </c>
      <c r="AD41">
        <v>657935264</v>
      </c>
    </row>
    <row r="42" spans="1:30">
      <c r="A42" s="7">
        <v>43832</v>
      </c>
      <c r="B42" s="8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t="shared" si="0"/>
        <v>108795749</v>
      </c>
      <c r="AA42" s="7">
        <v>43831</v>
      </c>
      <c r="AB42">
        <v>-1950387619</v>
      </c>
      <c r="AC42">
        <v>196189629</v>
      </c>
      <c r="AD42">
        <v>563860750</v>
      </c>
    </row>
    <row r="43" spans="1:30">
      <c r="A43" s="7">
        <v>43833</v>
      </c>
      <c r="B43" s="8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t="shared" si="0"/>
        <v>36280441</v>
      </c>
      <c r="AA43" s="7">
        <v>43832</v>
      </c>
      <c r="AB43">
        <v>-1446364109</v>
      </c>
      <c r="AC43">
        <v>108795749</v>
      </c>
      <c r="AD43">
        <v>527464627</v>
      </c>
    </row>
    <row r="44" spans="1:30">
      <c r="A44" s="7">
        <v>43834</v>
      </c>
      <c r="B44" s="8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t="shared" si="0"/>
        <v>112108404</v>
      </c>
      <c r="AA44" s="7">
        <v>43833</v>
      </c>
      <c r="AB44">
        <v>-954612299</v>
      </c>
      <c r="AC44">
        <v>36280441</v>
      </c>
      <c r="AD44">
        <v>530739266</v>
      </c>
    </row>
    <row r="45" spans="1:30">
      <c r="A45" s="7">
        <v>43835</v>
      </c>
      <c r="B45" s="8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t="shared" si="0"/>
        <v>-216405710</v>
      </c>
      <c r="AA45" s="7">
        <v>43834</v>
      </c>
      <c r="AB45">
        <v>-1533952935</v>
      </c>
      <c r="AC45">
        <v>112108404</v>
      </c>
      <c r="AD45">
        <v>545136996</v>
      </c>
    </row>
    <row r="46" spans="1:30">
      <c r="A46" s="7">
        <v>43836</v>
      </c>
      <c r="B46" s="8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t="shared" si="0"/>
        <v>774824613</v>
      </c>
      <c r="AA46" s="7">
        <v>43835</v>
      </c>
      <c r="AB46">
        <v>-2726593932</v>
      </c>
      <c r="AC46">
        <v>-216405710</v>
      </c>
      <c r="AD46">
        <v>136427002</v>
      </c>
    </row>
    <row r="47" spans="1:30">
      <c r="A47" s="7">
        <v>43837</v>
      </c>
      <c r="B47" s="8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t="shared" si="0"/>
        <v>122032679</v>
      </c>
      <c r="AA47" s="7">
        <v>43836</v>
      </c>
      <c r="AB47">
        <v>-912890550</v>
      </c>
      <c r="AC47">
        <v>774824613</v>
      </c>
      <c r="AD47">
        <v>191140098</v>
      </c>
    </row>
    <row r="48" spans="1:30">
      <c r="A48" s="7">
        <v>43838</v>
      </c>
      <c r="B48" s="8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t="shared" si="0"/>
        <v>72257263</v>
      </c>
      <c r="AA48" s="7">
        <v>43837</v>
      </c>
      <c r="AB48">
        <v>-997116266</v>
      </c>
      <c r="AC48">
        <v>122032679</v>
      </c>
      <c r="AD48">
        <v>319712017</v>
      </c>
    </row>
    <row r="49" spans="1:30">
      <c r="A49" s="7">
        <v>43839</v>
      </c>
      <c r="B49" s="8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t="shared" si="0"/>
        <v>143914133</v>
      </c>
      <c r="AA49" s="7">
        <v>43838</v>
      </c>
      <c r="AB49">
        <v>-787115783</v>
      </c>
      <c r="AC49">
        <v>72257263</v>
      </c>
      <c r="AD49">
        <v>217174925</v>
      </c>
    </row>
    <row r="50" spans="1:30">
      <c r="A50" s="7">
        <v>43840</v>
      </c>
      <c r="B50" s="8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t="shared" si="0"/>
        <v>279254470</v>
      </c>
      <c r="AA50" s="7">
        <v>43839</v>
      </c>
      <c r="AB50">
        <v>-882759869</v>
      </c>
      <c r="AC50">
        <v>143914133</v>
      </c>
      <c r="AD50">
        <v>339693784</v>
      </c>
    </row>
    <row r="51" spans="1:30">
      <c r="A51" s="7">
        <v>43841</v>
      </c>
      <c r="B51" s="8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t="shared" si="0"/>
        <v>126172593</v>
      </c>
      <c r="AA51" s="7">
        <v>43840</v>
      </c>
      <c r="AB51">
        <v>-1738731267</v>
      </c>
      <c r="AC51">
        <v>279254470</v>
      </c>
      <c r="AD51">
        <v>387633646</v>
      </c>
    </row>
    <row r="52" spans="1:30">
      <c r="A52" s="7">
        <v>43842</v>
      </c>
      <c r="B52" s="8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t="shared" si="0"/>
        <v>155179281</v>
      </c>
      <c r="AA52" s="7">
        <v>43841</v>
      </c>
      <c r="AB52">
        <v>-1039955472</v>
      </c>
      <c r="AC52">
        <v>126172593</v>
      </c>
      <c r="AD52">
        <v>477525798</v>
      </c>
    </row>
    <row r="53" spans="1:30">
      <c r="A53" s="7">
        <v>43843</v>
      </c>
      <c r="B53" s="8">
        <v>0.676388888888889</v>
      </c>
      <c r="C53" s="6">
        <v>1</v>
      </c>
      <c r="D53" s="1">
        <v>23300083000</v>
      </c>
      <c r="E53" s="1">
        <v>22621440221</v>
      </c>
      <c r="F53" s="1">
        <v>1489536497</v>
      </c>
      <c r="G53" s="1">
        <v>-1392360501</v>
      </c>
      <c r="H53" s="1">
        <v>831568538</v>
      </c>
      <c r="I53" s="1">
        <v>946062000</v>
      </c>
      <c r="J53" s="1">
        <v>877711000</v>
      </c>
      <c r="K53" s="1">
        <v>678642779</v>
      </c>
      <c r="L53" s="1">
        <f t="shared" si="0"/>
        <v>97175996</v>
      </c>
      <c r="AA53" s="7">
        <v>43842</v>
      </c>
      <c r="AB53">
        <v>-952346910</v>
      </c>
      <c r="AC53">
        <v>155179281</v>
      </c>
      <c r="AD53">
        <v>520596675</v>
      </c>
    </row>
    <row r="54" spans="1:30">
      <c r="A54" s="7">
        <v>43844</v>
      </c>
      <c r="B54" s="8">
        <v>0.713194444444444</v>
      </c>
      <c r="C54" s="6">
        <v>1</v>
      </c>
      <c r="D54" s="1">
        <v>23300083000</v>
      </c>
      <c r="E54" s="1">
        <v>22621440221</v>
      </c>
      <c r="F54" s="1">
        <v>930132663</v>
      </c>
      <c r="G54" s="1">
        <v>-882698917</v>
      </c>
      <c r="H54" s="1">
        <v>784787781</v>
      </c>
      <c r="I54" s="1">
        <v>946062000</v>
      </c>
      <c r="J54" s="1">
        <v>877711000</v>
      </c>
      <c r="K54" s="1">
        <v>678642779</v>
      </c>
      <c r="L54" s="1">
        <f t="shared" si="0"/>
        <v>47433746</v>
      </c>
      <c r="AA54" s="7">
        <v>43843</v>
      </c>
      <c r="AB54">
        <v>-1392360501</v>
      </c>
      <c r="AC54">
        <v>97175996</v>
      </c>
      <c r="AD54">
        <v>831568538</v>
      </c>
    </row>
    <row r="55" spans="1:30">
      <c r="A55" s="7">
        <v>43845</v>
      </c>
      <c r="B55" s="8">
        <v>0.784027777777778</v>
      </c>
      <c r="C55" s="6">
        <v>1</v>
      </c>
      <c r="D55" s="1">
        <v>23300083000</v>
      </c>
      <c r="E55" s="1">
        <v>22621440221</v>
      </c>
      <c r="F55" s="1">
        <v>1076928777</v>
      </c>
      <c r="G55" s="1">
        <v>-948720257</v>
      </c>
      <c r="H55" s="1">
        <v>790963622</v>
      </c>
      <c r="I55" s="1">
        <v>946062000</v>
      </c>
      <c r="J55" s="1">
        <v>877711000</v>
      </c>
      <c r="K55" s="1">
        <v>678642779</v>
      </c>
      <c r="L55" s="1">
        <f t="shared" si="0"/>
        <v>128208520</v>
      </c>
      <c r="AA55" s="7">
        <v>43844</v>
      </c>
      <c r="AB55">
        <v>-882698917</v>
      </c>
      <c r="AC55">
        <v>47433746</v>
      </c>
      <c r="AD55">
        <v>784787781</v>
      </c>
    </row>
    <row r="56" spans="1:30">
      <c r="A56" s="7">
        <v>43846</v>
      </c>
      <c r="B56" s="8">
        <v>0.761805555555556</v>
      </c>
      <c r="C56" s="6">
        <v>1</v>
      </c>
      <c r="D56" s="1">
        <v>23300083000</v>
      </c>
      <c r="E56" s="1">
        <v>22621440221</v>
      </c>
      <c r="F56" s="1">
        <v>1860413356</v>
      </c>
      <c r="G56" s="1">
        <v>-1649405887</v>
      </c>
      <c r="H56" s="1">
        <v>801505308</v>
      </c>
      <c r="I56" s="1">
        <v>946062000</v>
      </c>
      <c r="J56" s="1">
        <v>877711000</v>
      </c>
      <c r="K56" s="1">
        <v>678642779</v>
      </c>
      <c r="L56" s="1">
        <f t="shared" si="0"/>
        <v>211007469</v>
      </c>
      <c r="AA56" s="7">
        <v>43845</v>
      </c>
      <c r="AB56">
        <v>-948720257</v>
      </c>
      <c r="AC56">
        <v>128208520</v>
      </c>
      <c r="AD56">
        <v>790963622</v>
      </c>
    </row>
    <row r="57" spans="1:30">
      <c r="A57" s="7">
        <v>43847</v>
      </c>
      <c r="B57" s="8">
        <v>0.677083333333333</v>
      </c>
      <c r="C57" s="6">
        <v>1</v>
      </c>
      <c r="D57" s="1">
        <v>23300083000</v>
      </c>
      <c r="E57" s="1">
        <v>22621440221</v>
      </c>
      <c r="F57" s="1">
        <v>1113396403</v>
      </c>
      <c r="G57" s="1">
        <v>-941924092</v>
      </c>
      <c r="H57" s="1">
        <v>829063486</v>
      </c>
      <c r="I57" s="1">
        <v>946062000</v>
      </c>
      <c r="J57" s="1">
        <v>877711000</v>
      </c>
      <c r="K57" s="1">
        <v>678642779</v>
      </c>
      <c r="L57" s="1">
        <f t="shared" si="0"/>
        <v>171472311</v>
      </c>
      <c r="AA57" s="7">
        <v>43846</v>
      </c>
      <c r="AB57">
        <v>-1649405887</v>
      </c>
      <c r="AC57">
        <v>211007469</v>
      </c>
      <c r="AD57">
        <v>801505308</v>
      </c>
    </row>
    <row r="58" spans="1:30">
      <c r="A58" s="7">
        <v>43848</v>
      </c>
      <c r="B58" s="8">
        <v>0.718055555555556</v>
      </c>
      <c r="C58" s="6">
        <v>1</v>
      </c>
      <c r="D58" s="1">
        <v>23300083000</v>
      </c>
      <c r="E58" s="1">
        <v>22621440221</v>
      </c>
      <c r="F58" s="1">
        <v>301772672</v>
      </c>
      <c r="G58" s="1">
        <v>-898211239</v>
      </c>
      <c r="H58" s="1">
        <v>97284582</v>
      </c>
      <c r="I58" s="1">
        <v>946062000</v>
      </c>
      <c r="J58" s="1">
        <v>877711000</v>
      </c>
      <c r="K58" s="1">
        <v>678642779</v>
      </c>
      <c r="L58" s="1">
        <f t="shared" si="0"/>
        <v>-596438567</v>
      </c>
      <c r="AA58" s="7">
        <v>43847</v>
      </c>
      <c r="AB58">
        <v>-941924092</v>
      </c>
      <c r="AC58">
        <v>171472311</v>
      </c>
      <c r="AD58">
        <v>829063486</v>
      </c>
    </row>
    <row r="59" spans="27:30">
      <c r="AA59" s="7">
        <v>43848</v>
      </c>
      <c r="AB59">
        <v>-898211239</v>
      </c>
      <c r="AC59">
        <v>-596438567</v>
      </c>
      <c r="AD59">
        <v>97284582</v>
      </c>
    </row>
    <row r="60" spans="27:30">
      <c r="AA60" t="s">
        <v>290</v>
      </c>
      <c r="AB60">
        <v>-66598405247</v>
      </c>
      <c r="AC60">
        <v>-4621709730</v>
      </c>
      <c r="AD60">
        <v>-29465870574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0"/>
  <sheetViews>
    <sheetView workbookViewId="0">
      <pane ySplit="3" topLeftCell="A55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466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t="shared" ref="L4:L58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288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1:30">
      <c r="A40" s="7">
        <v>43830</v>
      </c>
      <c r="B40" s="8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t="shared" si="0"/>
        <v>-31381614</v>
      </c>
      <c r="AA40" s="7">
        <v>43829</v>
      </c>
      <c r="AB40">
        <v>-1753167237</v>
      </c>
      <c r="AC40">
        <v>194528654</v>
      </c>
      <c r="AD40">
        <v>618360685</v>
      </c>
    </row>
    <row r="41" spans="1:30">
      <c r="A41" s="7">
        <v>43831</v>
      </c>
      <c r="B41" s="8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t="shared" si="0"/>
        <v>10566404</v>
      </c>
      <c r="AA41" s="7">
        <v>43830</v>
      </c>
      <c r="AB41">
        <v>-1052740128</v>
      </c>
      <c r="AC41">
        <v>-31381614</v>
      </c>
      <c r="AD41">
        <v>502363679</v>
      </c>
    </row>
    <row r="42" spans="1:30">
      <c r="A42" s="7">
        <v>43832</v>
      </c>
      <c r="B42" s="8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t="shared" si="0"/>
        <v>75390110</v>
      </c>
      <c r="AA42" s="7">
        <v>43831</v>
      </c>
      <c r="AB42">
        <v>-1857511489</v>
      </c>
      <c r="AC42">
        <v>10566404</v>
      </c>
      <c r="AD42">
        <v>493186844</v>
      </c>
    </row>
    <row r="43" spans="1:30">
      <c r="A43" s="7">
        <v>43833</v>
      </c>
      <c r="B43" s="8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t="shared" si="0"/>
        <v>1826895</v>
      </c>
      <c r="AA43" s="7">
        <v>43832</v>
      </c>
      <c r="AB43">
        <v>-1377489235</v>
      </c>
      <c r="AC43">
        <v>75390110</v>
      </c>
      <c r="AD43">
        <v>423114863</v>
      </c>
    </row>
    <row r="44" spans="1:30">
      <c r="A44" s="7">
        <v>43834</v>
      </c>
      <c r="B44" s="8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t="shared" si="0"/>
        <v>221460648</v>
      </c>
      <c r="AA44" s="7">
        <v>43833</v>
      </c>
      <c r="AB44">
        <v>-909154311</v>
      </c>
      <c r="AC44">
        <v>1826895</v>
      </c>
      <c r="AD44">
        <v>360916533</v>
      </c>
    </row>
    <row r="45" spans="1:30">
      <c r="A45" s="7">
        <v>43835</v>
      </c>
      <c r="B45" s="8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t="shared" si="0"/>
        <v>31581915</v>
      </c>
      <c r="AA45" s="7">
        <v>43834</v>
      </c>
      <c r="AB45">
        <v>-1460907169</v>
      </c>
      <c r="AC45">
        <v>221460648</v>
      </c>
      <c r="AD45">
        <v>533940526</v>
      </c>
    </row>
    <row r="46" spans="1:30">
      <c r="A46" s="7">
        <v>43836</v>
      </c>
      <c r="B46" s="8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t="shared" si="0"/>
        <v>816425714</v>
      </c>
      <c r="AA46" s="7">
        <v>43835</v>
      </c>
      <c r="AB46">
        <v>-2596755432</v>
      </c>
      <c r="AC46">
        <v>31581915</v>
      </c>
      <c r="AD46">
        <v>271945960</v>
      </c>
    </row>
    <row r="47" spans="1:30">
      <c r="A47" s="7">
        <v>43837</v>
      </c>
      <c r="B47" s="8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t="shared" si="0"/>
        <v>108933328</v>
      </c>
      <c r="AA47" s="7">
        <v>43836</v>
      </c>
      <c r="AB47">
        <v>-869419324</v>
      </c>
      <c r="AC47">
        <v>816425714</v>
      </c>
      <c r="AD47">
        <v>255260729</v>
      </c>
    </row>
    <row r="48" spans="1:30">
      <c r="A48" s="7">
        <v>43838</v>
      </c>
      <c r="B48" s="8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t="shared" si="0"/>
        <v>3926643</v>
      </c>
      <c r="AA48" s="7">
        <v>43837</v>
      </c>
      <c r="AB48">
        <v>-949634269</v>
      </c>
      <c r="AC48">
        <v>108933328</v>
      </c>
      <c r="AD48">
        <v>231584647</v>
      </c>
    </row>
    <row r="49" spans="1:30">
      <c r="A49" s="7">
        <v>43839</v>
      </c>
      <c r="B49" s="8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t="shared" si="0"/>
        <v>86006526</v>
      </c>
      <c r="AA49" s="7">
        <v>43838</v>
      </c>
      <c r="AB49">
        <v>-749633866</v>
      </c>
      <c r="AC49">
        <v>3926643</v>
      </c>
      <c r="AD49">
        <v>266892904</v>
      </c>
    </row>
    <row r="50" spans="1:30">
      <c r="A50" s="7">
        <v>43840</v>
      </c>
      <c r="B50" s="8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t="shared" si="0"/>
        <v>1138693873</v>
      </c>
      <c r="AA50" s="7">
        <v>43839</v>
      </c>
      <c r="AB50">
        <v>-840733121</v>
      </c>
      <c r="AC50">
        <v>86006526</v>
      </c>
      <c r="AD50">
        <v>310951412</v>
      </c>
    </row>
    <row r="51" spans="1:30">
      <c r="A51" s="7">
        <v>43841</v>
      </c>
      <c r="B51" s="8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t="shared" si="0"/>
        <v>163023676</v>
      </c>
      <c r="AA51" s="7">
        <v>43840</v>
      </c>
      <c r="AB51">
        <v>-655943744</v>
      </c>
      <c r="AC51">
        <v>1138693873</v>
      </c>
      <c r="AD51">
        <v>330196667</v>
      </c>
    </row>
    <row r="52" spans="1:30">
      <c r="A52" s="7">
        <v>43842</v>
      </c>
      <c r="B52" s="8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t="shared" si="0"/>
        <v>103601333</v>
      </c>
      <c r="AA52" s="7">
        <v>43841</v>
      </c>
      <c r="AB52">
        <v>-990433500</v>
      </c>
      <c r="AC52">
        <v>163023676</v>
      </c>
      <c r="AD52">
        <v>491393448</v>
      </c>
    </row>
    <row r="53" spans="1:30">
      <c r="A53" s="7">
        <v>43843</v>
      </c>
      <c r="B53" s="8">
        <v>0.677083333333333</v>
      </c>
      <c r="C53" s="6">
        <v>1</v>
      </c>
      <c r="D53" s="1">
        <v>22190554000</v>
      </c>
      <c r="E53" s="1">
        <v>21544228782</v>
      </c>
      <c r="F53" s="1">
        <v>1432771945</v>
      </c>
      <c r="G53" s="1">
        <v>-1326057242</v>
      </c>
      <c r="H53" s="1">
        <v>602442487</v>
      </c>
      <c r="I53" s="1">
        <v>901012000</v>
      </c>
      <c r="J53" s="1">
        <v>835915000</v>
      </c>
      <c r="K53" s="1">
        <v>646325218</v>
      </c>
      <c r="L53" s="1">
        <f t="shared" si="0"/>
        <v>106714703</v>
      </c>
      <c r="AA53" s="7">
        <v>43842</v>
      </c>
      <c r="AB53">
        <v>-906996799</v>
      </c>
      <c r="AC53">
        <v>103601333</v>
      </c>
      <c r="AD53">
        <v>373534133</v>
      </c>
    </row>
    <row r="54" spans="1:30">
      <c r="A54" s="7">
        <v>43844</v>
      </c>
      <c r="B54" s="8">
        <v>0.713194444444444</v>
      </c>
      <c r="C54" s="6">
        <v>1</v>
      </c>
      <c r="D54" s="1">
        <v>22190554000</v>
      </c>
      <c r="E54" s="1">
        <v>21544228782</v>
      </c>
      <c r="F54" s="1">
        <v>936195377</v>
      </c>
      <c r="G54" s="1">
        <v>-840665396</v>
      </c>
      <c r="H54" s="1">
        <v>652738455</v>
      </c>
      <c r="I54" s="1">
        <v>901012000</v>
      </c>
      <c r="J54" s="1">
        <v>835915000</v>
      </c>
      <c r="K54" s="1">
        <v>646325218</v>
      </c>
      <c r="L54" s="1">
        <f t="shared" si="0"/>
        <v>95529981</v>
      </c>
      <c r="AA54" s="7">
        <v>43843</v>
      </c>
      <c r="AB54">
        <v>-1326057242</v>
      </c>
      <c r="AC54">
        <v>106714703</v>
      </c>
      <c r="AD54">
        <v>602442487</v>
      </c>
    </row>
    <row r="55" spans="1:30">
      <c r="A55" s="7">
        <v>43845</v>
      </c>
      <c r="B55" s="8">
        <v>0.785416666666667</v>
      </c>
      <c r="C55" s="6">
        <v>1</v>
      </c>
      <c r="D55" s="1">
        <v>22190554000</v>
      </c>
      <c r="E55" s="1">
        <v>21544228782</v>
      </c>
      <c r="F55" s="1">
        <v>949101161</v>
      </c>
      <c r="G55" s="1">
        <v>-903542845</v>
      </c>
      <c r="H55" s="1">
        <v>589363443</v>
      </c>
      <c r="I55" s="1">
        <v>901012000</v>
      </c>
      <c r="J55" s="1">
        <v>835915000</v>
      </c>
      <c r="K55" s="1">
        <v>646325218</v>
      </c>
      <c r="L55" s="1">
        <f t="shared" si="0"/>
        <v>45558316</v>
      </c>
      <c r="AA55" s="7">
        <v>43844</v>
      </c>
      <c r="AB55">
        <v>-840665396</v>
      </c>
      <c r="AC55">
        <v>95529981</v>
      </c>
      <c r="AD55">
        <v>652738455</v>
      </c>
    </row>
    <row r="56" spans="1:30">
      <c r="A56" s="7">
        <v>43846</v>
      </c>
      <c r="B56" s="8">
        <v>0.761805555555556</v>
      </c>
      <c r="C56" s="6">
        <v>1</v>
      </c>
      <c r="D56" s="1">
        <v>22190554000</v>
      </c>
      <c r="E56" s="1">
        <v>21544228782</v>
      </c>
      <c r="F56" s="1">
        <v>1694962177</v>
      </c>
      <c r="G56" s="1">
        <v>-1570862302</v>
      </c>
      <c r="H56" s="1">
        <v>663978359</v>
      </c>
      <c r="I56" s="1">
        <v>901012000</v>
      </c>
      <c r="J56" s="1">
        <v>835915000</v>
      </c>
      <c r="K56" s="1">
        <v>646325218</v>
      </c>
      <c r="L56" s="1">
        <f t="shared" si="0"/>
        <v>124099875</v>
      </c>
      <c r="AA56" s="7">
        <v>43845</v>
      </c>
      <c r="AB56">
        <v>-903542845</v>
      </c>
      <c r="AC56">
        <v>45558316</v>
      </c>
      <c r="AD56">
        <v>589363443</v>
      </c>
    </row>
    <row r="57" spans="1:30">
      <c r="A57" s="7">
        <v>43847</v>
      </c>
      <c r="B57" s="8">
        <v>0.677083333333333</v>
      </c>
      <c r="C57" s="6">
        <v>1</v>
      </c>
      <c r="D57" s="1">
        <v>22190554000</v>
      </c>
      <c r="E57" s="1">
        <v>21544228782</v>
      </c>
      <c r="F57" s="1">
        <v>909072293</v>
      </c>
      <c r="G57" s="1">
        <v>-897079984</v>
      </c>
      <c r="H57" s="1">
        <v>589964142</v>
      </c>
      <c r="I57" s="1">
        <v>901012000</v>
      </c>
      <c r="J57" s="1">
        <v>835915000</v>
      </c>
      <c r="K57" s="1">
        <v>646325218</v>
      </c>
      <c r="L57" s="1">
        <f t="shared" si="0"/>
        <v>11992309</v>
      </c>
      <c r="AA57" s="7">
        <v>43846</v>
      </c>
      <c r="AB57">
        <v>-1570862302</v>
      </c>
      <c r="AC57">
        <v>124099875</v>
      </c>
      <c r="AD57">
        <v>663978359</v>
      </c>
    </row>
    <row r="58" spans="1:30">
      <c r="A58" s="7">
        <v>43848</v>
      </c>
      <c r="B58" s="8">
        <v>0.71875</v>
      </c>
      <c r="C58" s="6">
        <v>1</v>
      </c>
      <c r="D58" s="1">
        <v>22190554000</v>
      </c>
      <c r="E58" s="1">
        <v>21544228782</v>
      </c>
      <c r="F58" s="1">
        <v>259815206</v>
      </c>
      <c r="G58" s="1">
        <v>-855429356</v>
      </c>
      <c r="H58" s="1">
        <v>-58337355</v>
      </c>
      <c r="I58" s="1">
        <v>901012000</v>
      </c>
      <c r="J58" s="1">
        <v>835915000</v>
      </c>
      <c r="K58" s="1">
        <v>646325218</v>
      </c>
      <c r="L58" s="1">
        <f t="shared" si="0"/>
        <v>-595614150</v>
      </c>
      <c r="AA58" s="7">
        <v>43847</v>
      </c>
      <c r="AB58">
        <v>-897079984</v>
      </c>
      <c r="AC58">
        <v>11992309</v>
      </c>
      <c r="AD58">
        <v>589964142</v>
      </c>
    </row>
    <row r="59" spans="27:30">
      <c r="AA59" s="7">
        <v>43848</v>
      </c>
      <c r="AB59">
        <v>-855429356</v>
      </c>
      <c r="AC59">
        <v>-595614150</v>
      </c>
      <c r="AD59">
        <v>-58337355</v>
      </c>
    </row>
    <row r="60" spans="27:30">
      <c r="AA60" t="s">
        <v>290</v>
      </c>
      <c r="AB60">
        <v>-62139496209</v>
      </c>
      <c r="AC60">
        <v>1371939986</v>
      </c>
      <c r="AD60">
        <v>-14192593057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9"/>
  <sheetViews>
    <sheetView workbookViewId="0">
      <pane ySplit="3" topLeftCell="A52" activePane="bottomLeft" state="frozen"/>
      <selection/>
      <selection pane="bottomLeft" activeCell="A57" sqref="A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353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467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468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t="shared" ref="L4:L57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288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1:30">
      <c r="A39" s="7">
        <v>43830</v>
      </c>
      <c r="B39" s="8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t="shared" si="0"/>
        <v>61805697</v>
      </c>
      <c r="AA39" s="7">
        <v>43829</v>
      </c>
      <c r="AB39">
        <v>-1753167237</v>
      </c>
      <c r="AC39">
        <v>211924777</v>
      </c>
      <c r="AD39">
        <v>488971318</v>
      </c>
    </row>
    <row r="40" spans="1:30">
      <c r="A40" s="7">
        <v>43831</v>
      </c>
      <c r="B40" s="8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t="shared" si="0"/>
        <v>104563588</v>
      </c>
      <c r="AA40" s="7">
        <v>43830</v>
      </c>
      <c r="AB40">
        <v>-1052740128</v>
      </c>
      <c r="AC40">
        <v>61805697</v>
      </c>
      <c r="AD40">
        <v>486399681</v>
      </c>
    </row>
    <row r="41" spans="1:30">
      <c r="A41" s="7">
        <v>43832</v>
      </c>
      <c r="B41" s="8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t="shared" si="0"/>
        <v>56994776</v>
      </c>
      <c r="AA41" s="7">
        <v>43831</v>
      </c>
      <c r="AB41">
        <v>-1857511489</v>
      </c>
      <c r="AC41">
        <v>104563588</v>
      </c>
      <c r="AD41">
        <v>503397122</v>
      </c>
    </row>
    <row r="42" spans="1:30">
      <c r="A42" s="7">
        <v>43833</v>
      </c>
      <c r="B42" s="8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t="shared" si="0"/>
        <v>89498425</v>
      </c>
      <c r="AA42" s="7">
        <v>43832</v>
      </c>
      <c r="AB42">
        <v>-1377479560</v>
      </c>
      <c r="AC42">
        <v>56994776</v>
      </c>
      <c r="AD42">
        <v>480860313</v>
      </c>
    </row>
    <row r="43" spans="1:30">
      <c r="A43" s="7">
        <v>43834</v>
      </c>
      <c r="B43" s="8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t="shared" si="0"/>
        <v>252037243</v>
      </c>
      <c r="AA43" s="7">
        <v>43833</v>
      </c>
      <c r="AB43">
        <v>-909154311</v>
      </c>
      <c r="AC43">
        <v>89498425</v>
      </c>
      <c r="AD43">
        <v>514911044</v>
      </c>
    </row>
    <row r="44" spans="1:30">
      <c r="A44" s="7">
        <v>43835</v>
      </c>
      <c r="B44" s="8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t="shared" si="0"/>
        <v>-31839118</v>
      </c>
      <c r="AA44" s="7">
        <v>43834</v>
      </c>
      <c r="AB44">
        <v>-1460892656</v>
      </c>
      <c r="AC44">
        <v>252037243</v>
      </c>
      <c r="AD44">
        <v>693155880</v>
      </c>
    </row>
    <row r="45" spans="1:30">
      <c r="A45" s="7">
        <v>43836</v>
      </c>
      <c r="B45" s="8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t="shared" si="0"/>
        <v>696032081</v>
      </c>
      <c r="AA45" s="7">
        <v>43835</v>
      </c>
      <c r="AB45">
        <v>-2596740919</v>
      </c>
      <c r="AC45">
        <v>-31839118</v>
      </c>
      <c r="AD45">
        <v>388384557</v>
      </c>
    </row>
    <row r="46" spans="1:30">
      <c r="A46" s="7">
        <v>43837</v>
      </c>
      <c r="B46" s="8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t="shared" si="0"/>
        <v>1238885</v>
      </c>
      <c r="AA46" s="7">
        <v>43836</v>
      </c>
      <c r="AB46">
        <v>-869419324</v>
      </c>
      <c r="AC46">
        <v>696032081</v>
      </c>
      <c r="AD46">
        <v>317931036</v>
      </c>
    </row>
    <row r="47" spans="1:30">
      <c r="A47" s="7">
        <v>43838</v>
      </c>
      <c r="B47" s="8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t="shared" si="0"/>
        <v>74816963</v>
      </c>
      <c r="AA47" s="7">
        <v>43837</v>
      </c>
      <c r="AB47">
        <v>-949624594</v>
      </c>
      <c r="AC47">
        <v>1238885</v>
      </c>
      <c r="AD47">
        <v>196536673</v>
      </c>
    </row>
    <row r="48" spans="1:30">
      <c r="A48" s="7">
        <v>43839</v>
      </c>
      <c r="B48" s="8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t="shared" si="0"/>
        <v>34481052</v>
      </c>
      <c r="AA48" s="7">
        <v>43838</v>
      </c>
      <c r="AB48">
        <v>-749633866</v>
      </c>
      <c r="AC48">
        <v>74816963</v>
      </c>
      <c r="AD48">
        <v>209547939</v>
      </c>
    </row>
    <row r="49" spans="1:30">
      <c r="A49" s="7">
        <v>43840</v>
      </c>
      <c r="B49" s="8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t="shared" si="0"/>
        <v>125467816</v>
      </c>
      <c r="AA49" s="7">
        <v>43839</v>
      </c>
      <c r="AB49">
        <v>-840733121</v>
      </c>
      <c r="AC49">
        <v>34481052</v>
      </c>
      <c r="AD49">
        <v>201271100</v>
      </c>
    </row>
    <row r="50" spans="1:30">
      <c r="A50" s="7">
        <v>43841</v>
      </c>
      <c r="B50" s="8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t="shared" si="0"/>
        <v>50809492</v>
      </c>
      <c r="AA50" s="7">
        <v>43840</v>
      </c>
      <c r="AB50">
        <v>-1655943744</v>
      </c>
      <c r="AC50">
        <v>125467816</v>
      </c>
      <c r="AD50">
        <v>278020979</v>
      </c>
    </row>
    <row r="51" spans="1:30">
      <c r="A51" s="7">
        <v>43842</v>
      </c>
      <c r="B51" s="8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t="shared" si="0"/>
        <v>13116392</v>
      </c>
      <c r="AA51" s="7">
        <v>43841</v>
      </c>
      <c r="AB51">
        <v>-990433500</v>
      </c>
      <c r="AC51">
        <v>50809492</v>
      </c>
      <c r="AD51">
        <v>239332046</v>
      </c>
    </row>
    <row r="52" spans="1:30">
      <c r="A52" s="7">
        <v>43843</v>
      </c>
      <c r="B52" s="8">
        <v>0.677083333333333</v>
      </c>
      <c r="C52" s="6">
        <v>1</v>
      </c>
      <c r="D52" s="1">
        <v>22190554000</v>
      </c>
      <c r="E52" s="1">
        <v>21544228782</v>
      </c>
      <c r="F52" s="1">
        <v>1384025033</v>
      </c>
      <c r="G52" s="1">
        <v>-1326066917</v>
      </c>
      <c r="H52" s="1">
        <v>357971325</v>
      </c>
      <c r="I52" s="1">
        <v>901012000</v>
      </c>
      <c r="J52" s="1">
        <v>835915000</v>
      </c>
      <c r="K52" s="1">
        <v>646325218</v>
      </c>
      <c r="L52" s="1">
        <f t="shared" si="0"/>
        <v>57958116</v>
      </c>
      <c r="M52" s="1"/>
      <c r="N52" s="1"/>
      <c r="O52" s="1"/>
      <c r="AA52" s="7">
        <v>43842</v>
      </c>
      <c r="AB52">
        <v>-907006474</v>
      </c>
      <c r="AC52">
        <v>13116392</v>
      </c>
      <c r="AD52">
        <v>411195</v>
      </c>
    </row>
    <row r="53" spans="1:30">
      <c r="A53" s="7">
        <v>43844</v>
      </c>
      <c r="B53" s="8">
        <v>0.713888888888889</v>
      </c>
      <c r="C53" s="6">
        <v>1</v>
      </c>
      <c r="D53" s="1">
        <v>22190554000</v>
      </c>
      <c r="E53" s="1">
        <v>21544228782</v>
      </c>
      <c r="F53" s="1">
        <v>965669009</v>
      </c>
      <c r="G53" s="1">
        <v>-840665396</v>
      </c>
      <c r="H53" s="1">
        <v>464136930</v>
      </c>
      <c r="I53" s="1">
        <v>901012000</v>
      </c>
      <c r="J53" s="1">
        <v>835915000</v>
      </c>
      <c r="K53" s="1">
        <v>646325218</v>
      </c>
      <c r="L53" s="1">
        <f t="shared" si="0"/>
        <v>125003613</v>
      </c>
      <c r="AA53" s="7">
        <v>43843</v>
      </c>
      <c r="AB53">
        <v>-1326066917</v>
      </c>
      <c r="AC53">
        <v>57958116</v>
      </c>
      <c r="AD53">
        <v>357971325</v>
      </c>
    </row>
    <row r="54" spans="1:30">
      <c r="A54" s="7">
        <v>43845</v>
      </c>
      <c r="B54" s="8">
        <v>0.786111111111111</v>
      </c>
      <c r="C54" s="6">
        <v>1</v>
      </c>
      <c r="D54" s="1">
        <v>22190554000</v>
      </c>
      <c r="E54" s="1">
        <v>21544228782</v>
      </c>
      <c r="F54" s="1">
        <v>917886214</v>
      </c>
      <c r="G54" s="1">
        <v>-903542845</v>
      </c>
      <c r="H54" s="1">
        <v>477241414</v>
      </c>
      <c r="I54" s="1">
        <v>901012000</v>
      </c>
      <c r="J54" s="1">
        <v>835915000</v>
      </c>
      <c r="K54" s="1">
        <v>646325218</v>
      </c>
      <c r="L54" s="1">
        <f t="shared" si="0"/>
        <v>14343369</v>
      </c>
      <c r="AA54" s="7">
        <v>43844</v>
      </c>
      <c r="AB54">
        <v>-840665396</v>
      </c>
      <c r="AC54">
        <v>125003613</v>
      </c>
      <c r="AD54">
        <v>464136930</v>
      </c>
    </row>
    <row r="55" spans="1:30">
      <c r="A55" s="7">
        <v>43846</v>
      </c>
      <c r="B55" s="8">
        <v>0.763194444444444</v>
      </c>
      <c r="C55" s="6">
        <v>1</v>
      </c>
      <c r="D55" s="1">
        <v>22190554000</v>
      </c>
      <c r="E55" s="1">
        <v>21544228782</v>
      </c>
      <c r="F55" s="1">
        <v>1649749116</v>
      </c>
      <c r="G55" s="1">
        <v>-1570862302</v>
      </c>
      <c r="H55" s="1">
        <v>466967896</v>
      </c>
      <c r="I55" s="1">
        <v>901012000</v>
      </c>
      <c r="J55" s="1">
        <v>835915000</v>
      </c>
      <c r="K55" s="1">
        <v>646325218</v>
      </c>
      <c r="L55" s="1">
        <f t="shared" si="0"/>
        <v>78886814</v>
      </c>
      <c r="AA55" s="7">
        <v>43845</v>
      </c>
      <c r="AB55">
        <v>-903542845</v>
      </c>
      <c r="AC55">
        <v>14343369</v>
      </c>
      <c r="AD55">
        <v>477241414</v>
      </c>
    </row>
    <row r="56" spans="1:30">
      <c r="A56" s="7">
        <v>43847</v>
      </c>
      <c r="B56" s="8">
        <v>0.677083333333333</v>
      </c>
      <c r="C56" s="6">
        <v>1</v>
      </c>
      <c r="D56" s="1">
        <v>22190554000</v>
      </c>
      <c r="E56" s="1">
        <v>21544228782</v>
      </c>
      <c r="F56" s="1">
        <v>1040470120</v>
      </c>
      <c r="G56" s="1">
        <v>-897079984</v>
      </c>
      <c r="H56" s="1">
        <v>575876980</v>
      </c>
      <c r="I56" s="1">
        <v>901012000</v>
      </c>
      <c r="J56" s="1">
        <v>835915000</v>
      </c>
      <c r="K56" s="1">
        <v>646325218</v>
      </c>
      <c r="L56" s="1">
        <f t="shared" si="0"/>
        <v>143390136</v>
      </c>
      <c r="AA56" s="7">
        <v>43846</v>
      </c>
      <c r="AB56">
        <v>-1570862302</v>
      </c>
      <c r="AC56">
        <v>78886814</v>
      </c>
      <c r="AD56">
        <v>466967896</v>
      </c>
    </row>
    <row r="57" spans="1:30">
      <c r="A57" s="7">
        <v>43848</v>
      </c>
      <c r="B57" s="8">
        <v>0.71875</v>
      </c>
      <c r="C57" s="6">
        <v>1</v>
      </c>
      <c r="D57" s="1">
        <v>22190554000</v>
      </c>
      <c r="E57" s="1">
        <v>21544228782</v>
      </c>
      <c r="F57" s="1">
        <v>296201678</v>
      </c>
      <c r="G57" s="1">
        <v>-855439031</v>
      </c>
      <c r="H57" s="1">
        <v>-74347137</v>
      </c>
      <c r="I57" s="1">
        <v>901012000</v>
      </c>
      <c r="J57" s="1">
        <v>835915000</v>
      </c>
      <c r="K57" s="1">
        <v>646325218</v>
      </c>
      <c r="L57" s="1">
        <f t="shared" si="0"/>
        <v>-559237353</v>
      </c>
      <c r="AA57" s="7">
        <v>43847</v>
      </c>
      <c r="AB57">
        <v>-897079984</v>
      </c>
      <c r="AC57">
        <v>143390136</v>
      </c>
      <c r="AD57">
        <v>575876980</v>
      </c>
    </row>
    <row r="58" spans="27:30">
      <c r="AA58" s="7">
        <v>43848</v>
      </c>
      <c r="AB58">
        <v>-855439031</v>
      </c>
      <c r="AC58">
        <v>-559237353</v>
      </c>
      <c r="AD58">
        <v>-74347137</v>
      </c>
    </row>
    <row r="59" spans="27:30">
      <c r="AA59" t="s">
        <v>290</v>
      </c>
      <c r="AB59">
        <v>-62734416057</v>
      </c>
      <c r="AC59">
        <v>-4522526769</v>
      </c>
      <c r="AD59">
        <v>-26016753609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6"/>
  <sheetViews>
    <sheetView workbookViewId="0">
      <pane ySplit="3" topLeftCell="A53" activePane="bottomLeft" state="frozen"/>
      <selection/>
      <selection pane="bottomLeft" activeCell="A55" sqref="A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F1" s="1"/>
      <c r="G1" s="1"/>
      <c r="H1" s="1"/>
      <c r="M1" s="9" t="s">
        <v>353</v>
      </c>
    </row>
    <row r="2" ht="247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469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t="shared" ref="L4:L54" si="0">F4+G4</f>
        <v>0</v>
      </c>
      <c r="M4" s="10" t="s">
        <v>470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288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t="shared" si="0"/>
        <v>-277015603</v>
      </c>
      <c r="M5" t="s">
        <v>471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1:30">
      <c r="A36" s="7">
        <v>43830</v>
      </c>
      <c r="B36" s="8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t="shared" si="0"/>
        <v>62087117</v>
      </c>
      <c r="AA36" s="7">
        <v>43829</v>
      </c>
      <c r="AB36">
        <v>-576763597</v>
      </c>
      <c r="AC36">
        <v>32579803</v>
      </c>
      <c r="AD36">
        <v>184679157</v>
      </c>
    </row>
    <row r="37" spans="1:30">
      <c r="A37" s="7">
        <v>43831</v>
      </c>
      <c r="B37" s="8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t="shared" si="0"/>
        <v>92055697</v>
      </c>
      <c r="AA37" s="7">
        <v>43830</v>
      </c>
      <c r="AB37">
        <v>-346336345</v>
      </c>
      <c r="AC37">
        <v>62087117</v>
      </c>
      <c r="AD37">
        <v>222818757</v>
      </c>
    </row>
    <row r="38" spans="1:30">
      <c r="A38" s="7">
        <v>43832</v>
      </c>
      <c r="B38" s="8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t="shared" si="0"/>
        <v>61710862</v>
      </c>
      <c r="AA38" s="7">
        <v>43831</v>
      </c>
      <c r="AB38">
        <v>-611094536</v>
      </c>
      <c r="AC38">
        <v>92055697</v>
      </c>
      <c r="AD38">
        <v>253520707</v>
      </c>
    </row>
    <row r="39" spans="1:30">
      <c r="A39" s="7">
        <v>43833</v>
      </c>
      <c r="B39" s="8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t="shared" si="0"/>
        <v>-7014608</v>
      </c>
      <c r="AA39" s="7">
        <v>43832</v>
      </c>
      <c r="AB39">
        <v>-453174126</v>
      </c>
      <c r="AC39">
        <v>61710862</v>
      </c>
      <c r="AD39">
        <v>251630549</v>
      </c>
    </row>
    <row r="40" spans="1:30">
      <c r="A40" s="7">
        <v>43834</v>
      </c>
      <c r="B40" s="8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t="shared" si="0"/>
        <v>74410167</v>
      </c>
      <c r="AA40" s="7">
        <v>43833</v>
      </c>
      <c r="AB40">
        <v>-299098679</v>
      </c>
      <c r="AC40">
        <v>-7014608</v>
      </c>
      <c r="AD40">
        <v>212786400</v>
      </c>
    </row>
    <row r="41" spans="1:30">
      <c r="A41" s="7">
        <v>43835</v>
      </c>
      <c r="B41" s="8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t="shared" si="0"/>
        <v>3537776</v>
      </c>
      <c r="AA41" s="7">
        <v>43834</v>
      </c>
      <c r="AB41">
        <v>-480619563</v>
      </c>
      <c r="AC41">
        <v>74410167</v>
      </c>
      <c r="AD41">
        <v>231308030</v>
      </c>
    </row>
    <row r="42" spans="1:30">
      <c r="A42" s="7">
        <v>43836</v>
      </c>
      <c r="B42" s="8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t="shared" si="0"/>
        <v>283382316</v>
      </c>
      <c r="AA42" s="7">
        <v>43835</v>
      </c>
      <c r="AB42">
        <v>-854298694</v>
      </c>
      <c r="AC42">
        <v>3537776</v>
      </c>
      <c r="AD42">
        <v>152900950</v>
      </c>
    </row>
    <row r="43" spans="1:30">
      <c r="A43" s="7">
        <v>43837</v>
      </c>
      <c r="B43" s="8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t="shared" si="0"/>
        <v>32578711</v>
      </c>
      <c r="AA43" s="7">
        <v>43836</v>
      </c>
      <c r="AB43">
        <v>-286026439</v>
      </c>
      <c r="AC43">
        <v>283382316</v>
      </c>
      <c r="AD43">
        <v>200822902</v>
      </c>
    </row>
    <row r="44" spans="1:30">
      <c r="A44" s="7">
        <v>43838</v>
      </c>
      <c r="B44" s="8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t="shared" si="0"/>
        <v>26900705</v>
      </c>
      <c r="AA44" s="7">
        <v>43837</v>
      </c>
      <c r="AB44">
        <v>-312416002</v>
      </c>
      <c r="AC44">
        <v>32578711</v>
      </c>
      <c r="AD44">
        <v>190974823</v>
      </c>
    </row>
    <row r="45" spans="1:30">
      <c r="A45" s="7">
        <v>43839</v>
      </c>
      <c r="B45" s="8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t="shared" si="0"/>
        <v>28086846</v>
      </c>
      <c r="AA45" s="7">
        <v>43838</v>
      </c>
      <c r="AB45">
        <v>-246618749</v>
      </c>
      <c r="AC45">
        <v>26900705</v>
      </c>
      <c r="AD45">
        <v>155788411</v>
      </c>
    </row>
    <row r="46" spans="1:30">
      <c r="A46" s="7">
        <v>43840</v>
      </c>
      <c r="B46" s="8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t="shared" si="0"/>
        <v>64586460</v>
      </c>
      <c r="AA46" s="7">
        <v>43839</v>
      </c>
      <c r="AB46">
        <v>-276589092</v>
      </c>
      <c r="AC46">
        <v>28086846</v>
      </c>
      <c r="AD46">
        <v>153906677</v>
      </c>
    </row>
    <row r="47" spans="1:30">
      <c r="A47" s="7">
        <v>43841</v>
      </c>
      <c r="B47" s="8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t="shared" si="0"/>
        <v>12697971</v>
      </c>
      <c r="AA47" s="7">
        <v>43840</v>
      </c>
      <c r="AB47">
        <v>-544781650</v>
      </c>
      <c r="AC47">
        <v>64586460</v>
      </c>
      <c r="AD47">
        <v>158664009</v>
      </c>
    </row>
    <row r="48" spans="1:30">
      <c r="A48" s="7">
        <v>43842</v>
      </c>
      <c r="B48" s="8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t="shared" si="0"/>
        <v>35040352</v>
      </c>
      <c r="AA48" s="7">
        <v>43841</v>
      </c>
      <c r="AB48">
        <v>-325838362</v>
      </c>
      <c r="AC48">
        <v>12697971</v>
      </c>
      <c r="AD48">
        <v>178376588</v>
      </c>
    </row>
    <row r="49" spans="1:30">
      <c r="A49" s="7">
        <v>43843</v>
      </c>
      <c r="B49" s="8">
        <v>0.677777777777778</v>
      </c>
      <c r="C49" s="6">
        <v>1</v>
      </c>
      <c r="D49" s="1">
        <v>7300401000</v>
      </c>
      <c r="E49" s="1">
        <v>7087768669</v>
      </c>
      <c r="F49" s="1">
        <v>475383371</v>
      </c>
      <c r="G49" s="1">
        <v>-436253740</v>
      </c>
      <c r="H49" s="1">
        <v>228953459</v>
      </c>
      <c r="I49" s="1">
        <v>296420000</v>
      </c>
      <c r="J49" s="1">
        <v>275004000</v>
      </c>
      <c r="K49" s="1">
        <v>212632331</v>
      </c>
      <c r="L49" s="1">
        <f t="shared" si="0"/>
        <v>39129631</v>
      </c>
      <c r="AA49" s="7">
        <v>43842</v>
      </c>
      <c r="AB49">
        <v>-298388888</v>
      </c>
      <c r="AC49">
        <v>35040352</v>
      </c>
      <c r="AD49">
        <v>139006773</v>
      </c>
    </row>
    <row r="50" spans="1:30">
      <c r="A50" s="7">
        <v>43844</v>
      </c>
      <c r="B50" s="8">
        <v>0.713888888888889</v>
      </c>
      <c r="C50" s="6">
        <v>1</v>
      </c>
      <c r="D50" s="1">
        <v>7300401000</v>
      </c>
      <c r="E50" s="1">
        <v>7087768669</v>
      </c>
      <c r="F50" s="1">
        <v>293709823</v>
      </c>
      <c r="G50" s="1">
        <v>-276566812</v>
      </c>
      <c r="H50" s="1">
        <v>208021505</v>
      </c>
      <c r="I50" s="1">
        <v>296420000</v>
      </c>
      <c r="J50" s="1">
        <v>275004000</v>
      </c>
      <c r="K50" s="1">
        <v>212632331</v>
      </c>
      <c r="L50" s="1">
        <f t="shared" si="0"/>
        <v>17143011</v>
      </c>
      <c r="AA50" s="7">
        <v>43843</v>
      </c>
      <c r="AB50">
        <v>-436253740</v>
      </c>
      <c r="AC50">
        <v>39129631</v>
      </c>
      <c r="AD50">
        <v>228953459</v>
      </c>
    </row>
    <row r="51" spans="1:30">
      <c r="A51" s="7">
        <v>43845</v>
      </c>
      <c r="B51" s="8">
        <v>0.786111111111111</v>
      </c>
      <c r="C51" s="6">
        <v>1</v>
      </c>
      <c r="D51" s="1">
        <v>7300401000</v>
      </c>
      <c r="E51" s="1">
        <v>7087768669</v>
      </c>
      <c r="F51" s="1">
        <v>344813324</v>
      </c>
      <c r="G51" s="1">
        <v>-297252587</v>
      </c>
      <c r="H51" s="1">
        <v>223003531</v>
      </c>
      <c r="I51" s="1">
        <v>296420000</v>
      </c>
      <c r="J51" s="1">
        <v>275004000</v>
      </c>
      <c r="K51" s="1">
        <v>212632331</v>
      </c>
      <c r="L51" s="1">
        <f t="shared" si="0"/>
        <v>47560737</v>
      </c>
      <c r="AA51" s="7">
        <v>43844</v>
      </c>
      <c r="AB51">
        <v>-276566812</v>
      </c>
      <c r="AC51">
        <v>17143011</v>
      </c>
      <c r="AD51">
        <v>208021505</v>
      </c>
    </row>
    <row r="52" spans="1:30">
      <c r="A52" s="7">
        <v>43846</v>
      </c>
      <c r="B52" s="8">
        <v>0.763194444444444</v>
      </c>
      <c r="C52" s="6">
        <v>1</v>
      </c>
      <c r="D52" s="1">
        <v>7300401000</v>
      </c>
      <c r="E52" s="1">
        <v>7087768669</v>
      </c>
      <c r="F52" s="1">
        <v>588116279</v>
      </c>
      <c r="G52" s="1">
        <v>-516791081</v>
      </c>
      <c r="H52" s="1">
        <v>219867287</v>
      </c>
      <c r="I52" s="1">
        <v>296420000</v>
      </c>
      <c r="J52" s="1">
        <v>275004000</v>
      </c>
      <c r="K52" s="1">
        <v>212632331</v>
      </c>
      <c r="L52" s="1">
        <f t="shared" si="0"/>
        <v>71325198</v>
      </c>
      <c r="AA52" s="7">
        <v>43845</v>
      </c>
      <c r="AB52">
        <v>-297252587</v>
      </c>
      <c r="AC52">
        <v>47560737</v>
      </c>
      <c r="AD52">
        <v>223003531</v>
      </c>
    </row>
    <row r="53" spans="1:30">
      <c r="A53" s="7">
        <v>43847</v>
      </c>
      <c r="B53" s="8">
        <v>0.677777777777778</v>
      </c>
      <c r="C53" s="6">
        <v>1</v>
      </c>
      <c r="D53" s="1">
        <v>7300401000</v>
      </c>
      <c r="E53" s="1">
        <v>7087768669</v>
      </c>
      <c r="F53" s="1">
        <v>309133189</v>
      </c>
      <c r="G53" s="1">
        <v>-295123215</v>
      </c>
      <c r="H53" s="1">
        <v>205790415</v>
      </c>
      <c r="I53" s="1">
        <v>296420000</v>
      </c>
      <c r="J53" s="1">
        <v>275004000</v>
      </c>
      <c r="K53" s="1">
        <v>212632331</v>
      </c>
      <c r="L53" s="1">
        <f t="shared" si="0"/>
        <v>14009974</v>
      </c>
      <c r="AA53" s="7">
        <v>43846</v>
      </c>
      <c r="AB53">
        <v>-516791081</v>
      </c>
      <c r="AC53">
        <v>71325198</v>
      </c>
      <c r="AD53">
        <v>219867287</v>
      </c>
    </row>
    <row r="54" spans="1:30">
      <c r="A54" s="7">
        <v>43848</v>
      </c>
      <c r="B54" s="8">
        <v>0.71875</v>
      </c>
      <c r="C54" s="6">
        <v>1</v>
      </c>
      <c r="D54" s="1">
        <v>7300401000</v>
      </c>
      <c r="E54" s="1">
        <v>7087768669</v>
      </c>
      <c r="F54" s="1">
        <v>85985489</v>
      </c>
      <c r="G54" s="1">
        <v>-281427124</v>
      </c>
      <c r="H54" s="1">
        <v>-26150834</v>
      </c>
      <c r="I54" s="1">
        <v>296420000</v>
      </c>
      <c r="J54" s="1">
        <v>275004000</v>
      </c>
      <c r="K54" s="1">
        <v>212632331</v>
      </c>
      <c r="L54" s="1">
        <f t="shared" si="0"/>
        <v>-195441635</v>
      </c>
      <c r="AA54" s="7">
        <v>43847</v>
      </c>
      <c r="AB54">
        <v>-295123215</v>
      </c>
      <c r="AC54">
        <v>14009974</v>
      </c>
      <c r="AD54">
        <v>205790415</v>
      </c>
    </row>
    <row r="55" spans="27:30">
      <c r="AA55" s="7">
        <v>43848</v>
      </c>
      <c r="AB55">
        <v>-281427124</v>
      </c>
      <c r="AC55">
        <v>-195441635</v>
      </c>
      <c r="AD55">
        <v>-26150834</v>
      </c>
    </row>
    <row r="56" spans="27:30">
      <c r="AA56" t="s">
        <v>290</v>
      </c>
      <c r="AB56">
        <v>-19457704100</v>
      </c>
      <c r="AC56">
        <v>771345558</v>
      </c>
      <c r="AD56">
        <v>7953817037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0"/>
  <sheetViews>
    <sheetView workbookViewId="0">
      <pane ySplit="3" topLeftCell="A46" activePane="bottomLeft" state="frozen"/>
      <selection/>
      <selection pane="bottomLeft" activeCell="A48" sqref="A4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353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472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t="shared" ref="L4:L48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288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1:30">
      <c r="A30" s="7">
        <v>43830</v>
      </c>
      <c r="B30" s="8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t="shared" si="0"/>
        <v>86218982</v>
      </c>
      <c r="AA30" s="7">
        <v>43829</v>
      </c>
      <c r="AB30">
        <v>-1460380249</v>
      </c>
      <c r="AC30">
        <v>10572703</v>
      </c>
      <c r="AD30">
        <v>310600910</v>
      </c>
    </row>
    <row r="31" spans="1:30">
      <c r="A31" s="7">
        <v>43831</v>
      </c>
      <c r="B31" s="8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t="shared" si="0"/>
        <v>93633217</v>
      </c>
      <c r="AA31" s="7">
        <v>43830</v>
      </c>
      <c r="AB31">
        <v>-876932526</v>
      </c>
      <c r="AC31">
        <v>86218982</v>
      </c>
      <c r="AD31">
        <v>303911226</v>
      </c>
    </row>
    <row r="32" spans="1:30">
      <c r="A32" s="7">
        <v>43832</v>
      </c>
      <c r="B32" s="8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t="shared" si="0"/>
        <v>15081989</v>
      </c>
      <c r="AA32" s="7">
        <v>43831</v>
      </c>
      <c r="AB32">
        <v>-1547299010</v>
      </c>
      <c r="AC32">
        <v>93633217</v>
      </c>
      <c r="AD32">
        <v>249048419</v>
      </c>
    </row>
    <row r="33" spans="1:30">
      <c r="A33" s="7">
        <v>43833</v>
      </c>
      <c r="B33" s="8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t="shared" si="0"/>
        <v>4349362</v>
      </c>
      <c r="AA33" s="7">
        <v>43832</v>
      </c>
      <c r="AB33">
        <v>-1147432414</v>
      </c>
      <c r="AC33">
        <v>15081989</v>
      </c>
      <c r="AD33">
        <v>241219705</v>
      </c>
    </row>
    <row r="34" spans="1:30">
      <c r="A34" s="7">
        <v>43834</v>
      </c>
      <c r="B34" s="8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t="shared" si="0"/>
        <v>47619544</v>
      </c>
      <c r="AA34" s="7">
        <v>43833</v>
      </c>
      <c r="AB34">
        <v>-757317482</v>
      </c>
      <c r="AC34">
        <v>4349362</v>
      </c>
      <c r="AD34">
        <v>221141887</v>
      </c>
    </row>
    <row r="35" spans="1:30">
      <c r="A35" s="7">
        <v>43835</v>
      </c>
      <c r="B35" s="8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t="shared" si="0"/>
        <v>-176378635</v>
      </c>
      <c r="AA35" s="7">
        <v>43834</v>
      </c>
      <c r="AB35">
        <v>-1216935671</v>
      </c>
      <c r="AC35">
        <v>47619544</v>
      </c>
      <c r="AD35">
        <v>237244469</v>
      </c>
    </row>
    <row r="36" spans="1:30">
      <c r="A36" s="7">
        <v>43836</v>
      </c>
      <c r="B36" s="8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t="shared" si="0"/>
        <v>659839405</v>
      </c>
      <c r="AA36" s="7">
        <v>43835</v>
      </c>
      <c r="AB36">
        <v>-2163109363</v>
      </c>
      <c r="AC36">
        <v>-176378635</v>
      </c>
      <c r="AD36">
        <v>-60155599</v>
      </c>
    </row>
    <row r="37" spans="1:30">
      <c r="A37" s="7">
        <v>43837</v>
      </c>
      <c r="B37" s="8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t="shared" si="0"/>
        <v>-2256335</v>
      </c>
      <c r="AA37" s="7">
        <v>43836</v>
      </c>
      <c r="AB37">
        <v>-724226297</v>
      </c>
      <c r="AC37">
        <v>659839405</v>
      </c>
      <c r="AD37">
        <v>2652751</v>
      </c>
    </row>
    <row r="38" spans="1:30">
      <c r="A38" s="7">
        <v>43838</v>
      </c>
      <c r="B38" s="8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t="shared" si="0"/>
        <v>-4252687</v>
      </c>
      <c r="AA38" s="7">
        <v>43837</v>
      </c>
      <c r="AB38">
        <v>-791045345</v>
      </c>
      <c r="AC38">
        <v>-2256335</v>
      </c>
      <c r="AD38">
        <v>10269187</v>
      </c>
    </row>
    <row r="39" spans="1:30">
      <c r="A39" s="7">
        <v>43839</v>
      </c>
      <c r="B39" s="8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t="shared" si="0"/>
        <v>-13261428</v>
      </c>
      <c r="AA39" s="7">
        <v>43838</v>
      </c>
      <c r="AB39">
        <v>-624445010</v>
      </c>
      <c r="AC39">
        <v>-4252687</v>
      </c>
      <c r="AD39">
        <v>-80202482</v>
      </c>
    </row>
    <row r="40" spans="1:30">
      <c r="A40" s="7">
        <v>43840</v>
      </c>
      <c r="B40" s="8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t="shared" si="0"/>
        <v>66371394</v>
      </c>
      <c r="AA40" s="7">
        <v>43839</v>
      </c>
      <c r="AB40">
        <v>-700322630</v>
      </c>
      <c r="AC40">
        <v>-13261428</v>
      </c>
      <c r="AD40">
        <v>-100878145</v>
      </c>
    </row>
    <row r="41" spans="1:30">
      <c r="A41" s="7">
        <v>43841</v>
      </c>
      <c r="B41" s="8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t="shared" si="0"/>
        <v>72770651</v>
      </c>
      <c r="AA41" s="7">
        <v>43840</v>
      </c>
      <c r="AB41">
        <v>-1379393079</v>
      </c>
      <c r="AC41">
        <v>66371394</v>
      </c>
      <c r="AD41">
        <v>-28913077</v>
      </c>
    </row>
    <row r="42" spans="1:30">
      <c r="A42" s="7">
        <v>43842</v>
      </c>
      <c r="B42" s="8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t="shared" si="0"/>
        <v>65226196</v>
      </c>
      <c r="AA42" s="7">
        <v>43841</v>
      </c>
      <c r="AB42">
        <v>-825023046</v>
      </c>
      <c r="AC42">
        <v>72770651</v>
      </c>
      <c r="AD42">
        <v>39508212</v>
      </c>
    </row>
    <row r="43" spans="1:30">
      <c r="A43" s="7">
        <v>43843</v>
      </c>
      <c r="B43" s="8">
        <v>0.677777777777778</v>
      </c>
      <c r="C43" s="6">
        <v>0.833</v>
      </c>
      <c r="D43" s="1">
        <v>18484731577</v>
      </c>
      <c r="E43" s="1">
        <v>17946342575</v>
      </c>
      <c r="F43" s="1">
        <v>1179375224</v>
      </c>
      <c r="G43" s="1">
        <v>-1104605682</v>
      </c>
      <c r="H43" s="1">
        <v>296185069</v>
      </c>
      <c r="I43" s="1">
        <v>750542996</v>
      </c>
      <c r="J43" s="1">
        <v>696317195</v>
      </c>
      <c r="K43" s="1">
        <v>538388907</v>
      </c>
      <c r="L43" s="1">
        <f t="shared" si="0"/>
        <v>74769542</v>
      </c>
      <c r="AA43" s="7">
        <v>43842</v>
      </c>
      <c r="AB43">
        <v>-755528333</v>
      </c>
      <c r="AC43">
        <v>65226196</v>
      </c>
      <c r="AD43">
        <v>57114864</v>
      </c>
    </row>
    <row r="44" spans="1:30">
      <c r="A44" s="7">
        <v>43844</v>
      </c>
      <c r="B44" s="8">
        <v>0.714583333333333</v>
      </c>
      <c r="C44" s="6">
        <v>0.833</v>
      </c>
      <c r="D44" s="1">
        <v>18484731577</v>
      </c>
      <c r="E44" s="1">
        <v>17946342575</v>
      </c>
      <c r="F44" s="1">
        <v>710741271</v>
      </c>
      <c r="G44" s="1">
        <v>-700274275</v>
      </c>
      <c r="H44" s="1">
        <v>223398241</v>
      </c>
      <c r="I44" s="1">
        <v>750542996</v>
      </c>
      <c r="J44" s="1">
        <v>696317195</v>
      </c>
      <c r="K44" s="1">
        <v>538388907</v>
      </c>
      <c r="L44" s="1">
        <f t="shared" si="0"/>
        <v>10466996</v>
      </c>
      <c r="AA44" s="7">
        <v>43843</v>
      </c>
      <c r="AB44">
        <v>-1104605682</v>
      </c>
      <c r="AC44">
        <v>74769542</v>
      </c>
      <c r="AD44">
        <v>296185069</v>
      </c>
    </row>
    <row r="45" spans="1:30">
      <c r="A45" s="7">
        <v>43845</v>
      </c>
      <c r="B45" s="8">
        <v>0.790972222222222</v>
      </c>
      <c r="C45" s="6">
        <v>0.833</v>
      </c>
      <c r="D45" s="1">
        <v>18484731577</v>
      </c>
      <c r="E45" s="1">
        <v>17946342575</v>
      </c>
      <c r="F45" s="1">
        <v>770626888</v>
      </c>
      <c r="G45" s="1">
        <v>-762643131</v>
      </c>
      <c r="H45" s="1">
        <v>243638333</v>
      </c>
      <c r="I45" s="1">
        <v>750542996</v>
      </c>
      <c r="J45" s="1">
        <v>696317195</v>
      </c>
      <c r="K45" s="1">
        <v>538388907</v>
      </c>
      <c r="L45" s="1">
        <f t="shared" si="0"/>
        <v>7983757</v>
      </c>
      <c r="AA45" s="7">
        <v>43844</v>
      </c>
      <c r="AB45">
        <v>-700274275</v>
      </c>
      <c r="AC45">
        <v>10466996</v>
      </c>
      <c r="AD45">
        <v>223398241</v>
      </c>
    </row>
    <row r="46" spans="1:30">
      <c r="A46" s="7">
        <v>43846</v>
      </c>
      <c r="B46" s="8">
        <v>0.763888888888889</v>
      </c>
      <c r="C46" s="6">
        <v>0.833</v>
      </c>
      <c r="D46" s="1">
        <v>18484731577</v>
      </c>
      <c r="E46" s="1">
        <v>17946342575</v>
      </c>
      <c r="F46" s="1">
        <v>1391152085</v>
      </c>
      <c r="G46" s="1">
        <v>-1308520239</v>
      </c>
      <c r="H46" s="1">
        <v>312539109</v>
      </c>
      <c r="I46" s="1">
        <v>750542996</v>
      </c>
      <c r="J46" s="1">
        <v>696317195</v>
      </c>
      <c r="K46" s="1">
        <v>538388907</v>
      </c>
      <c r="L46" s="1">
        <f t="shared" si="0"/>
        <v>82631846</v>
      </c>
      <c r="AA46" s="7">
        <v>43845</v>
      </c>
      <c r="AB46">
        <v>-762643131</v>
      </c>
      <c r="AC46">
        <v>7983757</v>
      </c>
      <c r="AD46">
        <v>243638333</v>
      </c>
    </row>
    <row r="47" spans="1:30">
      <c r="A47" s="7">
        <v>43847</v>
      </c>
      <c r="B47" s="8">
        <v>0.677777777777778</v>
      </c>
      <c r="C47" s="6">
        <v>0.833</v>
      </c>
      <c r="D47" s="1">
        <v>18484731577</v>
      </c>
      <c r="E47" s="1">
        <v>17946342575</v>
      </c>
      <c r="F47" s="1">
        <v>781009887</v>
      </c>
      <c r="G47" s="1">
        <v>-747259567</v>
      </c>
      <c r="H47" s="1">
        <v>359550857</v>
      </c>
      <c r="I47" s="1">
        <v>750542996</v>
      </c>
      <c r="J47" s="1">
        <v>696317195</v>
      </c>
      <c r="K47" s="1">
        <v>538388907</v>
      </c>
      <c r="L47" s="1">
        <f t="shared" si="0"/>
        <v>33750320</v>
      </c>
      <c r="AA47" s="7">
        <v>43846</v>
      </c>
      <c r="AB47">
        <v>-1308520239</v>
      </c>
      <c r="AC47">
        <v>82631846</v>
      </c>
      <c r="AD47">
        <v>312539109</v>
      </c>
    </row>
    <row r="48" spans="1:30">
      <c r="A48" s="7">
        <v>43848</v>
      </c>
      <c r="B48" s="8">
        <v>0.719444444444444</v>
      </c>
      <c r="C48" s="6">
        <v>0.833</v>
      </c>
      <c r="D48" s="1">
        <v>18484731577</v>
      </c>
      <c r="E48" s="1">
        <v>17946342575</v>
      </c>
      <c r="F48" s="1">
        <v>238825300</v>
      </c>
      <c r="G48" s="1">
        <v>-712572654</v>
      </c>
      <c r="H48" s="1">
        <v>-193829319</v>
      </c>
      <c r="I48" s="1">
        <v>750542996</v>
      </c>
      <c r="J48" s="1">
        <v>696317195</v>
      </c>
      <c r="K48" s="1">
        <v>538388907</v>
      </c>
      <c r="L48" s="1">
        <f t="shared" si="0"/>
        <v>-473747354</v>
      </c>
      <c r="AA48" s="7">
        <v>43847</v>
      </c>
      <c r="AB48">
        <v>-747259567</v>
      </c>
      <c r="AC48">
        <v>33750320</v>
      </c>
      <c r="AD48">
        <v>359550857</v>
      </c>
    </row>
    <row r="49" spans="27:30">
      <c r="AA49" s="7">
        <v>43848</v>
      </c>
      <c r="AB49">
        <v>-712572654</v>
      </c>
      <c r="AC49">
        <v>-473747354</v>
      </c>
      <c r="AD49">
        <v>-193829319</v>
      </c>
    </row>
    <row r="50" spans="27:30">
      <c r="AA50" t="s">
        <v>290</v>
      </c>
      <c r="AB50">
        <v>-43742456543</v>
      </c>
      <c r="AC50">
        <v>4816086399</v>
      </c>
      <c r="AD50">
        <v>4242935321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1"/>
  <sheetViews>
    <sheetView workbookViewId="0">
      <pane ySplit="3" topLeftCell="A26" activePane="bottomLeft" state="frozen"/>
      <selection/>
      <selection pane="bottomLeft" activeCell="A29" sqref="A2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9" t="s">
        <v>353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473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t="shared" ref="L4:L29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288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1:30">
      <c r="A11" s="7">
        <v>43830</v>
      </c>
      <c r="B11" s="8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t="shared" si="0"/>
        <v>5498893511</v>
      </c>
      <c r="AA11" s="7">
        <v>43829</v>
      </c>
      <c r="AB11">
        <v>-1753167237</v>
      </c>
      <c r="AC11">
        <v>-1753167237</v>
      </c>
      <c r="AD11">
        <v>-5655293917</v>
      </c>
    </row>
    <row r="12" spans="1:30">
      <c r="A12" s="7">
        <v>43831</v>
      </c>
      <c r="B12" s="8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t="shared" si="0"/>
        <v>5500463740</v>
      </c>
      <c r="AA12" s="7">
        <v>43830</v>
      </c>
      <c r="AB12">
        <v>-1052740128</v>
      </c>
      <c r="AC12">
        <v>5498893511</v>
      </c>
      <c r="AD12">
        <v>-156400406</v>
      </c>
    </row>
    <row r="13" spans="1:30">
      <c r="A13" s="7">
        <v>43832</v>
      </c>
      <c r="B13" s="8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t="shared" si="0"/>
        <v>27485605</v>
      </c>
      <c r="AA13" s="7">
        <v>43831</v>
      </c>
      <c r="AB13">
        <v>-1857511489</v>
      </c>
      <c r="AC13">
        <v>5500463740</v>
      </c>
      <c r="AD13">
        <v>592346253</v>
      </c>
    </row>
    <row r="14" spans="1:30">
      <c r="A14" s="7">
        <v>43833</v>
      </c>
      <c r="B14" s="8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t="shared" si="0"/>
        <v>28828025</v>
      </c>
      <c r="AA14" s="7">
        <v>43832</v>
      </c>
      <c r="AB14">
        <v>-1377479560</v>
      </c>
      <c r="AC14">
        <v>27485605</v>
      </c>
      <c r="AD14">
        <v>1677290468</v>
      </c>
    </row>
    <row r="15" spans="1:30">
      <c r="A15" s="7">
        <v>43834</v>
      </c>
      <c r="B15" s="8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t="shared" si="0"/>
        <v>162489084</v>
      </c>
      <c r="AA15" s="7">
        <v>43833</v>
      </c>
      <c r="AB15">
        <v>-909154311</v>
      </c>
      <c r="AC15">
        <v>28828025</v>
      </c>
      <c r="AD15">
        <v>2365436773</v>
      </c>
    </row>
    <row r="16" spans="1:30">
      <c r="A16" s="7">
        <v>43835</v>
      </c>
      <c r="B16" s="8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t="shared" si="0"/>
        <v>-129405856</v>
      </c>
      <c r="AA16" s="7">
        <v>43834</v>
      </c>
      <c r="AB16">
        <v>-1460907169</v>
      </c>
      <c r="AC16">
        <v>162489084</v>
      </c>
      <c r="AD16">
        <v>3485967651</v>
      </c>
    </row>
    <row r="17" spans="1:30">
      <c r="A17" s="7">
        <v>43836</v>
      </c>
      <c r="B17" s="8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t="shared" si="0"/>
        <v>664687707</v>
      </c>
      <c r="AA17" s="7">
        <v>43835</v>
      </c>
      <c r="AB17">
        <v>-2596755432</v>
      </c>
      <c r="AC17">
        <v>-129405856</v>
      </c>
      <c r="AD17">
        <v>3672634048</v>
      </c>
    </row>
    <row r="18" spans="1:30">
      <c r="A18" s="7">
        <v>43837</v>
      </c>
      <c r="B18" s="8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t="shared" si="0"/>
        <v>83208170</v>
      </c>
      <c r="AA18" s="7">
        <v>43836</v>
      </c>
      <c r="AB18">
        <v>-869419324</v>
      </c>
      <c r="AC18">
        <v>664687707</v>
      </c>
      <c r="AD18">
        <v>4706045027</v>
      </c>
    </row>
    <row r="19" spans="1:30">
      <c r="A19" s="7">
        <v>43838</v>
      </c>
      <c r="B19" s="8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t="shared" si="0"/>
        <v>59278616</v>
      </c>
      <c r="AA19" s="7">
        <v>43837</v>
      </c>
      <c r="AB19">
        <v>-949634269</v>
      </c>
      <c r="AC19">
        <v>83208170</v>
      </c>
      <c r="AD19">
        <v>5504521668</v>
      </c>
    </row>
    <row r="20" spans="1:30">
      <c r="A20" s="7">
        <v>43839</v>
      </c>
      <c r="B20" s="8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t="shared" si="0"/>
        <v>31643081</v>
      </c>
      <c r="AA20" s="7">
        <v>43838</v>
      </c>
      <c r="AB20">
        <v>-749633866</v>
      </c>
      <c r="AC20">
        <v>59278616</v>
      </c>
      <c r="AD20">
        <v>64906773</v>
      </c>
    </row>
    <row r="21" spans="1:30">
      <c r="A21" s="7">
        <v>43840</v>
      </c>
      <c r="B21" s="8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t="shared" si="0"/>
        <v>52674659</v>
      </c>
      <c r="AA21" s="7">
        <v>43839</v>
      </c>
      <c r="AB21">
        <v>-840733121</v>
      </c>
      <c r="AC21">
        <v>31643081</v>
      </c>
      <c r="AD21">
        <v>94979625</v>
      </c>
    </row>
    <row r="22" spans="1:30">
      <c r="A22" s="7">
        <v>43841</v>
      </c>
      <c r="B22" s="8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t="shared" si="0"/>
        <v>-16677452</v>
      </c>
      <c r="AA22" s="7">
        <v>43840</v>
      </c>
      <c r="AB22">
        <v>-1655943744</v>
      </c>
      <c r="AC22">
        <v>52674659</v>
      </c>
      <c r="AD22">
        <v>90095827</v>
      </c>
    </row>
    <row r="23" spans="1:30">
      <c r="A23" s="7">
        <v>43842</v>
      </c>
      <c r="B23" s="8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t="shared" si="0"/>
        <v>97490593</v>
      </c>
      <c r="AA23" s="7">
        <v>43841</v>
      </c>
      <c r="AB23">
        <v>-990433500</v>
      </c>
      <c r="AC23">
        <v>-16677452</v>
      </c>
      <c r="AD23">
        <v>44590350</v>
      </c>
    </row>
    <row r="24" spans="1:30">
      <c r="A24" s="7">
        <v>43843</v>
      </c>
      <c r="B24" s="8">
        <v>0.677777777777778</v>
      </c>
      <c r="C24" s="6">
        <v>1</v>
      </c>
      <c r="D24" s="1">
        <v>22190554000</v>
      </c>
      <c r="E24" s="1">
        <v>21544228782</v>
      </c>
      <c r="F24" s="1">
        <v>1427030822</v>
      </c>
      <c r="G24" s="1">
        <v>-1326066917</v>
      </c>
      <c r="H24" s="1">
        <v>270198867</v>
      </c>
      <c r="I24" s="1">
        <v>901012000</v>
      </c>
      <c r="J24" s="1">
        <v>835915000</v>
      </c>
      <c r="K24" s="1">
        <v>646325218</v>
      </c>
      <c r="L24" s="1">
        <f t="shared" si="0"/>
        <v>100963905</v>
      </c>
      <c r="AA24" s="7">
        <v>43842</v>
      </c>
      <c r="AB24">
        <v>-907006474</v>
      </c>
      <c r="AC24">
        <v>97490593</v>
      </c>
      <c r="AD24">
        <v>-20408141</v>
      </c>
    </row>
    <row r="25" spans="1:30">
      <c r="A25" s="7">
        <v>43844</v>
      </c>
      <c r="B25" s="8">
        <v>0.714583333333333</v>
      </c>
      <c r="C25" s="6">
        <v>1</v>
      </c>
      <c r="D25" s="1">
        <v>22190554000</v>
      </c>
      <c r="E25" s="1">
        <v>21544228782</v>
      </c>
      <c r="F25" s="1">
        <v>990490677</v>
      </c>
      <c r="G25" s="1">
        <v>-840665396</v>
      </c>
      <c r="H25" s="1">
        <v>424511935</v>
      </c>
      <c r="I25" s="1">
        <v>901012000</v>
      </c>
      <c r="J25" s="1">
        <v>835915000</v>
      </c>
      <c r="K25" s="1">
        <v>646325218</v>
      </c>
      <c r="L25" s="1">
        <f t="shared" si="0"/>
        <v>149825281</v>
      </c>
      <c r="AA25" s="7">
        <v>43843</v>
      </c>
      <c r="AB25">
        <v>-1326066917</v>
      </c>
      <c r="AC25">
        <v>100963905</v>
      </c>
      <c r="AD25">
        <v>270198867</v>
      </c>
    </row>
    <row r="26" spans="1:30">
      <c r="A26" s="7">
        <v>43845</v>
      </c>
      <c r="B26" s="8">
        <v>0.791666666666667</v>
      </c>
      <c r="C26" s="6">
        <v>1</v>
      </c>
      <c r="D26" s="1">
        <v>22190554000</v>
      </c>
      <c r="E26" s="1">
        <v>21544228782</v>
      </c>
      <c r="F26" s="1">
        <v>944668398</v>
      </c>
      <c r="G26" s="1">
        <v>-903542845</v>
      </c>
      <c r="H26" s="1">
        <v>382429318</v>
      </c>
      <c r="I26" s="1">
        <v>901012000</v>
      </c>
      <c r="J26" s="1">
        <v>835915000</v>
      </c>
      <c r="K26" s="1">
        <v>646325218</v>
      </c>
      <c r="L26" s="1">
        <f t="shared" si="0"/>
        <v>41125553</v>
      </c>
      <c r="AA26" s="7">
        <v>43844</v>
      </c>
      <c r="AB26">
        <v>-840665396</v>
      </c>
      <c r="AC26">
        <v>149825281</v>
      </c>
      <c r="AD26">
        <v>424511935</v>
      </c>
    </row>
    <row r="27" spans="1:30">
      <c r="A27" s="7">
        <v>43846</v>
      </c>
      <c r="B27" s="8">
        <v>0.763888888888889</v>
      </c>
      <c r="C27" s="6">
        <v>1</v>
      </c>
      <c r="D27" s="1">
        <v>22190554000</v>
      </c>
      <c r="E27" s="1">
        <v>21544228782</v>
      </c>
      <c r="F27" s="1">
        <v>1618608032</v>
      </c>
      <c r="G27" s="1">
        <v>-1570862302</v>
      </c>
      <c r="H27" s="1">
        <v>329770879</v>
      </c>
      <c r="I27" s="1">
        <v>901012000</v>
      </c>
      <c r="J27" s="1">
        <v>835915000</v>
      </c>
      <c r="K27" s="1">
        <v>646325218</v>
      </c>
      <c r="L27" s="1">
        <f t="shared" si="0"/>
        <v>47745730</v>
      </c>
      <c r="AA27" s="7">
        <v>43845</v>
      </c>
      <c r="AB27">
        <v>-903542845</v>
      </c>
      <c r="AC27">
        <v>41125553</v>
      </c>
      <c r="AD27">
        <v>382429318</v>
      </c>
    </row>
    <row r="28" spans="1:30">
      <c r="A28" s="7">
        <v>43847</v>
      </c>
      <c r="B28" s="8">
        <v>0.677777777777778</v>
      </c>
      <c r="C28" s="6">
        <v>1</v>
      </c>
      <c r="D28" s="1">
        <v>22190554000</v>
      </c>
      <c r="E28" s="1">
        <v>21544228782</v>
      </c>
      <c r="F28" s="1">
        <v>969859566</v>
      </c>
      <c r="G28" s="1">
        <v>-897079984</v>
      </c>
      <c r="H28" s="1">
        <v>370907380</v>
      </c>
      <c r="I28" s="1">
        <v>901012000</v>
      </c>
      <c r="J28" s="1">
        <v>835915000</v>
      </c>
      <c r="K28" s="1">
        <v>646325218</v>
      </c>
      <c r="L28" s="1">
        <f t="shared" si="0"/>
        <v>72779582</v>
      </c>
      <c r="AA28" s="7">
        <v>43846</v>
      </c>
      <c r="AB28">
        <v>-1570862302</v>
      </c>
      <c r="AC28">
        <v>47745730</v>
      </c>
      <c r="AD28">
        <v>329770879</v>
      </c>
    </row>
    <row r="29" spans="1:30">
      <c r="A29" s="7">
        <v>43848</v>
      </c>
      <c r="B29" s="8">
        <v>0.719444444444444</v>
      </c>
      <c r="C29" s="6">
        <v>1</v>
      </c>
      <c r="D29" s="1">
        <v>22190554000</v>
      </c>
      <c r="E29" s="1">
        <v>21544228782</v>
      </c>
      <c r="F29" s="1">
        <v>275151826</v>
      </c>
      <c r="G29" s="1">
        <v>-855439031</v>
      </c>
      <c r="H29" s="1">
        <v>-230411403</v>
      </c>
      <c r="I29" s="1">
        <v>901012000</v>
      </c>
      <c r="J29" s="1">
        <v>835915000</v>
      </c>
      <c r="K29" s="1">
        <v>646325218</v>
      </c>
      <c r="L29" s="1">
        <f t="shared" si="0"/>
        <v>-580287205</v>
      </c>
      <c r="AA29" s="7">
        <v>43847</v>
      </c>
      <c r="AB29">
        <v>-897079984</v>
      </c>
      <c r="AC29">
        <v>72779582</v>
      </c>
      <c r="AD29">
        <v>370907380</v>
      </c>
    </row>
    <row r="30" spans="27:30">
      <c r="AA30" s="7">
        <v>43848</v>
      </c>
      <c r="AB30">
        <v>-855439031</v>
      </c>
      <c r="AC30">
        <v>-580287205</v>
      </c>
      <c r="AD30">
        <v>-230411403</v>
      </c>
    </row>
    <row r="31" spans="27:30">
      <c r="AA31" t="s">
        <v>290</v>
      </c>
      <c r="AB31">
        <v>-31009419769</v>
      </c>
      <c r="AC31">
        <v>3494801422</v>
      </c>
      <c r="AD31">
        <v>961907717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9"/>
  <sheetViews>
    <sheetView workbookViewId="0">
      <pane ySplit="3" topLeftCell="A21" activePane="bottomLeft" state="frozen"/>
      <selection/>
      <selection pane="bottomLeft" activeCell="A27" sqref="A2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474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354</v>
      </c>
      <c r="AD3" t="s">
        <v>355</v>
      </c>
      <c r="AE3" t="s">
        <v>356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t="shared" ref="L4:L27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288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1:31">
      <c r="A9" s="7">
        <v>43830</v>
      </c>
      <c r="B9" s="8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t="shared" si="0"/>
        <v>-77964</v>
      </c>
      <c r="AB9" s="7">
        <v>43829</v>
      </c>
      <c r="AC9">
        <v>-7207619</v>
      </c>
      <c r="AD9">
        <v>495276</v>
      </c>
      <c r="AE9">
        <v>1234088</v>
      </c>
    </row>
    <row r="10" spans="1:31">
      <c r="A10" s="7">
        <v>43831</v>
      </c>
      <c r="B10" s="8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t="shared" si="0"/>
        <v>61193</v>
      </c>
      <c r="AB10" s="7">
        <v>43830</v>
      </c>
      <c r="AC10">
        <v>-4328048</v>
      </c>
      <c r="AD10">
        <v>-77964</v>
      </c>
      <c r="AE10">
        <v>1156124</v>
      </c>
    </row>
    <row r="11" spans="1:31">
      <c r="A11" s="7">
        <v>43832</v>
      </c>
      <c r="B11" s="8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t="shared" si="0"/>
        <v>411035</v>
      </c>
      <c r="AB11" s="7">
        <v>43831</v>
      </c>
      <c r="AC11">
        <v>-7636641</v>
      </c>
      <c r="AD11">
        <v>61193</v>
      </c>
      <c r="AE11">
        <v>1295281</v>
      </c>
    </row>
    <row r="12" spans="1:31">
      <c r="A12" s="7">
        <v>43833</v>
      </c>
      <c r="B12" s="8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t="shared" si="0"/>
        <v>291582</v>
      </c>
      <c r="AB12" s="7">
        <v>43832</v>
      </c>
      <c r="AC12">
        <v>-5663163</v>
      </c>
      <c r="AD12">
        <v>411035</v>
      </c>
      <c r="AE12">
        <v>1567159</v>
      </c>
    </row>
    <row r="13" spans="1:31">
      <c r="A13" s="7">
        <v>43834</v>
      </c>
      <c r="B13" s="8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t="shared" si="0"/>
        <v>446452</v>
      </c>
      <c r="AB13" s="7">
        <v>43833</v>
      </c>
      <c r="AC13">
        <v>-3737735</v>
      </c>
      <c r="AD13">
        <v>291582</v>
      </c>
      <c r="AE13">
        <v>2692840</v>
      </c>
    </row>
    <row r="14" spans="1:31">
      <c r="A14" s="7">
        <v>43835</v>
      </c>
      <c r="B14" s="8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t="shared" si="0"/>
        <v>-326331</v>
      </c>
      <c r="AB14" s="7">
        <v>43834</v>
      </c>
      <c r="AC14">
        <v>-6006111</v>
      </c>
      <c r="AD14">
        <v>446452</v>
      </c>
      <c r="AE14">
        <v>7078014</v>
      </c>
    </row>
    <row r="15" spans="1:31">
      <c r="A15" s="7">
        <v>43836</v>
      </c>
      <c r="B15" s="8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t="shared" si="0"/>
        <v>3355453</v>
      </c>
      <c r="AB15" s="7">
        <v>43835</v>
      </c>
      <c r="AC15">
        <v>-10675833</v>
      </c>
      <c r="AD15">
        <v>-326331</v>
      </c>
      <c r="AE15">
        <v>793598</v>
      </c>
    </row>
    <row r="16" spans="1:31">
      <c r="A16" s="7">
        <v>43837</v>
      </c>
      <c r="B16" s="8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t="shared" si="0"/>
        <v>349981</v>
      </c>
      <c r="AB16" s="7">
        <v>43836</v>
      </c>
      <c r="AC16">
        <v>-3574375</v>
      </c>
      <c r="AD16">
        <v>3355453</v>
      </c>
      <c r="AE16">
        <v>945899</v>
      </c>
    </row>
    <row r="17" spans="1:31">
      <c r="A17" s="7">
        <v>43838</v>
      </c>
      <c r="B17" s="8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t="shared" si="0"/>
        <v>291018</v>
      </c>
      <c r="AB17" s="7">
        <v>43837</v>
      </c>
      <c r="AC17">
        <v>-3904156</v>
      </c>
      <c r="AD17">
        <v>349981</v>
      </c>
      <c r="AE17">
        <v>825367</v>
      </c>
    </row>
    <row r="18" spans="1:31">
      <c r="A18" s="7">
        <v>43839</v>
      </c>
      <c r="B18" s="8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t="shared" si="0"/>
        <v>358110</v>
      </c>
      <c r="AB18" s="7">
        <v>43838</v>
      </c>
      <c r="AC18">
        <v>-3081911</v>
      </c>
      <c r="AD18">
        <v>291018</v>
      </c>
      <c r="AE18">
        <v>1194349</v>
      </c>
    </row>
    <row r="19" spans="1:31">
      <c r="A19" s="7">
        <v>43840</v>
      </c>
      <c r="B19" s="8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t="shared" si="0"/>
        <v>946737</v>
      </c>
      <c r="AB19" s="7">
        <v>43839</v>
      </c>
      <c r="AC19">
        <v>-3456400</v>
      </c>
      <c r="AD19">
        <v>358110</v>
      </c>
      <c r="AE19">
        <v>1413302</v>
      </c>
    </row>
    <row r="20" spans="1:31">
      <c r="A20" s="7">
        <v>43841</v>
      </c>
      <c r="B20" s="8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t="shared" si="0"/>
        <v>164125</v>
      </c>
      <c r="AB20" s="7">
        <v>43840</v>
      </c>
      <c r="AC20">
        <v>-6807911</v>
      </c>
      <c r="AD20">
        <v>946737</v>
      </c>
      <c r="AE20">
        <v>1730051</v>
      </c>
    </row>
    <row r="21" spans="1:31">
      <c r="A21" s="7">
        <v>43842</v>
      </c>
      <c r="B21" s="8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t="shared" si="0"/>
        <v>332865</v>
      </c>
      <c r="AB21" s="7">
        <v>43841</v>
      </c>
      <c r="AC21">
        <v>-4071891</v>
      </c>
      <c r="AD21">
        <v>164125</v>
      </c>
      <c r="AE21">
        <v>1602594</v>
      </c>
    </row>
    <row r="22" spans="1:31">
      <c r="A22" s="7">
        <v>43843</v>
      </c>
      <c r="B22" s="8">
        <v>0.678472222222222</v>
      </c>
      <c r="C22" s="6">
        <v>0.001</v>
      </c>
      <c r="D22" s="1">
        <v>91230207</v>
      </c>
      <c r="E22" s="1">
        <v>88573013</v>
      </c>
      <c r="F22" s="1">
        <v>5809014</v>
      </c>
      <c r="G22" s="1">
        <v>-5451714</v>
      </c>
      <c r="H22" s="1">
        <v>2374712</v>
      </c>
      <c r="I22" s="1">
        <v>3704256</v>
      </c>
      <c r="J22" s="1">
        <v>3436632</v>
      </c>
      <c r="K22" s="1">
        <v>2657190</v>
      </c>
      <c r="L22" s="1">
        <f t="shared" si="0"/>
        <v>357300</v>
      </c>
      <c r="AB22" s="7">
        <v>43842</v>
      </c>
      <c r="AC22">
        <v>-3728864</v>
      </c>
      <c r="AD22">
        <v>332865</v>
      </c>
      <c r="AE22">
        <v>1489007</v>
      </c>
    </row>
    <row r="23" spans="1:31">
      <c r="A23" s="7">
        <v>43844</v>
      </c>
      <c r="B23" s="8">
        <v>0.714583333333333</v>
      </c>
      <c r="C23" s="6">
        <v>0.001</v>
      </c>
      <c r="D23" s="1">
        <v>91230207</v>
      </c>
      <c r="E23" s="1">
        <v>88573013</v>
      </c>
      <c r="F23" s="1">
        <v>3568105</v>
      </c>
      <c r="G23" s="1">
        <v>-3456161</v>
      </c>
      <c r="H23" s="1">
        <v>2309592</v>
      </c>
      <c r="I23" s="1">
        <v>3704256</v>
      </c>
      <c r="J23" s="1">
        <v>3436632</v>
      </c>
      <c r="K23" s="1">
        <v>2657190</v>
      </c>
      <c r="L23" s="1">
        <f t="shared" si="0"/>
        <v>111944</v>
      </c>
      <c r="AB23" s="7">
        <v>43843</v>
      </c>
      <c r="AC23">
        <v>-5451714</v>
      </c>
      <c r="AD23">
        <v>357300</v>
      </c>
      <c r="AE23">
        <v>2374712</v>
      </c>
    </row>
    <row r="24" spans="1:31">
      <c r="A24" s="7">
        <v>43845</v>
      </c>
      <c r="B24" s="8">
        <v>0.791666666666667</v>
      </c>
      <c r="C24" s="6">
        <v>0.001</v>
      </c>
      <c r="D24" s="1">
        <v>91230207</v>
      </c>
      <c r="E24" s="1">
        <v>88573013</v>
      </c>
      <c r="F24" s="1">
        <v>4069107</v>
      </c>
      <c r="G24" s="1">
        <v>-3714665</v>
      </c>
      <c r="H24" s="1">
        <v>2314053</v>
      </c>
      <c r="I24" s="1">
        <v>3704256</v>
      </c>
      <c r="J24" s="1">
        <v>3436632</v>
      </c>
      <c r="K24" s="1">
        <v>2657190</v>
      </c>
      <c r="L24" s="1">
        <f t="shared" si="0"/>
        <v>354442</v>
      </c>
      <c r="AB24" s="7">
        <v>43844</v>
      </c>
      <c r="AC24">
        <v>-3456161</v>
      </c>
      <c r="AD24">
        <v>111944</v>
      </c>
      <c r="AE24">
        <v>2309592</v>
      </c>
    </row>
    <row r="25" spans="1:31">
      <c r="A25" s="7">
        <v>43846</v>
      </c>
      <c r="B25" s="8">
        <v>0.763888888888889</v>
      </c>
      <c r="C25" s="6">
        <v>0.001</v>
      </c>
      <c r="D25" s="1">
        <v>91230207</v>
      </c>
      <c r="E25" s="1">
        <v>88573013</v>
      </c>
      <c r="F25" s="1">
        <v>6961054</v>
      </c>
      <c r="G25" s="1">
        <v>-6458123</v>
      </c>
      <c r="H25" s="1">
        <v>2171524</v>
      </c>
      <c r="I25" s="1">
        <v>3704256</v>
      </c>
      <c r="J25" s="1">
        <v>3436632</v>
      </c>
      <c r="K25" s="1">
        <v>2657190</v>
      </c>
      <c r="L25" s="1">
        <f t="shared" si="0"/>
        <v>502931</v>
      </c>
      <c r="AB25" s="7">
        <v>43845</v>
      </c>
      <c r="AC25">
        <v>-3714665</v>
      </c>
      <c r="AD25">
        <v>354442</v>
      </c>
      <c r="AE25">
        <v>2314053</v>
      </c>
    </row>
    <row r="26" spans="1:31">
      <c r="A26" s="7">
        <v>43847</v>
      </c>
      <c r="B26" s="8">
        <v>0.678472222222222</v>
      </c>
      <c r="C26" s="6">
        <v>0.001</v>
      </c>
      <c r="D26" s="1">
        <v>91230207</v>
      </c>
      <c r="E26" s="1">
        <v>88573013</v>
      </c>
      <c r="F26" s="1">
        <v>4236801</v>
      </c>
      <c r="G26" s="1">
        <v>-3688054</v>
      </c>
      <c r="H26" s="1">
        <v>2362161</v>
      </c>
      <c r="I26" s="1">
        <v>3704256</v>
      </c>
      <c r="J26" s="1">
        <v>3436632</v>
      </c>
      <c r="K26" s="1">
        <v>2657190</v>
      </c>
      <c r="L26" s="1">
        <f t="shared" si="0"/>
        <v>548747</v>
      </c>
      <c r="AB26" s="7">
        <v>43846</v>
      </c>
      <c r="AC26">
        <v>-6458123</v>
      </c>
      <c r="AD26">
        <v>502931</v>
      </c>
      <c r="AE26">
        <v>2171524</v>
      </c>
    </row>
    <row r="27" spans="1:31">
      <c r="A27" s="7">
        <v>43848</v>
      </c>
      <c r="B27" s="8">
        <v>0.719444444444444</v>
      </c>
      <c r="C27" s="6">
        <v>0.001</v>
      </c>
      <c r="D27" s="1">
        <v>91230207</v>
      </c>
      <c r="E27" s="1">
        <v>88573013</v>
      </c>
      <c r="F27" s="1">
        <v>1253205</v>
      </c>
      <c r="G27" s="1">
        <v>-3516859</v>
      </c>
      <c r="H27" s="1">
        <v>-490120</v>
      </c>
      <c r="I27" s="1">
        <v>3704256</v>
      </c>
      <c r="J27" s="1">
        <v>3436632</v>
      </c>
      <c r="K27" s="1">
        <v>2657190</v>
      </c>
      <c r="L27" s="1">
        <f t="shared" si="0"/>
        <v>-2263654</v>
      </c>
      <c r="AB27" s="7">
        <v>43847</v>
      </c>
      <c r="AC27">
        <v>-3688054</v>
      </c>
      <c r="AD27">
        <v>548747</v>
      </c>
      <c r="AE27">
        <v>2362161</v>
      </c>
    </row>
    <row r="28" spans="28:31">
      <c r="AB28" s="7">
        <v>43848</v>
      </c>
      <c r="AC28">
        <v>-3516859</v>
      </c>
      <c r="AD28">
        <v>-2263654</v>
      </c>
      <c r="AE28">
        <v>-490120</v>
      </c>
    </row>
    <row r="29" spans="28:31">
      <c r="AB29" t="s">
        <v>290</v>
      </c>
      <c r="AC29">
        <v>-115112280</v>
      </c>
      <c r="AD29">
        <v>3536095</v>
      </c>
      <c r="AE29">
        <v>31955062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1"/>
  <sheetViews>
    <sheetView workbookViewId="0">
      <pane ySplit="3" topLeftCell="A14" activePane="bottomLeft" state="frozen"/>
      <selection/>
      <selection pane="bottomLeft" activeCell="A19" sqref="A1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475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354</v>
      </c>
      <c r="AD3" t="s">
        <v>355</v>
      </c>
      <c r="AE3" t="s">
        <v>356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19" si="0">F4+G4</f>
        <v>0</v>
      </c>
      <c r="M4" s="10"/>
      <c r="N4" s="7">
        <v>43833</v>
      </c>
      <c r="O4" s="8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288</v>
      </c>
    </row>
    <row r="5" spans="1:31">
      <c r="A5" s="7">
        <v>43834</v>
      </c>
      <c r="B5" s="8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t="shared" si="0"/>
        <v>-1443593853</v>
      </c>
      <c r="M5" s="10"/>
      <c r="U5" s="7"/>
      <c r="AB5" s="7">
        <v>43833</v>
      </c>
      <c r="AC5">
        <v>0</v>
      </c>
      <c r="AD5">
        <v>0</v>
      </c>
      <c r="AE5">
        <v>0</v>
      </c>
    </row>
    <row r="6" spans="1:31">
      <c r="A6" s="7">
        <v>43835</v>
      </c>
      <c r="B6" s="8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t="shared" si="0"/>
        <v>-2579442116</v>
      </c>
      <c r="AB6" s="7">
        <v>43834</v>
      </c>
      <c r="AC6">
        <v>-1443593853</v>
      </c>
      <c r="AD6">
        <v>-1443593853</v>
      </c>
      <c r="AE6">
        <v>-1443593853</v>
      </c>
    </row>
    <row r="7" spans="1:31">
      <c r="A7" s="7">
        <v>43836</v>
      </c>
      <c r="B7" s="8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t="shared" si="0"/>
        <v>-869419324</v>
      </c>
      <c r="AB7" s="7">
        <v>43835</v>
      </c>
      <c r="AC7">
        <v>-2579442116</v>
      </c>
      <c r="AD7">
        <v>-2579442116</v>
      </c>
      <c r="AE7">
        <v>-2579442116</v>
      </c>
    </row>
    <row r="8" spans="1:31">
      <c r="A8" s="7">
        <v>43837</v>
      </c>
      <c r="B8" s="8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t="shared" si="0"/>
        <v>-949634269</v>
      </c>
      <c r="AB8" s="7">
        <v>43836</v>
      </c>
      <c r="AC8">
        <v>-869419324</v>
      </c>
      <c r="AD8">
        <v>-869419324</v>
      </c>
      <c r="AE8">
        <v>-3274083611</v>
      </c>
    </row>
    <row r="9" spans="1:31">
      <c r="A9" s="7">
        <v>43838</v>
      </c>
      <c r="B9" s="8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t="shared" si="0"/>
        <v>-749633866</v>
      </c>
      <c r="N9" s="1"/>
      <c r="O9" s="1"/>
      <c r="AB9" s="7">
        <v>43837</v>
      </c>
      <c r="AC9">
        <v>-949634269</v>
      </c>
      <c r="AD9">
        <v>-949634269</v>
      </c>
      <c r="AE9">
        <v>-4223717880</v>
      </c>
    </row>
    <row r="10" spans="1:31">
      <c r="A10" s="7">
        <v>43839</v>
      </c>
      <c r="B10" s="8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t="shared" si="0"/>
        <v>-840723446</v>
      </c>
      <c r="AB10" s="7">
        <v>43838</v>
      </c>
      <c r="AC10">
        <v>-749633866</v>
      </c>
      <c r="AD10">
        <v>-749633866</v>
      </c>
      <c r="AE10">
        <v>-4973351746</v>
      </c>
    </row>
    <row r="11" spans="1:31">
      <c r="A11" s="7">
        <v>43840</v>
      </c>
      <c r="B11" s="8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t="shared" si="0"/>
        <v>-1655934069</v>
      </c>
      <c r="AB11" s="7">
        <v>43839</v>
      </c>
      <c r="AC11">
        <v>-840723446</v>
      </c>
      <c r="AD11">
        <v>-840723446</v>
      </c>
      <c r="AE11">
        <v>-5814075192</v>
      </c>
    </row>
    <row r="12" spans="1:31">
      <c r="A12" s="7">
        <v>43841</v>
      </c>
      <c r="B12" s="8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t="shared" si="0"/>
        <v>3967714483</v>
      </c>
      <c r="AB12" s="7">
        <v>43840</v>
      </c>
      <c r="AC12">
        <v>-1655934069</v>
      </c>
      <c r="AD12">
        <v>-1655934069</v>
      </c>
      <c r="AE12">
        <v>-6629285815</v>
      </c>
    </row>
    <row r="13" spans="1:31">
      <c r="A13" s="7">
        <v>43842</v>
      </c>
      <c r="B13" s="8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t="shared" si="0"/>
        <v>136565372</v>
      </c>
      <c r="AB13" s="7">
        <v>43841</v>
      </c>
      <c r="AC13">
        <v>-990423825</v>
      </c>
      <c r="AD13">
        <v>3967714483</v>
      </c>
      <c r="AE13">
        <v>-2661571332</v>
      </c>
    </row>
    <row r="14" spans="1:31">
      <c r="A14" s="7">
        <v>43843</v>
      </c>
      <c r="B14" s="8">
        <v>0.678472222222222</v>
      </c>
      <c r="C14" s="6">
        <v>1</v>
      </c>
      <c r="D14" s="1">
        <v>22190554000</v>
      </c>
      <c r="E14" s="1">
        <v>21544228782</v>
      </c>
      <c r="F14" s="1">
        <v>1539701954</v>
      </c>
      <c r="G14" s="1">
        <v>-1326057242</v>
      </c>
      <c r="H14" s="1">
        <v>156455888</v>
      </c>
      <c r="I14" s="1">
        <v>901012000</v>
      </c>
      <c r="J14" s="1">
        <v>835915000</v>
      </c>
      <c r="K14" s="1">
        <v>646325218</v>
      </c>
      <c r="L14" s="1">
        <f t="shared" si="0"/>
        <v>213644712</v>
      </c>
      <c r="AB14" s="7">
        <v>43842</v>
      </c>
      <c r="AC14">
        <v>-906996799</v>
      </c>
      <c r="AD14">
        <v>136565372</v>
      </c>
      <c r="AE14">
        <v>-1081412107</v>
      </c>
    </row>
    <row r="15" spans="1:31">
      <c r="A15" s="7">
        <v>43844</v>
      </c>
      <c r="B15" s="8">
        <v>0.715277777777778</v>
      </c>
      <c r="C15" s="6">
        <v>1</v>
      </c>
      <c r="D15" s="1">
        <v>22190554000</v>
      </c>
      <c r="E15" s="1">
        <v>21544228782</v>
      </c>
      <c r="F15" s="1">
        <v>816385383</v>
      </c>
      <c r="G15" s="1">
        <v>-840665396</v>
      </c>
      <c r="H15" s="1">
        <v>826817370</v>
      </c>
      <c r="I15" s="1">
        <v>901012000</v>
      </c>
      <c r="J15" s="1">
        <v>835915000</v>
      </c>
      <c r="K15" s="1">
        <v>646325218</v>
      </c>
      <c r="L15" s="1">
        <f t="shared" si="0"/>
        <v>-24280013</v>
      </c>
      <c r="AB15" s="7">
        <v>43843</v>
      </c>
      <c r="AC15">
        <v>-1326057242</v>
      </c>
      <c r="AD15">
        <v>213644712</v>
      </c>
      <c r="AE15">
        <v>156455888</v>
      </c>
    </row>
    <row r="16" spans="1:31">
      <c r="A16" s="7">
        <v>43845</v>
      </c>
      <c r="B16" s="8">
        <v>0.792361111111111</v>
      </c>
      <c r="C16" s="6">
        <v>1</v>
      </c>
      <c r="D16" s="1">
        <v>22190554000</v>
      </c>
      <c r="E16" s="1">
        <v>21544228782</v>
      </c>
      <c r="F16" s="1">
        <v>1043732221</v>
      </c>
      <c r="G16" s="1">
        <v>-903533170</v>
      </c>
      <c r="H16" s="1">
        <v>1916650690</v>
      </c>
      <c r="I16" s="1">
        <v>901012000</v>
      </c>
      <c r="J16" s="1">
        <v>835915000</v>
      </c>
      <c r="K16" s="1">
        <v>646325218</v>
      </c>
      <c r="L16" s="1">
        <f t="shared" si="0"/>
        <v>140199051</v>
      </c>
      <c r="AB16" s="7">
        <v>43844</v>
      </c>
      <c r="AC16">
        <v>-840665396</v>
      </c>
      <c r="AD16">
        <v>-24280013</v>
      </c>
      <c r="AE16">
        <v>826817370</v>
      </c>
    </row>
    <row r="17" spans="1:31">
      <c r="A17" s="7">
        <v>43846</v>
      </c>
      <c r="B17" s="8">
        <v>0.764583333333333</v>
      </c>
      <c r="C17" s="6">
        <v>1</v>
      </c>
      <c r="D17" s="1">
        <v>22190554000</v>
      </c>
      <c r="E17" s="1">
        <v>21544228782</v>
      </c>
      <c r="F17" s="1">
        <v>1763096720</v>
      </c>
      <c r="G17" s="1">
        <v>-1570852627</v>
      </c>
      <c r="H17" s="1">
        <v>2719329598</v>
      </c>
      <c r="I17" s="1">
        <v>901012000</v>
      </c>
      <c r="J17" s="1">
        <v>835915000</v>
      </c>
      <c r="K17" s="1">
        <v>646325218</v>
      </c>
      <c r="L17" s="1">
        <f t="shared" si="0"/>
        <v>192244093</v>
      </c>
      <c r="AB17" s="7">
        <v>43845</v>
      </c>
      <c r="AC17">
        <v>-903533170</v>
      </c>
      <c r="AD17">
        <v>140199051</v>
      </c>
      <c r="AE17">
        <v>1916650690</v>
      </c>
    </row>
    <row r="18" spans="1:31">
      <c r="A18" s="7">
        <v>43847</v>
      </c>
      <c r="B18" s="8">
        <v>0.678472222222222</v>
      </c>
      <c r="C18" s="6">
        <v>1</v>
      </c>
      <c r="D18" s="1">
        <v>22190554000</v>
      </c>
      <c r="E18" s="1">
        <v>21544228782</v>
      </c>
      <c r="F18" s="1">
        <v>1038921847</v>
      </c>
      <c r="G18" s="1">
        <v>-897070309</v>
      </c>
      <c r="H18" s="1">
        <v>3700904582</v>
      </c>
      <c r="I18" s="1">
        <v>901012000</v>
      </c>
      <c r="J18" s="1">
        <v>835915000</v>
      </c>
      <c r="K18" s="1">
        <v>646325218</v>
      </c>
      <c r="L18" s="1">
        <f t="shared" si="0"/>
        <v>141851538</v>
      </c>
      <c r="AB18" s="7">
        <v>43846</v>
      </c>
      <c r="AC18">
        <v>-1570852627</v>
      </c>
      <c r="AD18">
        <v>192244093</v>
      </c>
      <c r="AE18">
        <v>2719329598</v>
      </c>
    </row>
    <row r="19" spans="1:31">
      <c r="A19" s="7">
        <v>43848</v>
      </c>
      <c r="B19" s="8">
        <v>0.720138888888889</v>
      </c>
      <c r="C19" s="6">
        <v>1</v>
      </c>
      <c r="D19" s="1">
        <v>22190554000</v>
      </c>
      <c r="E19" s="1">
        <v>21544228782</v>
      </c>
      <c r="F19" s="1">
        <v>297188231</v>
      </c>
      <c r="G19" s="1">
        <v>-855429356</v>
      </c>
      <c r="H19" s="1">
        <v>3957874080</v>
      </c>
      <c r="I19" s="1">
        <v>901012000</v>
      </c>
      <c r="J19" s="1">
        <v>835915000</v>
      </c>
      <c r="K19" s="1">
        <v>646325218</v>
      </c>
      <c r="L19" s="1">
        <f t="shared" si="0"/>
        <v>-558241125</v>
      </c>
      <c r="AB19" s="7">
        <v>43847</v>
      </c>
      <c r="AC19">
        <v>-897070309</v>
      </c>
      <c r="AD19">
        <v>141851538</v>
      </c>
      <c r="AE19">
        <v>3700904582</v>
      </c>
    </row>
    <row r="20" spans="28:31">
      <c r="AB20" s="7">
        <v>43848</v>
      </c>
      <c r="AC20">
        <v>-855429356</v>
      </c>
      <c r="AD20">
        <v>-558241125</v>
      </c>
      <c r="AE20">
        <v>3957874080</v>
      </c>
    </row>
    <row r="21" spans="28:31">
      <c r="AB21" t="s">
        <v>290</v>
      </c>
      <c r="AC21">
        <v>-17379409667</v>
      </c>
      <c r="AD21">
        <v>-4878682832</v>
      </c>
      <c r="AE21">
        <v>-19402501444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9"/>
  <sheetViews>
    <sheetView workbookViewId="0">
      <pane ySplit="3" topLeftCell="A12" activePane="bottomLeft" state="frozen"/>
      <selection/>
      <selection pane="bottomLeft" activeCell="A17" sqref="A1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476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354</v>
      </c>
      <c r="AD3" t="s">
        <v>355</v>
      </c>
      <c r="AE3" t="s">
        <v>356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t="shared" ref="L4:L17" si="0">F4+G4</f>
        <v>-283482943</v>
      </c>
      <c r="M4" s="10"/>
      <c r="N4" s="7">
        <v>43834</v>
      </c>
      <c r="O4" s="8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288</v>
      </c>
    </row>
    <row r="5" spans="1:31">
      <c r="A5" s="7">
        <v>43836</v>
      </c>
      <c r="B5" s="8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t="shared" si="0"/>
        <v>-225594612</v>
      </c>
      <c r="AB5" s="7">
        <v>43835</v>
      </c>
      <c r="AC5">
        <v>-283482943</v>
      </c>
      <c r="AD5">
        <v>-283482943</v>
      </c>
      <c r="AE5">
        <v>-283482943</v>
      </c>
    </row>
    <row r="6" spans="1:31">
      <c r="A6" s="7">
        <v>43837</v>
      </c>
      <c r="B6" s="8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t="shared" si="0"/>
        <v>-246408572</v>
      </c>
      <c r="AB6" s="7">
        <v>43836</v>
      </c>
      <c r="AC6">
        <v>-225594612</v>
      </c>
      <c r="AD6">
        <v>-225594612</v>
      </c>
      <c r="AE6">
        <v>-463726669</v>
      </c>
    </row>
    <row r="7" spans="1:31">
      <c r="A7" s="7">
        <v>43838</v>
      </c>
      <c r="B7" s="8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t="shared" si="0"/>
        <v>-194513000</v>
      </c>
      <c r="AB7" s="7">
        <v>43837</v>
      </c>
      <c r="AC7">
        <v>-246408572</v>
      </c>
      <c r="AD7">
        <v>-246408572</v>
      </c>
      <c r="AE7">
        <v>-710135241</v>
      </c>
    </row>
    <row r="8" spans="1:31">
      <c r="A8" s="7">
        <v>43839</v>
      </c>
      <c r="B8" s="8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t="shared" si="0"/>
        <v>-218148682</v>
      </c>
      <c r="AB8" s="7">
        <v>43838</v>
      </c>
      <c r="AC8">
        <v>-194513000</v>
      </c>
      <c r="AD8">
        <v>-194513000</v>
      </c>
      <c r="AE8">
        <v>-904648241</v>
      </c>
    </row>
    <row r="9" spans="1:31">
      <c r="A9" s="7">
        <v>43840</v>
      </c>
      <c r="B9" s="8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t="shared" si="0"/>
        <v>1014826968</v>
      </c>
      <c r="AB9" s="7">
        <v>43839</v>
      </c>
      <c r="AC9">
        <v>-218148682</v>
      </c>
      <c r="AD9">
        <v>-218148682</v>
      </c>
      <c r="AE9">
        <v>-1122796923</v>
      </c>
    </row>
    <row r="10" spans="1:31">
      <c r="A10" s="7">
        <v>43841</v>
      </c>
      <c r="B10" s="8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t="shared" si="0"/>
        <v>13084618</v>
      </c>
      <c r="AB10" s="7">
        <v>43840</v>
      </c>
      <c r="AC10">
        <v>-429677365</v>
      </c>
      <c r="AD10">
        <v>1014826968</v>
      </c>
      <c r="AE10">
        <v>110178727</v>
      </c>
    </row>
    <row r="11" spans="1:31">
      <c r="A11" s="7">
        <v>43842</v>
      </c>
      <c r="B11" s="8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t="shared" si="0"/>
        <v>822954</v>
      </c>
      <c r="AB11" s="7">
        <v>43841</v>
      </c>
      <c r="AC11">
        <v>-256995049</v>
      </c>
      <c r="AD11">
        <v>13084618</v>
      </c>
      <c r="AE11">
        <v>123263345</v>
      </c>
    </row>
    <row r="12" spans="1:31">
      <c r="A12" s="7">
        <v>43843</v>
      </c>
      <c r="B12" s="8">
        <v>0.679166666666667</v>
      </c>
      <c r="C12" s="6">
        <v>1</v>
      </c>
      <c r="D12" s="1">
        <v>5757969000</v>
      </c>
      <c r="E12" s="1">
        <v>5590262552</v>
      </c>
      <c r="F12" s="1">
        <v>369620303</v>
      </c>
      <c r="G12" s="1">
        <v>-344081803</v>
      </c>
      <c r="H12" s="1">
        <v>432824130</v>
      </c>
      <c r="I12" s="1">
        <v>233792000</v>
      </c>
      <c r="J12" s="1">
        <v>216901000</v>
      </c>
      <c r="K12" s="1">
        <v>167706448</v>
      </c>
      <c r="L12" s="1">
        <f t="shared" si="0"/>
        <v>25538500</v>
      </c>
      <c r="AB12" s="7">
        <v>43842</v>
      </c>
      <c r="AC12">
        <v>-235345115</v>
      </c>
      <c r="AD12">
        <v>822954</v>
      </c>
      <c r="AE12">
        <v>124086299</v>
      </c>
    </row>
    <row r="13" spans="1:31">
      <c r="A13" s="7">
        <v>43844</v>
      </c>
      <c r="B13" s="8">
        <v>0.715277777777778</v>
      </c>
      <c r="C13" s="6">
        <v>1</v>
      </c>
      <c r="D13" s="1">
        <v>5757969000</v>
      </c>
      <c r="E13" s="1">
        <v>5590262552</v>
      </c>
      <c r="F13" s="1">
        <v>247412421</v>
      </c>
      <c r="G13" s="1">
        <v>-218133620</v>
      </c>
      <c r="H13" s="1">
        <v>642346657</v>
      </c>
      <c r="I13" s="1">
        <v>233792000</v>
      </c>
      <c r="J13" s="1">
        <v>216901000</v>
      </c>
      <c r="K13" s="1">
        <v>167706448</v>
      </c>
      <c r="L13" s="1">
        <f t="shared" si="0"/>
        <v>29278801</v>
      </c>
      <c r="AB13" s="7">
        <v>43843</v>
      </c>
      <c r="AC13">
        <v>-344081803</v>
      </c>
      <c r="AD13">
        <v>25538500</v>
      </c>
      <c r="AE13">
        <v>432824130</v>
      </c>
    </row>
    <row r="14" spans="1:31">
      <c r="A14" s="7">
        <v>43845</v>
      </c>
      <c r="B14" s="8">
        <v>0.792361111111111</v>
      </c>
      <c r="C14" s="6">
        <v>1</v>
      </c>
      <c r="D14" s="1">
        <v>5757969000</v>
      </c>
      <c r="E14" s="1">
        <v>5590262552</v>
      </c>
      <c r="F14" s="1">
        <v>244995587</v>
      </c>
      <c r="G14" s="1">
        <v>-234448893</v>
      </c>
      <c r="H14" s="1">
        <v>899301923</v>
      </c>
      <c r="I14" s="1">
        <v>233792000</v>
      </c>
      <c r="J14" s="1">
        <v>216901000</v>
      </c>
      <c r="K14" s="1">
        <v>167706448</v>
      </c>
      <c r="L14" s="1">
        <f t="shared" si="0"/>
        <v>10546694</v>
      </c>
      <c r="AB14" s="7">
        <v>43844</v>
      </c>
      <c r="AC14">
        <v>-218133620</v>
      </c>
      <c r="AD14">
        <v>29278801</v>
      </c>
      <c r="AE14">
        <v>642346657</v>
      </c>
    </row>
    <row r="15" spans="1:31">
      <c r="A15" s="7">
        <v>43846</v>
      </c>
      <c r="B15" s="8">
        <v>0.764583333333333</v>
      </c>
      <c r="C15" s="6">
        <v>1</v>
      </c>
      <c r="D15" s="1">
        <v>5757969000</v>
      </c>
      <c r="E15" s="1">
        <v>5590262552</v>
      </c>
      <c r="F15" s="1">
        <v>423243677</v>
      </c>
      <c r="G15" s="1">
        <v>-407600659</v>
      </c>
      <c r="H15" s="1">
        <v>1098911247</v>
      </c>
      <c r="I15" s="1">
        <v>233792000</v>
      </c>
      <c r="J15" s="1">
        <v>216901000</v>
      </c>
      <c r="K15" s="1">
        <v>167706448</v>
      </c>
      <c r="L15" s="1">
        <f t="shared" si="0"/>
        <v>15643018</v>
      </c>
      <c r="AB15" s="7">
        <v>43845</v>
      </c>
      <c r="AC15">
        <v>-234448893</v>
      </c>
      <c r="AD15">
        <v>10546694</v>
      </c>
      <c r="AE15">
        <v>899301923</v>
      </c>
    </row>
    <row r="16" spans="1:31">
      <c r="A16" s="7">
        <v>43847</v>
      </c>
      <c r="B16" s="8">
        <v>0.678472222222222</v>
      </c>
      <c r="C16" s="6">
        <v>1</v>
      </c>
      <c r="D16" s="1">
        <v>5757969000</v>
      </c>
      <c r="E16" s="1">
        <v>5590262552</v>
      </c>
      <c r="F16" s="1">
        <v>241735814</v>
      </c>
      <c r="G16" s="1">
        <v>-232769416</v>
      </c>
      <c r="H16" s="1">
        <v>1326026327</v>
      </c>
      <c r="I16" s="1">
        <v>233792000</v>
      </c>
      <c r="J16" s="1">
        <v>216901000</v>
      </c>
      <c r="K16" s="1">
        <v>167706448</v>
      </c>
      <c r="L16" s="1">
        <f t="shared" si="0"/>
        <v>8966398</v>
      </c>
      <c r="AB16" s="7">
        <v>43846</v>
      </c>
      <c r="AC16">
        <v>-407600659</v>
      </c>
      <c r="AD16">
        <v>15643018</v>
      </c>
      <c r="AE16">
        <v>1098911247</v>
      </c>
    </row>
    <row r="17" spans="1:31">
      <c r="A17" s="7">
        <v>43848</v>
      </c>
      <c r="B17" s="8">
        <v>0.720138888888889</v>
      </c>
      <c r="C17" s="6">
        <v>1</v>
      </c>
      <c r="D17" s="1">
        <v>5757969000</v>
      </c>
      <c r="E17" s="1">
        <v>5590262552</v>
      </c>
      <c r="F17" s="1">
        <v>78817852</v>
      </c>
      <c r="G17" s="1">
        <v>-221964532</v>
      </c>
      <c r="H17" s="1">
        <v>-50096003</v>
      </c>
      <c r="I17" s="1">
        <v>233792000</v>
      </c>
      <c r="J17" s="1">
        <v>216901000</v>
      </c>
      <c r="K17" s="1">
        <v>167706448</v>
      </c>
      <c r="L17" s="1">
        <f t="shared" si="0"/>
        <v>-143146680</v>
      </c>
      <c r="AB17" s="7">
        <v>43847</v>
      </c>
      <c r="AC17">
        <v>-232769416</v>
      </c>
      <c r="AD17">
        <v>8966398</v>
      </c>
      <c r="AE17">
        <v>1326026327</v>
      </c>
    </row>
    <row r="18" spans="28:31">
      <c r="AB18" s="7">
        <v>43848</v>
      </c>
      <c r="AC18">
        <v>-221964532</v>
      </c>
      <c r="AD18">
        <v>-143146680</v>
      </c>
      <c r="AE18">
        <v>-50096003</v>
      </c>
    </row>
    <row r="19" spans="28:31">
      <c r="AB19" t="s">
        <v>290</v>
      </c>
      <c r="AC19">
        <v>-3749164261</v>
      </c>
      <c r="AD19">
        <v>-192586538</v>
      </c>
      <c r="AE19">
        <v>1222052635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3"/>
  <sheetViews>
    <sheetView workbookViewId="0">
      <pane ySplit="3" topLeftCell="A4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477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354</v>
      </c>
      <c r="AD3" t="s">
        <v>355</v>
      </c>
      <c r="AE3" t="s">
        <v>356</v>
      </c>
    </row>
    <row r="4" spans="1:28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11" si="0">F4+G4</f>
        <v>0</v>
      </c>
      <c r="M4" s="10"/>
      <c r="N4" s="7">
        <v>43841</v>
      </c>
      <c r="O4" s="8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  <c r="AB4" t="s">
        <v>288</v>
      </c>
    </row>
    <row r="5" spans="1:31">
      <c r="A5" s="7">
        <v>43842</v>
      </c>
      <c r="B5" s="8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 t="shared" si="0"/>
        <v>-855555132</v>
      </c>
      <c r="AB5" s="7">
        <v>43841</v>
      </c>
      <c r="AC5">
        <v>0</v>
      </c>
      <c r="AD5">
        <v>0</v>
      </c>
      <c r="AE5">
        <v>0</v>
      </c>
    </row>
    <row r="6" spans="1:31">
      <c r="A6" s="7">
        <v>43843</v>
      </c>
      <c r="B6" s="8">
        <v>0.679166666666667</v>
      </c>
      <c r="C6" s="6">
        <v>1</v>
      </c>
      <c r="D6" s="1">
        <v>22190554000</v>
      </c>
      <c r="E6" s="1"/>
      <c r="F6" s="1">
        <v>0</v>
      </c>
      <c r="G6" s="1">
        <v>-1326057242</v>
      </c>
      <c r="H6" s="1">
        <v>-1578331358</v>
      </c>
      <c r="I6" s="1"/>
      <c r="J6" s="1"/>
      <c r="K6" s="1"/>
      <c r="L6" s="1">
        <f t="shared" si="0"/>
        <v>-1326057242</v>
      </c>
      <c r="AB6" s="7">
        <v>43842</v>
      </c>
      <c r="AC6">
        <v>-855555132</v>
      </c>
      <c r="AD6">
        <v>-855555132</v>
      </c>
      <c r="AE6">
        <v>-855555132</v>
      </c>
    </row>
    <row r="7" spans="1:31">
      <c r="A7" s="7">
        <v>43844</v>
      </c>
      <c r="B7" s="8">
        <v>0.715277777777778</v>
      </c>
      <c r="C7" s="6">
        <v>1</v>
      </c>
      <c r="D7" s="1">
        <v>22190554000</v>
      </c>
      <c r="E7" s="1"/>
      <c r="F7" s="1">
        <v>0</v>
      </c>
      <c r="G7" s="1">
        <v>-840665396</v>
      </c>
      <c r="H7" s="1">
        <v>-2418996754</v>
      </c>
      <c r="I7" s="1"/>
      <c r="J7" s="1"/>
      <c r="K7" s="1"/>
      <c r="L7" s="1">
        <f t="shared" si="0"/>
        <v>-840665396</v>
      </c>
      <c r="AB7" s="7">
        <v>43843</v>
      </c>
      <c r="AC7">
        <v>-1326057242</v>
      </c>
      <c r="AD7">
        <v>-1326057242</v>
      </c>
      <c r="AE7">
        <v>-1578331358</v>
      </c>
    </row>
    <row r="8" spans="1:31">
      <c r="A8" s="7">
        <v>43845</v>
      </c>
      <c r="B8" s="8">
        <v>0.792361111111111</v>
      </c>
      <c r="C8" s="6">
        <v>1</v>
      </c>
      <c r="D8" s="1">
        <v>22190554000</v>
      </c>
      <c r="E8" s="1"/>
      <c r="F8" s="1">
        <v>0</v>
      </c>
      <c r="G8" s="1">
        <v>-903542845</v>
      </c>
      <c r="H8" s="1">
        <v>-3322539599</v>
      </c>
      <c r="I8" s="1"/>
      <c r="J8" s="1"/>
      <c r="K8" s="1"/>
      <c r="L8" s="1">
        <f t="shared" si="0"/>
        <v>-903542845</v>
      </c>
      <c r="AB8" s="7">
        <v>43844</v>
      </c>
      <c r="AC8">
        <v>-840665396</v>
      </c>
      <c r="AD8">
        <v>-840665396</v>
      </c>
      <c r="AE8">
        <v>-2418996754</v>
      </c>
    </row>
    <row r="9" spans="1:31">
      <c r="A9" s="7">
        <v>43846</v>
      </c>
      <c r="B9" s="8">
        <v>0.765277777777778</v>
      </c>
      <c r="C9" s="6">
        <v>1</v>
      </c>
      <c r="D9" s="1">
        <v>22190554000</v>
      </c>
      <c r="E9" s="1"/>
      <c r="F9" s="1">
        <v>0</v>
      </c>
      <c r="G9" s="1">
        <v>-1570852627</v>
      </c>
      <c r="H9" s="1">
        <v>-3989849381</v>
      </c>
      <c r="I9" s="1"/>
      <c r="J9" s="1"/>
      <c r="K9" s="1"/>
      <c r="L9" s="1">
        <f t="shared" si="0"/>
        <v>-1570852627</v>
      </c>
      <c r="AB9" s="7">
        <v>43845</v>
      </c>
      <c r="AC9">
        <v>-903542845</v>
      </c>
      <c r="AD9">
        <v>-903542845</v>
      </c>
      <c r="AE9">
        <v>-3322539599</v>
      </c>
    </row>
    <row r="10" spans="1:31">
      <c r="A10" s="7">
        <v>43847</v>
      </c>
      <c r="B10" s="8">
        <v>0.679166666666667</v>
      </c>
      <c r="C10" s="6">
        <v>1</v>
      </c>
      <c r="D10" s="1">
        <v>22190554000</v>
      </c>
      <c r="E10" s="1"/>
      <c r="F10" s="1">
        <v>0</v>
      </c>
      <c r="G10" s="1">
        <v>-897070309</v>
      </c>
      <c r="H10" s="1">
        <v>-4886919690</v>
      </c>
      <c r="I10" s="1"/>
      <c r="J10" s="1"/>
      <c r="K10" s="1"/>
      <c r="L10" s="1">
        <f t="shared" si="0"/>
        <v>-897070309</v>
      </c>
      <c r="AB10" s="7">
        <v>43846</v>
      </c>
      <c r="AC10">
        <v>-1570852627</v>
      </c>
      <c r="AD10">
        <v>-1570852627</v>
      </c>
      <c r="AE10">
        <v>-3989849381</v>
      </c>
    </row>
    <row r="11" spans="1:31">
      <c r="A11" s="7">
        <v>43848</v>
      </c>
      <c r="B11" s="8">
        <v>0.720833333333333</v>
      </c>
      <c r="C11" s="6">
        <v>1</v>
      </c>
      <c r="D11" s="1">
        <v>22190554000</v>
      </c>
      <c r="E11" s="1"/>
      <c r="F11" s="1">
        <v>0</v>
      </c>
      <c r="G11" s="1">
        <v>-855429356</v>
      </c>
      <c r="H11" s="1">
        <v>-5742349046</v>
      </c>
      <c r="I11" s="1"/>
      <c r="J11" s="1"/>
      <c r="K11" s="1"/>
      <c r="L11" s="1">
        <f t="shared" si="0"/>
        <v>-855429356</v>
      </c>
      <c r="AB11" s="7">
        <v>43847</v>
      </c>
      <c r="AC11">
        <v>-897070309</v>
      </c>
      <c r="AD11">
        <v>-897070309</v>
      </c>
      <c r="AE11">
        <v>-4886919690</v>
      </c>
    </row>
    <row r="12" spans="28:31">
      <c r="AB12" s="7">
        <v>43848</v>
      </c>
      <c r="AC12">
        <v>-855429356</v>
      </c>
      <c r="AD12">
        <v>-855429356</v>
      </c>
      <c r="AE12">
        <v>-5742349046</v>
      </c>
    </row>
    <row r="13" spans="28:31">
      <c r="AB13" t="s">
        <v>290</v>
      </c>
      <c r="AC13">
        <v>-7249172907</v>
      </c>
      <c r="AD13">
        <v>-7249172907</v>
      </c>
      <c r="AE13">
        <v>-22794540960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9"/>
  <sheetViews>
    <sheetView workbookViewId="0">
      <selection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9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39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478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354</v>
      </c>
      <c r="AD3" t="s">
        <v>355</v>
      </c>
      <c r="AE3" t="s">
        <v>356</v>
      </c>
    </row>
    <row r="4" spans="1:28">
      <c r="A4" s="4">
        <v>43845</v>
      </c>
      <c r="B4" s="5">
        <v>0.809027777777778</v>
      </c>
      <c r="C4" s="6">
        <v>0.3</v>
      </c>
      <c r="D4" s="1">
        <v>6657166464</v>
      </c>
      <c r="E4" s="1"/>
      <c r="F4" s="1">
        <v>0</v>
      </c>
      <c r="G4" s="1">
        <v>-253166145</v>
      </c>
      <c r="H4" s="1">
        <v>-253166145</v>
      </c>
      <c r="I4" s="1"/>
      <c r="J4" s="1"/>
      <c r="K4" s="1"/>
      <c r="L4" s="1">
        <f t="shared" ref="L4:L7" si="0">F4+G4</f>
        <v>-253166145</v>
      </c>
      <c r="M4" s="10"/>
      <c r="N4" s="7">
        <v>43844</v>
      </c>
      <c r="O4" s="8">
        <v>0.745833333333333</v>
      </c>
      <c r="P4" s="6">
        <v>0.3</v>
      </c>
      <c r="Q4" s="6">
        <v>0.097</v>
      </c>
      <c r="R4" s="6">
        <v>0.3</v>
      </c>
      <c r="S4" s="1">
        <v>7090205696</v>
      </c>
      <c r="U4" s="1">
        <v>262430784</v>
      </c>
      <c r="V4" s="1">
        <v>258530752</v>
      </c>
      <c r="W4" s="1">
        <v>3900032</v>
      </c>
      <c r="X4" s="1">
        <v>7090205691</v>
      </c>
      <c r="Y4">
        <v>6</v>
      </c>
      <c r="AB4" t="s">
        <v>288</v>
      </c>
    </row>
    <row r="5" spans="1:31">
      <c r="A5" s="7">
        <v>43846</v>
      </c>
      <c r="B5" s="8">
        <v>0.765277777777778</v>
      </c>
      <c r="C5" s="6">
        <v>0.3</v>
      </c>
      <c r="D5" s="1">
        <v>6657166464</v>
      </c>
      <c r="E5" s="1"/>
      <c r="F5" s="1">
        <v>0</v>
      </c>
      <c r="G5" s="1">
        <v>-453361981</v>
      </c>
      <c r="H5" s="1">
        <v>-453361981</v>
      </c>
      <c r="I5" s="1"/>
      <c r="J5" s="1"/>
      <c r="K5" s="1"/>
      <c r="L5" s="1">
        <f t="shared" si="0"/>
        <v>-453361981</v>
      </c>
      <c r="AB5" s="7">
        <v>43845</v>
      </c>
      <c r="AC5">
        <v>-253166145</v>
      </c>
      <c r="AD5">
        <v>-253166145</v>
      </c>
      <c r="AE5">
        <v>-253166145</v>
      </c>
    </row>
    <row r="6" spans="1:31">
      <c r="A6" s="7">
        <v>43847</v>
      </c>
      <c r="B6" s="8">
        <v>0.679166666666667</v>
      </c>
      <c r="C6" s="6">
        <v>0.3</v>
      </c>
      <c r="D6" s="1">
        <v>6657166464</v>
      </c>
      <c r="E6" s="1"/>
      <c r="F6" s="1">
        <v>0</v>
      </c>
      <c r="G6" s="1">
        <v>-269121092</v>
      </c>
      <c r="H6" s="1">
        <v>-722483073</v>
      </c>
      <c r="I6" s="1"/>
      <c r="J6" s="1"/>
      <c r="K6" s="1"/>
      <c r="L6" s="1">
        <f t="shared" si="0"/>
        <v>-269121092</v>
      </c>
      <c r="AB6" s="7">
        <v>43846</v>
      </c>
      <c r="AC6">
        <v>-453361981</v>
      </c>
      <c r="AD6">
        <v>-453361981</v>
      </c>
      <c r="AE6">
        <v>-453361981</v>
      </c>
    </row>
    <row r="7" spans="1:31">
      <c r="A7" s="7">
        <v>43848</v>
      </c>
      <c r="B7" s="8">
        <v>0.720833333333333</v>
      </c>
      <c r="C7" s="6">
        <v>0.3</v>
      </c>
      <c r="D7" s="1">
        <v>6657166464</v>
      </c>
      <c r="E7" s="1"/>
      <c r="F7" s="1">
        <v>0</v>
      </c>
      <c r="G7" s="1">
        <v>-256631709</v>
      </c>
      <c r="H7" s="1">
        <v>-979114782</v>
      </c>
      <c r="I7" s="1"/>
      <c r="J7" s="1"/>
      <c r="K7" s="1"/>
      <c r="L7" s="1">
        <f t="shared" si="0"/>
        <v>-256631709</v>
      </c>
      <c r="AB7" s="7">
        <v>43847</v>
      </c>
      <c r="AC7">
        <v>-269121092</v>
      </c>
      <c r="AD7">
        <v>-269121092</v>
      </c>
      <c r="AE7">
        <v>-722483073</v>
      </c>
    </row>
    <row r="8" spans="28:31">
      <c r="AB8" s="7">
        <v>43848</v>
      </c>
      <c r="AC8">
        <v>-256631709</v>
      </c>
      <c r="AD8">
        <v>-256631709</v>
      </c>
      <c r="AE8">
        <v>-979114782</v>
      </c>
    </row>
    <row r="9" spans="28:31">
      <c r="AB9" t="s">
        <v>290</v>
      </c>
      <c r="AC9">
        <v>-1232280927</v>
      </c>
      <c r="AD9">
        <v>-1232280927</v>
      </c>
      <c r="AE9">
        <v>-2408125981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107</vt:i4>
      </vt:variant>
    </vt:vector>
  </HeadingPairs>
  <TitlesOfParts>
    <vt:vector size="107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中路镇</vt:lpstr>
      <vt:lpstr>Moosonee</vt:lpstr>
      <vt:lpstr>Ukerewe</vt:lpstr>
      <vt:lpstr>Lambertisland</vt:lpstr>
      <vt:lpstr>ISLASANTAY</vt:lpstr>
      <vt:lpstr>甘尼森岛</vt:lpstr>
      <vt:lpstr>斯壮结</vt:lpstr>
      <vt:lpstr>Kugluktuk</vt:lpstr>
      <vt:lpstr>螺洲岛</vt:lpstr>
      <vt:lpstr>果州群岛</vt:lpstr>
      <vt:lpstr>庙湾岛</vt:lpstr>
      <vt:lpstr>向岛</vt:lpstr>
      <vt:lpstr>岛田岛</vt:lpstr>
      <vt:lpstr>小槌岛</vt:lpstr>
      <vt:lpstr>高岛</vt:lpstr>
      <vt:lpstr>平郡岛</vt:lpstr>
      <vt:lpstr>狗骨岛</vt:lpstr>
      <vt:lpstr>普拉兰岛</vt:lpstr>
      <vt:lpstr>法伊拉卡岛</vt:lpstr>
      <vt:lpstr>Nakhiloo岛</vt:lpstr>
      <vt:lpstr>巴赫达尔机场</vt:lpstr>
      <vt:lpstr>丹戎乌班市</vt:lpstr>
      <vt:lpstr>霍马利格岛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希望不要心情不高兴</vt:lpstr>
      <vt:lpstr>鹿谷乡</vt:lpstr>
      <vt:lpstr>假伊斯坦布尔机场</vt:lpstr>
      <vt:lpstr>九十九里町</vt:lpstr>
      <vt:lpstr>基苏木Ndogo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2020-01-18T11:50:22Z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2052-11.1.0.9339</vt:lpwstr>
  </property>
</Properties>
</file>