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e\OneDrive\Documents\ArcGIS\jersey_city\"/>
    </mc:Choice>
  </mc:AlternateContent>
  <xr:revisionPtr revIDLastSave="0" documentId="8_{EAE21893-0139-4B33-A726-B58DB77697A6}" xr6:coauthVersionLast="41" xr6:coauthVersionMax="41" xr10:uidLastSave="{00000000-0000-0000-0000-000000000000}"/>
  <bookViews>
    <workbookView xWindow="-108" yWindow="-108" windowWidth="23256" windowHeight="12576"/>
  </bookViews>
  <sheets>
    <sheet name="jc_green_nov30" sheetId="1" r:id="rId1"/>
  </sheets>
  <definedNames>
    <definedName name="_xlnm._FilterDatabase" localSheetId="0" hidden="1">jc_green_nov30!$W$1:$W$63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2" i="1"/>
  <c r="Y5" i="1"/>
  <c r="Y6" i="1"/>
  <c r="Y10" i="1"/>
  <c r="Y14" i="1"/>
  <c r="Y18" i="1"/>
  <c r="Y22" i="1"/>
  <c r="Y23" i="1"/>
  <c r="Y26" i="1"/>
  <c r="Y30" i="1"/>
  <c r="Y34" i="1"/>
  <c r="Y38" i="1"/>
  <c r="Y42" i="1"/>
  <c r="Y46" i="1"/>
  <c r="Y49" i="1"/>
  <c r="Y50" i="1"/>
  <c r="Y54" i="1"/>
  <c r="Y58" i="1"/>
  <c r="Y62" i="1"/>
  <c r="Y2" i="1"/>
  <c r="X3" i="1"/>
  <c r="Y3" i="1" s="1"/>
  <c r="X4" i="1"/>
  <c r="Y4" i="1" s="1"/>
  <c r="X5" i="1"/>
  <c r="X6" i="1"/>
  <c r="X7" i="1"/>
  <c r="Y7" i="1" s="1"/>
  <c r="X8" i="1"/>
  <c r="Y8" i="1" s="1"/>
  <c r="X9" i="1"/>
  <c r="Y9" i="1" s="1"/>
  <c r="X10" i="1"/>
  <c r="X11" i="1"/>
  <c r="Y11" i="1" s="1"/>
  <c r="X12" i="1"/>
  <c r="Y12" i="1" s="1"/>
  <c r="X13" i="1"/>
  <c r="Y13" i="1" s="1"/>
  <c r="X14" i="1"/>
  <c r="X15" i="1"/>
  <c r="Y15" i="1" s="1"/>
  <c r="X16" i="1"/>
  <c r="Y16" i="1" s="1"/>
  <c r="X17" i="1"/>
  <c r="Y17" i="1" s="1"/>
  <c r="X18" i="1"/>
  <c r="X19" i="1"/>
  <c r="Y19" i="1" s="1"/>
  <c r="X20" i="1"/>
  <c r="Y20" i="1" s="1"/>
  <c r="X21" i="1"/>
  <c r="Y21" i="1" s="1"/>
  <c r="X22" i="1"/>
  <c r="X23" i="1"/>
  <c r="X24" i="1"/>
  <c r="Y24" i="1" s="1"/>
  <c r="X25" i="1"/>
  <c r="Y25" i="1" s="1"/>
  <c r="X26" i="1"/>
  <c r="X27" i="1"/>
  <c r="Y27" i="1" s="1"/>
  <c r="X28" i="1"/>
  <c r="Y28" i="1" s="1"/>
  <c r="X29" i="1"/>
  <c r="Y29" i="1" s="1"/>
  <c r="X30" i="1"/>
  <c r="X31" i="1"/>
  <c r="Y31" i="1" s="1"/>
  <c r="X32" i="1"/>
  <c r="Y32" i="1" s="1"/>
  <c r="X33" i="1"/>
  <c r="Y33" i="1" s="1"/>
  <c r="X34" i="1"/>
  <c r="X35" i="1"/>
  <c r="Y35" i="1" s="1"/>
  <c r="X36" i="1"/>
  <c r="Y36" i="1" s="1"/>
  <c r="X37" i="1"/>
  <c r="Y37" i="1" s="1"/>
  <c r="X38" i="1"/>
  <c r="X39" i="1"/>
  <c r="Y39" i="1" s="1"/>
  <c r="X40" i="1"/>
  <c r="Y40" i="1" s="1"/>
  <c r="X41" i="1"/>
  <c r="Y41" i="1" s="1"/>
  <c r="X42" i="1"/>
  <c r="X43" i="1"/>
  <c r="Y43" i="1" s="1"/>
  <c r="X44" i="1"/>
  <c r="Y44" i="1" s="1"/>
  <c r="X45" i="1"/>
  <c r="Y45" i="1" s="1"/>
  <c r="X46" i="1"/>
  <c r="X47" i="1"/>
  <c r="Y47" i="1" s="1"/>
  <c r="X48" i="1"/>
  <c r="Y48" i="1" s="1"/>
  <c r="X49" i="1"/>
  <c r="X50" i="1"/>
  <c r="X51" i="1"/>
  <c r="Y51" i="1" s="1"/>
  <c r="X52" i="1"/>
  <c r="Y52" i="1" s="1"/>
  <c r="X53" i="1"/>
  <c r="Y53" i="1" s="1"/>
  <c r="X54" i="1"/>
  <c r="X55" i="1"/>
  <c r="Y55" i="1" s="1"/>
  <c r="X56" i="1"/>
  <c r="Y56" i="1" s="1"/>
  <c r="X57" i="1"/>
  <c r="Y57" i="1" s="1"/>
  <c r="X58" i="1"/>
  <c r="X59" i="1"/>
  <c r="Y59" i="1" s="1"/>
  <c r="X60" i="1"/>
  <c r="Y60" i="1" s="1"/>
  <c r="X61" i="1"/>
  <c r="Y61" i="1" s="1"/>
  <c r="X62" i="1"/>
  <c r="X63" i="1"/>
  <c r="Y63" i="1" s="1"/>
  <c r="X2" i="1"/>
</calcChain>
</file>

<file path=xl/sharedStrings.xml><?xml version="1.0" encoding="utf-8"?>
<sst xmlns="http://schemas.openxmlformats.org/spreadsheetml/2006/main" count="958" uniqueCount="607">
  <si>
    <t>FID</t>
  </si>
  <si>
    <t>Join_Count</t>
  </si>
  <si>
    <t>TARGET_FID</t>
  </si>
  <si>
    <t>intptlat</t>
  </si>
  <si>
    <t>name</t>
  </si>
  <si>
    <t>funcstat</t>
  </si>
  <si>
    <t>intptlon</t>
  </si>
  <si>
    <t>namelsad</t>
  </si>
  <si>
    <t>geoid</t>
  </si>
  <si>
    <t>awater</t>
  </si>
  <si>
    <t>gid</t>
  </si>
  <si>
    <t>countyfp</t>
  </si>
  <si>
    <t>mtfcc</t>
  </si>
  <si>
    <t>tractce</t>
  </si>
  <si>
    <t>statefp</t>
  </si>
  <si>
    <t>aland</t>
  </si>
  <si>
    <t>CensusArea</t>
  </si>
  <si>
    <t>ImpAreaP_1</t>
  </si>
  <si>
    <t>PntNum</t>
  </si>
  <si>
    <t>panoID</t>
  </si>
  <si>
    <t>panoDate</t>
  </si>
  <si>
    <t>greenView</t>
  </si>
  <si>
    <t>greensum</t>
  </si>
  <si>
    <t>+40.7043624</t>
  </si>
  <si>
    <t xml:space="preserve"> 55</t>
  </si>
  <si>
    <t xml:space="preserve">  S</t>
  </si>
  <si>
    <t xml:space="preserve">   -074.0834034</t>
  </si>
  <si>
    <t xml:space="preserve">    Census Tract 55</t>
  </si>
  <si>
    <t xml:space="preserve">     34017005500</t>
  </si>
  <si>
    <t xml:space="preserve">      0</t>
  </si>
  <si>
    <t xml:space="preserve">       42214</t>
  </si>
  <si>
    <t xml:space="preserve">        017</t>
  </si>
  <si>
    <t xml:space="preserve">         G5020</t>
  </si>
  <si>
    <t xml:space="preserve">          005500</t>
  </si>
  <si>
    <t xml:space="preserve">           34</t>
  </si>
  <si>
    <t xml:space="preserve">            216661</t>
  </si>
  <si>
    <t xml:space="preserve"> </t>
  </si>
  <si>
    <t>+40.7248851</t>
  </si>
  <si>
    <t xml:space="preserve"> 66</t>
  </si>
  <si>
    <t xml:space="preserve">   -074.0583365</t>
  </si>
  <si>
    <t xml:space="preserve">    Census Tract 66</t>
  </si>
  <si>
    <t xml:space="preserve">     34017006600</t>
  </si>
  <si>
    <t xml:space="preserve">       42066</t>
  </si>
  <si>
    <t xml:space="preserve">          006600</t>
  </si>
  <si>
    <t xml:space="preserve">            344312</t>
  </si>
  <si>
    <t>qCB3Z33uEph1-BmwsRL0uQ</t>
  </si>
  <si>
    <t>2013-08</t>
  </si>
  <si>
    <t>+40.7289059</t>
  </si>
  <si>
    <t xml:space="preserve"> 72</t>
  </si>
  <si>
    <t xml:space="preserve">   -074.0480270</t>
  </si>
  <si>
    <t xml:space="preserve">    Census Tract 72</t>
  </si>
  <si>
    <t xml:space="preserve">     34017007200</t>
  </si>
  <si>
    <t xml:space="preserve">       42093</t>
  </si>
  <si>
    <t xml:space="preserve">          007200</t>
  </si>
  <si>
    <t xml:space="preserve">            296337</t>
  </si>
  <si>
    <t>O35ug49Cx7Z7LXsrYLoBSw</t>
  </si>
  <si>
    <t>2018-07</t>
  </si>
  <si>
    <t>+40.7235905</t>
  </si>
  <si>
    <t xml:space="preserve"> 23</t>
  </si>
  <si>
    <t xml:space="preserve">   -074.0476910</t>
  </si>
  <si>
    <t xml:space="preserve">    Census Tract 23</t>
  </si>
  <si>
    <t xml:space="preserve">     34017002300</t>
  </si>
  <si>
    <t xml:space="preserve">       42207</t>
  </si>
  <si>
    <t xml:space="preserve">          002300</t>
  </si>
  <si>
    <t xml:space="preserve">            144800</t>
  </si>
  <si>
    <t>+40.7265797</t>
  </si>
  <si>
    <t xml:space="preserve"> 24</t>
  </si>
  <si>
    <t xml:space="preserve">   -074.0452695</t>
  </si>
  <si>
    <t xml:space="preserve">    Census Tract 24</t>
  </si>
  <si>
    <t xml:space="preserve">     34017002400</t>
  </si>
  <si>
    <t xml:space="preserve">       40796</t>
  </si>
  <si>
    <t xml:space="preserve">          002400</t>
  </si>
  <si>
    <t xml:space="preserve">            159731</t>
  </si>
  <si>
    <t>F4hUei2at6RRr581j7T4Pg</t>
  </si>
  <si>
    <t>+40.7532475</t>
  </si>
  <si>
    <t xml:space="preserve"> 2</t>
  </si>
  <si>
    <t xml:space="preserve">   -074.0469181</t>
  </si>
  <si>
    <t xml:space="preserve">    Census Tract 2</t>
  </si>
  <si>
    <t xml:space="preserve">     34017000200</t>
  </si>
  <si>
    <t xml:space="preserve">       41346</t>
  </si>
  <si>
    <t xml:space="preserve">          000200</t>
  </si>
  <si>
    <t xml:space="preserve">            264301</t>
  </si>
  <si>
    <t>awhALRVfXQ84zd9ycKBTMA</t>
  </si>
  <si>
    <t>2018-08</t>
  </si>
  <si>
    <t>+40.7461481</t>
  </si>
  <si>
    <t xml:space="preserve"> 7</t>
  </si>
  <si>
    <t xml:space="preserve">   -074.0469442</t>
  </si>
  <si>
    <t xml:space="preserve">    Census Tract 7</t>
  </si>
  <si>
    <t xml:space="preserve">     34017000700</t>
  </si>
  <si>
    <t xml:space="preserve">       40821</t>
  </si>
  <si>
    <t xml:space="preserve">          000700</t>
  </si>
  <si>
    <t xml:space="preserve">            230533</t>
  </si>
  <si>
    <t>vkvFLDfxWwZz5_ebwC4tAQ</t>
  </si>
  <si>
    <t>+40.6960286</t>
  </si>
  <si>
    <t xml:space="preserve"> 62</t>
  </si>
  <si>
    <t xml:space="preserve">   -074.0948278</t>
  </si>
  <si>
    <t xml:space="preserve">    Census Tract 62</t>
  </si>
  <si>
    <t xml:space="preserve">     34017006200</t>
  </si>
  <si>
    <t xml:space="preserve">       42213</t>
  </si>
  <si>
    <t xml:space="preserve">          006200</t>
  </si>
  <si>
    <t xml:space="preserve">            269036</t>
  </si>
  <si>
    <t>dYLIZft5JY6D0IiTSon16Q</t>
  </si>
  <si>
    <t>+40.7144211</t>
  </si>
  <si>
    <t xml:space="preserve"> 44</t>
  </si>
  <si>
    <t xml:space="preserve">   -074.0765644</t>
  </si>
  <si>
    <t xml:space="preserve">    Census Tract 44</t>
  </si>
  <si>
    <t xml:space="preserve">     34017004400</t>
  </si>
  <si>
    <t xml:space="preserve">       40893</t>
  </si>
  <si>
    <t xml:space="preserve">          004400</t>
  </si>
  <si>
    <t xml:space="preserve">            161415</t>
  </si>
  <si>
    <t>+40.7219777</t>
  </si>
  <si>
    <t xml:space="preserve"> 41.01</t>
  </si>
  <si>
    <t xml:space="preserve">   -074.0762101</t>
  </si>
  <si>
    <t xml:space="preserve">    Census Tract 41.01</t>
  </si>
  <si>
    <t xml:space="preserve">     34017004101</t>
  </si>
  <si>
    <t xml:space="preserve">       40891</t>
  </si>
  <si>
    <t xml:space="preserve">          004101</t>
  </si>
  <si>
    <t xml:space="preserve">            377047</t>
  </si>
  <si>
    <t>Mrwmbv2KGuIrjWVb7GT06g</t>
  </si>
  <si>
    <t>+40.7440626</t>
  </si>
  <si>
    <t xml:space="preserve"> 8</t>
  </si>
  <si>
    <t xml:space="preserve">   -074.0440197</t>
  </si>
  <si>
    <t xml:space="preserve">    Census Tract 8</t>
  </si>
  <si>
    <t xml:space="preserve">     34017000800</t>
  </si>
  <si>
    <t xml:space="preserve">       40822</t>
  </si>
  <si>
    <t xml:space="preserve">          000800</t>
  </si>
  <si>
    <t xml:space="preserve">            333693</t>
  </si>
  <si>
    <t>V6iycshTRKCsdFutNT-Wuw</t>
  </si>
  <si>
    <t>+40.7029458</t>
  </si>
  <si>
    <t xml:space="preserve"> 59</t>
  </si>
  <si>
    <t xml:space="preserve">   -074.0960032</t>
  </si>
  <si>
    <t xml:space="preserve">    Census Tract 59</t>
  </si>
  <si>
    <t xml:space="preserve">     34017005900</t>
  </si>
  <si>
    <t xml:space="preserve">       40898</t>
  </si>
  <si>
    <t xml:space="preserve">          005900</t>
  </si>
  <si>
    <t xml:space="preserve">            621752</t>
  </si>
  <si>
    <t>1ymSHE-OvtZrdkoiKLDWdw</t>
  </si>
  <si>
    <t>2018-06</t>
  </si>
  <si>
    <t>+40.7164541</t>
  </si>
  <si>
    <t xml:space="preserve"> 43</t>
  </si>
  <si>
    <t xml:space="preserve">   -074.0709263</t>
  </si>
  <si>
    <t xml:space="preserve">    Census Tract 43</t>
  </si>
  <si>
    <t xml:space="preserve">     34017004300</t>
  </si>
  <si>
    <t xml:space="preserve">       40802</t>
  </si>
  <si>
    <t xml:space="preserve">          004300</t>
  </si>
  <si>
    <t xml:space="preserve">            220217</t>
  </si>
  <si>
    <t>2alxe1y8FszdXQBfO8aLzQ</t>
  </si>
  <si>
    <t>+40.7461586</t>
  </si>
  <si>
    <t xml:space="preserve"> 6</t>
  </si>
  <si>
    <t xml:space="preserve">   -074.0529473</t>
  </si>
  <si>
    <t xml:space="preserve">    Census Tract 6</t>
  </si>
  <si>
    <t xml:space="preserve">     34017000600</t>
  </si>
  <si>
    <t xml:space="preserve">       41348</t>
  </si>
  <si>
    <t xml:space="preserve">          000600</t>
  </si>
  <si>
    <t xml:space="preserve">            321473</t>
  </si>
  <si>
    <t>bcxRwB2NW8wEx_uRLiC6og</t>
  </si>
  <si>
    <t>2018-09</t>
  </si>
  <si>
    <t>+40.7499138</t>
  </si>
  <si>
    <t xml:space="preserve"> 5</t>
  </si>
  <si>
    <t xml:space="preserve">   -074.0513531</t>
  </si>
  <si>
    <t xml:space="preserve">    Census Tract 5</t>
  </si>
  <si>
    <t xml:space="preserve">     34017000500</t>
  </si>
  <si>
    <t xml:space="preserve">       40820</t>
  </si>
  <si>
    <t xml:space="preserve">          000500</t>
  </si>
  <si>
    <t xml:space="preserve">            219021</t>
  </si>
  <si>
    <t>eaymnaEodjbAglOOUez7xg</t>
  </si>
  <si>
    <t>+40.7446436</t>
  </si>
  <si>
    <t xml:space="preserve"> 10</t>
  </si>
  <si>
    <t xml:space="preserve">   -074.0589999</t>
  </si>
  <si>
    <t xml:space="preserve">    Census Tract 10</t>
  </si>
  <si>
    <t xml:space="preserve">     34017001000</t>
  </si>
  <si>
    <t xml:space="preserve">       42208</t>
  </si>
  <si>
    <t xml:space="preserve">          001000</t>
  </si>
  <si>
    <t xml:space="preserve">            126592</t>
  </si>
  <si>
    <t>J1x6FhTeePMb6LWIjSgO2w</t>
  </si>
  <si>
    <t>+40.7318971</t>
  </si>
  <si>
    <t xml:space="preserve"> 78</t>
  </si>
  <si>
    <t xml:space="preserve">   -074.0440878</t>
  </si>
  <si>
    <t xml:space="preserve">    Census Tract 78</t>
  </si>
  <si>
    <t xml:space="preserve">     34017007800</t>
  </si>
  <si>
    <t xml:space="preserve">       42070</t>
  </si>
  <si>
    <t xml:space="preserve">          007800</t>
  </si>
  <si>
    <t xml:space="preserve">            560947</t>
  </si>
  <si>
    <t>goYGVg7kDyUA394wBtnJzA</t>
  </si>
  <si>
    <t>+40.7560012</t>
  </si>
  <si>
    <t xml:space="preserve"> 1</t>
  </si>
  <si>
    <t xml:space="preserve">   -074.0515293</t>
  </si>
  <si>
    <t xml:space="preserve">    Census Tract 1</t>
  </si>
  <si>
    <t xml:space="preserve">     34017000100</t>
  </si>
  <si>
    <t xml:space="preserve">       40814</t>
  </si>
  <si>
    <t xml:space="preserve">          000100</t>
  </si>
  <si>
    <t xml:space="preserve">            515736</t>
  </si>
  <si>
    <t>fv-rpII88ylABGVK902K0g</t>
  </si>
  <si>
    <t>+40.7089087</t>
  </si>
  <si>
    <t xml:space="preserve"> 52</t>
  </si>
  <si>
    <t xml:space="preserve">   -074.0852230</t>
  </si>
  <si>
    <t xml:space="preserve">    Census Tract 52</t>
  </si>
  <si>
    <t xml:space="preserve">     34017005200</t>
  </si>
  <si>
    <t xml:space="preserve">       41576</t>
  </si>
  <si>
    <t xml:space="preserve">          005200</t>
  </si>
  <si>
    <t xml:space="preserve">            376346</t>
  </si>
  <si>
    <t>yg5dtdThKYVk6-FVfg93jA</t>
  </si>
  <si>
    <t>+40.7084735</t>
  </si>
  <si>
    <t xml:space="preserve"> 47</t>
  </si>
  <si>
    <t xml:space="preserve">   -074.0626134</t>
  </si>
  <si>
    <t xml:space="preserve">    Census Tract 47</t>
  </si>
  <si>
    <t xml:space="preserve">     34017004700</t>
  </si>
  <si>
    <t xml:space="preserve">       41574</t>
  </si>
  <si>
    <t xml:space="preserve">          004700</t>
  </si>
  <si>
    <t xml:space="preserve">            886317</t>
  </si>
  <si>
    <t>L3eomd0N4jrboLEhYeYSWg</t>
  </si>
  <si>
    <t>2018-10</t>
  </si>
  <si>
    <t>+40.7291273</t>
  </si>
  <si>
    <t xml:space="preserve"> 40</t>
  </si>
  <si>
    <t xml:space="preserve">   -074.0915582</t>
  </si>
  <si>
    <t xml:space="preserve">    Census Tract 40</t>
  </si>
  <si>
    <t xml:space="preserve">     34017004000</t>
  </si>
  <si>
    <t xml:space="preserve">      183690</t>
  </si>
  <si>
    <t xml:space="preserve">       41571</t>
  </si>
  <si>
    <t xml:space="preserve">          004000</t>
  </si>
  <si>
    <t xml:space="preserve">            1564834</t>
  </si>
  <si>
    <t>GNWwyrRcZMvYWxeS3n1Afw</t>
  </si>
  <si>
    <t>2012-09</t>
  </si>
  <si>
    <t>+40.7198114</t>
  </si>
  <si>
    <t xml:space="preserve"> 35</t>
  </si>
  <si>
    <t xml:space="preserve">   -074.0489345</t>
  </si>
  <si>
    <t xml:space="preserve">    Census Tract 35</t>
  </si>
  <si>
    <t xml:space="preserve">     34017003500</t>
  </si>
  <si>
    <t xml:space="preserve">       41570</t>
  </si>
  <si>
    <t xml:space="preserve">          003500</t>
  </si>
  <si>
    <t xml:space="preserve">            89372</t>
  </si>
  <si>
    <t>+40.7205537</t>
  </si>
  <si>
    <t xml:space="preserve"> 48</t>
  </si>
  <si>
    <t xml:space="preserve">   -074.0956407</t>
  </si>
  <si>
    <t xml:space="preserve">    Census Tract 48</t>
  </si>
  <si>
    <t xml:space="preserve">     34017004800</t>
  </si>
  <si>
    <t xml:space="preserve">      305932</t>
  </si>
  <si>
    <t xml:space="preserve">       41539</t>
  </si>
  <si>
    <t xml:space="preserve">          004800</t>
  </si>
  <si>
    <t xml:space="preserve">            942056</t>
  </si>
  <si>
    <t>aE8fwXZ88RKsDYG7R-l4zQ</t>
  </si>
  <si>
    <t>+40.7137145</t>
  </si>
  <si>
    <t xml:space="preserve"> 49</t>
  </si>
  <si>
    <t xml:space="preserve">   -074.0849329</t>
  </si>
  <si>
    <t xml:space="preserve">    Census Tract 49</t>
  </si>
  <si>
    <t xml:space="preserve">     34017004900</t>
  </si>
  <si>
    <t xml:space="preserve">       41575</t>
  </si>
  <si>
    <t xml:space="preserve">          004900</t>
  </si>
  <si>
    <t xml:space="preserve">            369559</t>
  </si>
  <si>
    <t>cOF4u959OTPKRj3827yGUQ</t>
  </si>
  <si>
    <t>2015-05</t>
  </si>
  <si>
    <t>+40.7333187</t>
  </si>
  <si>
    <t xml:space="preserve"> 19</t>
  </si>
  <si>
    <t xml:space="preserve">   -074.0621589</t>
  </si>
  <si>
    <t xml:space="preserve">    Census Tract 19</t>
  </si>
  <si>
    <t xml:space="preserve">     34017001900</t>
  </si>
  <si>
    <t xml:space="preserve">       40827</t>
  </si>
  <si>
    <t xml:space="preserve">          001900</t>
  </si>
  <si>
    <t xml:space="preserve">            231021</t>
  </si>
  <si>
    <t>6Bx4-PlpmXOe5-hPi6fIaA</t>
  </si>
  <si>
    <t>+40.6943500</t>
  </si>
  <si>
    <t xml:space="preserve"> 61</t>
  </si>
  <si>
    <t xml:space="preserve">   -074.1000550</t>
  </si>
  <si>
    <t xml:space="preserve">    Census Tract 61</t>
  </si>
  <si>
    <t xml:space="preserve">     34017006100</t>
  </si>
  <si>
    <t xml:space="preserve">       40900</t>
  </si>
  <si>
    <t xml:space="preserve">          006100</t>
  </si>
  <si>
    <t xml:space="preserve">            781972</t>
  </si>
  <si>
    <t>5SDb3OFeoHfA15o3rJ7Lew</t>
  </si>
  <si>
    <t>+40.7178344</t>
  </si>
  <si>
    <t xml:space="preserve"> 42</t>
  </si>
  <si>
    <t xml:space="preserve">   -074.0795516</t>
  </si>
  <si>
    <t xml:space="preserve">    Census Tract 42</t>
  </si>
  <si>
    <t xml:space="preserve">     34017004200</t>
  </si>
  <si>
    <t xml:space="preserve">       40892</t>
  </si>
  <si>
    <t xml:space="preserve">          004200</t>
  </si>
  <si>
    <t xml:space="preserve">            297682</t>
  </si>
  <si>
    <t>dwFn6KnosA3FGWU4VXprAw</t>
  </si>
  <si>
    <t>+40.7197038</t>
  </si>
  <si>
    <t xml:space="preserve"> 41.02</t>
  </si>
  <si>
    <t xml:space="preserve">   -074.0710178</t>
  </si>
  <si>
    <t xml:space="preserve">    Census Tract 41.02</t>
  </si>
  <si>
    <t xml:space="preserve">     34017004102</t>
  </si>
  <si>
    <t xml:space="preserve">       41572</t>
  </si>
  <si>
    <t xml:space="preserve">          004102</t>
  </si>
  <si>
    <t xml:space="preserve">            237077</t>
  </si>
  <si>
    <t>dKQGFSBtBZzeP5rvwi6X7Q</t>
  </si>
  <si>
    <t>2015-06</t>
  </si>
  <si>
    <t>+40.7131997</t>
  </si>
  <si>
    <t xml:space="preserve"> 73</t>
  </si>
  <si>
    <t xml:space="preserve">   -074.0468136</t>
  </si>
  <si>
    <t xml:space="preserve">    Census Tract 73</t>
  </si>
  <si>
    <t xml:space="preserve">     34017007300</t>
  </si>
  <si>
    <t xml:space="preserve">      168714</t>
  </si>
  <si>
    <t xml:space="preserve">       42094</t>
  </si>
  <si>
    <t xml:space="preserve">          007300</t>
  </si>
  <si>
    <t xml:space="preserve">            612745</t>
  </si>
  <si>
    <t>Q-6GcaB7X1bvLesOFdEwVQ</t>
  </si>
  <si>
    <t>+40.7181380</t>
  </si>
  <si>
    <t xml:space="preserve"> 64</t>
  </si>
  <si>
    <t xml:space="preserve">   -074.0454719</t>
  </si>
  <si>
    <t xml:space="preserve">    Census Tract 64</t>
  </si>
  <si>
    <t xml:space="preserve">     34017006400</t>
  </si>
  <si>
    <t xml:space="preserve">       42077</t>
  </si>
  <si>
    <t xml:space="preserve">          006400</t>
  </si>
  <si>
    <t xml:space="preserve">            218894</t>
  </si>
  <si>
    <t>e9fuKmdm_GCTMPaVU9Ukwg</t>
  </si>
  <si>
    <t>+40.7344782</t>
  </si>
  <si>
    <t xml:space="preserve"> 14</t>
  </si>
  <si>
    <t xml:space="preserve">   -074.0521240</t>
  </si>
  <si>
    <t xml:space="preserve">    Census Tract 14</t>
  </si>
  <si>
    <t xml:space="preserve">     34017001400</t>
  </si>
  <si>
    <t xml:space="preserve">       40809</t>
  </si>
  <si>
    <t xml:space="preserve">          001400</t>
  </si>
  <si>
    <t xml:space="preserve">            236968</t>
  </si>
  <si>
    <t>AB6NRmxzlPujVObO-Cn2dA</t>
  </si>
  <si>
    <t>+40.7059678</t>
  </si>
  <si>
    <t xml:space="preserve"> 56</t>
  </si>
  <si>
    <t xml:space="preserve">   -074.0913621</t>
  </si>
  <si>
    <t xml:space="preserve">    Census Tract 56</t>
  </si>
  <si>
    <t xml:space="preserve">     34017005600</t>
  </si>
  <si>
    <t xml:space="preserve">       40800</t>
  </si>
  <si>
    <t xml:space="preserve">          005600</t>
  </si>
  <si>
    <t xml:space="preserve">            231843</t>
  </si>
  <si>
    <t>jte19VjD1QoynmOak8zETA</t>
  </si>
  <si>
    <t>+40.7503173</t>
  </si>
  <si>
    <t xml:space="preserve"> 3</t>
  </si>
  <si>
    <t xml:space="preserve">   -074.0425322</t>
  </si>
  <si>
    <t xml:space="preserve">    Census Tract 3</t>
  </si>
  <si>
    <t xml:space="preserve">     34017000300</t>
  </si>
  <si>
    <t xml:space="preserve">       41347</t>
  </si>
  <si>
    <t xml:space="preserve">          000300</t>
  </si>
  <si>
    <t xml:space="preserve">            307207</t>
  </si>
  <si>
    <t>oRfgmjBpIdOoTkciAVwhaQ</t>
  </si>
  <si>
    <t>+40.7321834</t>
  </si>
  <si>
    <t xml:space="preserve"> 12.02</t>
  </si>
  <si>
    <t xml:space="preserve">   -074.0555157</t>
  </si>
  <si>
    <t xml:space="preserve">    Census Tract 12.02</t>
  </si>
  <si>
    <t xml:space="preserve">     34017001202</t>
  </si>
  <si>
    <t xml:space="preserve">       40824</t>
  </si>
  <si>
    <t xml:space="preserve">          001202</t>
  </si>
  <si>
    <t xml:space="preserve">            227552</t>
  </si>
  <si>
    <t>AwyyZ57ztU5xMkQ7GenzBQ</t>
  </si>
  <si>
    <t>+40.6987683</t>
  </si>
  <si>
    <t xml:space="preserve"> 60</t>
  </si>
  <si>
    <t xml:space="preserve">   -074.0894150</t>
  </si>
  <si>
    <t xml:space="preserve">    Census Tract 60</t>
  </si>
  <si>
    <t xml:space="preserve">     34017006000</t>
  </si>
  <si>
    <t xml:space="preserve">       40899</t>
  </si>
  <si>
    <t xml:space="preserve">          006000</t>
  </si>
  <si>
    <t xml:space="preserve">            380902</t>
  </si>
  <si>
    <t>x_gx280atFkxcGgSUzZT8w</t>
  </si>
  <si>
    <t>+40.7177843</t>
  </si>
  <si>
    <t xml:space="preserve"> 67</t>
  </si>
  <si>
    <t xml:space="preserve">   -074.0611246</t>
  </si>
  <si>
    <t xml:space="preserve">    Census Tract 67</t>
  </si>
  <si>
    <t xml:space="preserve">     34017006700</t>
  </si>
  <si>
    <t xml:space="preserve">       42086</t>
  </si>
  <si>
    <t xml:space="preserve">          006700</t>
  </si>
  <si>
    <t xml:space="preserve">            736662</t>
  </si>
  <si>
    <t>hdk7ssFfqixq1umhBY4Ljg</t>
  </si>
  <si>
    <t>+40.7307656</t>
  </si>
  <si>
    <t xml:space="preserve"> 20</t>
  </si>
  <si>
    <t xml:space="preserve">   -074.0655914</t>
  </si>
  <si>
    <t xml:space="preserve">    Census Tract 20</t>
  </si>
  <si>
    <t xml:space="preserve">     34017002000</t>
  </si>
  <si>
    <t xml:space="preserve">       40828</t>
  </si>
  <si>
    <t xml:space="preserve">          002000</t>
  </si>
  <si>
    <t xml:space="preserve">            308583</t>
  </si>
  <si>
    <t>ONk5J2qGHFLPMjJy3KrpIQ</t>
  </si>
  <si>
    <t>+40.7102178</t>
  </si>
  <si>
    <t xml:space="preserve"> 46</t>
  </si>
  <si>
    <t xml:space="preserve">   -074.0675923</t>
  </si>
  <si>
    <t xml:space="preserve">    Census Tract 46</t>
  </si>
  <si>
    <t xml:space="preserve">     34017004600</t>
  </si>
  <si>
    <t xml:space="preserve">       41573</t>
  </si>
  <si>
    <t xml:space="preserve">          004600</t>
  </si>
  <si>
    <t xml:space="preserve">            459145</t>
  </si>
  <si>
    <t>qiGuD1nWaS_0ELDTTHYNRg</t>
  </si>
  <si>
    <t>+40.7313837</t>
  </si>
  <si>
    <t xml:space="preserve"> 27</t>
  </si>
  <si>
    <t xml:space="preserve">   -074.0786266</t>
  </si>
  <si>
    <t xml:space="preserve">    Census Tract 27</t>
  </si>
  <si>
    <t xml:space="preserve">     34017002700</t>
  </si>
  <si>
    <t xml:space="preserve">      61353</t>
  </si>
  <si>
    <t xml:space="preserve">       41350</t>
  </si>
  <si>
    <t xml:space="preserve">          002700</t>
  </si>
  <si>
    <t xml:space="preserve">            1092630</t>
  </si>
  <si>
    <t>wPWdE2W21jxGkmb5xh2u_g</t>
  </si>
  <si>
    <t>+40.7281630</t>
  </si>
  <si>
    <t xml:space="preserve"> 29</t>
  </si>
  <si>
    <t xml:space="preserve">   -074.0694432</t>
  </si>
  <si>
    <t xml:space="preserve">    Census Tract 29</t>
  </si>
  <si>
    <t xml:space="preserve">     34017002900</t>
  </si>
  <si>
    <t xml:space="preserve">       40889</t>
  </si>
  <si>
    <t xml:space="preserve">          002900</t>
  </si>
  <si>
    <t xml:space="preserve">            204436</t>
  </si>
  <si>
    <t>AWMSClIy72Yr9YjOvfM8eA</t>
  </si>
  <si>
    <t>+40.7041087</t>
  </si>
  <si>
    <t xml:space="preserve"> 53</t>
  </si>
  <si>
    <t xml:space="preserve">   -074.0756865</t>
  </si>
  <si>
    <t xml:space="preserve">    Census Tract 53</t>
  </si>
  <si>
    <t xml:space="preserve">     34017005300</t>
  </si>
  <si>
    <t xml:space="preserve">       40895</t>
  </si>
  <si>
    <t xml:space="preserve">          005300</t>
  </si>
  <si>
    <t xml:space="preserve">            385161</t>
  </si>
  <si>
    <t>Xsuqa9HMqaPtpIgM8c4jjA</t>
  </si>
  <si>
    <t>+40.7253930</t>
  </si>
  <si>
    <t xml:space="preserve"> 22</t>
  </si>
  <si>
    <t xml:space="preserve">   -074.0503730</t>
  </si>
  <si>
    <t xml:space="preserve">    Census Tract 22</t>
  </si>
  <si>
    <t xml:space="preserve">     34017002200</t>
  </si>
  <si>
    <t xml:space="preserve">       41349</t>
  </si>
  <si>
    <t xml:space="preserve">          002200</t>
  </si>
  <si>
    <t xml:space="preserve">            149351</t>
  </si>
  <si>
    <t>CnKvEZmFiEt67qBApKWjDQ</t>
  </si>
  <si>
    <t>+40.7369136</t>
  </si>
  <si>
    <t xml:space="preserve"> 12.01</t>
  </si>
  <si>
    <t xml:space="preserve">   -074.0563237</t>
  </si>
  <si>
    <t xml:space="preserve">    Census Tract 12.01</t>
  </si>
  <si>
    <t xml:space="preserve">     34017001201</t>
  </si>
  <si>
    <t xml:space="preserve">       41534</t>
  </si>
  <si>
    <t xml:space="preserve">          001201</t>
  </si>
  <si>
    <t xml:space="preserve">            138957</t>
  </si>
  <si>
    <t>c1FnUkCogSkApXtB7SRwsg</t>
  </si>
  <si>
    <t>+40.7497683</t>
  </si>
  <si>
    <t xml:space="preserve"> 4</t>
  </si>
  <si>
    <t xml:space="preserve">   -074.0584574</t>
  </si>
  <si>
    <t xml:space="preserve">    Census Tract 4</t>
  </si>
  <si>
    <t xml:space="preserve">     34017000400</t>
  </si>
  <si>
    <t xml:space="preserve">       40819</t>
  </si>
  <si>
    <t xml:space="preserve">          000400</t>
  </si>
  <si>
    <t xml:space="preserve">            464436</t>
  </si>
  <si>
    <t>9OI6eDiLtR05i0riFf9DTA</t>
  </si>
  <si>
    <t>+40.7288334</t>
  </si>
  <si>
    <t xml:space="preserve"> 71</t>
  </si>
  <si>
    <t xml:space="preserve">   -074.0577204</t>
  </si>
  <si>
    <t xml:space="preserve">    Census Tract 71</t>
  </si>
  <si>
    <t xml:space="preserve">     34017007100</t>
  </si>
  <si>
    <t xml:space="preserve">       42092</t>
  </si>
  <si>
    <t xml:space="preserve">          007100</t>
  </si>
  <si>
    <t xml:space="preserve">            338470</t>
  </si>
  <si>
    <t>-k1pzsc08lthoG5UVpjgMg</t>
  </si>
  <si>
    <t>+40.7157936</t>
  </si>
  <si>
    <t xml:space="preserve"> 75</t>
  </si>
  <si>
    <t xml:space="preserve">   -074.0393008</t>
  </si>
  <si>
    <t xml:space="preserve">    Census Tract 75</t>
  </si>
  <si>
    <t xml:space="preserve">     34017007500</t>
  </si>
  <si>
    <t xml:space="preserve">       42087</t>
  </si>
  <si>
    <t xml:space="preserve">          007500</t>
  </si>
  <si>
    <t xml:space="preserve">            302165</t>
  </si>
  <si>
    <t>l2LVyS5JEreii5CAaKgJ6w</t>
  </si>
  <si>
    <t>+40.7407443</t>
  </si>
  <si>
    <t xml:space="preserve"> 11</t>
  </si>
  <si>
    <t xml:space="preserve">   -074.0570973</t>
  </si>
  <si>
    <t xml:space="preserve">    Census Tract 11</t>
  </si>
  <si>
    <t xml:space="preserve">     34017001100</t>
  </si>
  <si>
    <t xml:space="preserve">      47560</t>
  </si>
  <si>
    <t xml:space="preserve">       40823</t>
  </si>
  <si>
    <t xml:space="preserve">          001100</t>
  </si>
  <si>
    <t xml:space="preserve">            493091</t>
  </si>
  <si>
    <t>TGTajS4VJq1p01xvG6oEiA</t>
  </si>
  <si>
    <t>+40.7224178</t>
  </si>
  <si>
    <t xml:space="preserve"> 70</t>
  </si>
  <si>
    <t xml:space="preserve">   -074.0431914</t>
  </si>
  <si>
    <t xml:space="preserve">    Census Tract 70</t>
  </si>
  <si>
    <t xml:space="preserve">     34017007000</t>
  </si>
  <si>
    <t xml:space="preserve">       42065</t>
  </si>
  <si>
    <t xml:space="preserve">          007000</t>
  </si>
  <si>
    <t xml:space="preserve">            251925</t>
  </si>
  <si>
    <t>+40.7107530</t>
  </si>
  <si>
    <t xml:space="preserve"> 68</t>
  </si>
  <si>
    <t xml:space="preserve">   -074.0793285</t>
  </si>
  <si>
    <t xml:space="preserve">    Census Tract 68</t>
  </si>
  <si>
    <t xml:space="preserve">     34017006800</t>
  </si>
  <si>
    <t xml:space="preserve">       42058</t>
  </si>
  <si>
    <t xml:space="preserve">          006800</t>
  </si>
  <si>
    <t xml:space="preserve">            348015</t>
  </si>
  <si>
    <t>mH8-NHmjbtv1fEjGFDsV1g</t>
  </si>
  <si>
    <t>+40.7241318</t>
  </si>
  <si>
    <t xml:space="preserve"> 30</t>
  </si>
  <si>
    <t xml:space="preserve">   -074.0670990</t>
  </si>
  <si>
    <t xml:space="preserve">    Census Tract 30</t>
  </si>
  <si>
    <t xml:space="preserve">     34017003000</t>
  </si>
  <si>
    <t xml:space="preserve">       40890</t>
  </si>
  <si>
    <t xml:space="preserve">          003000</t>
  </si>
  <si>
    <t xml:space="preserve">            246256</t>
  </si>
  <si>
    <t>5GDyd4Alkj4BsYuFesAUaw</t>
  </si>
  <si>
    <t>+40.7531886</t>
  </si>
  <si>
    <t xml:space="preserve"> 69</t>
  </si>
  <si>
    <t xml:space="preserve">   -074.0680556</t>
  </si>
  <si>
    <t xml:space="preserve">    Census Tract 69</t>
  </si>
  <si>
    <t xml:space="preserve">     34017006900</t>
  </si>
  <si>
    <t xml:space="preserve">      280197</t>
  </si>
  <si>
    <t xml:space="preserve">       42091</t>
  </si>
  <si>
    <t xml:space="preserve">          006900</t>
  </si>
  <si>
    <t xml:space="preserve">            3573160</t>
  </si>
  <si>
    <t>SCKIP-J_Mga1OXOr2hUAKw</t>
  </si>
  <si>
    <t>+40.7266460</t>
  </si>
  <si>
    <t xml:space="preserve"> 28</t>
  </si>
  <si>
    <t xml:space="preserve">   -074.0731509</t>
  </si>
  <si>
    <t xml:space="preserve">    Census Tract 28</t>
  </si>
  <si>
    <t xml:space="preserve">     34017002800</t>
  </si>
  <si>
    <t xml:space="preserve">       41818</t>
  </si>
  <si>
    <t xml:space="preserve">          002800</t>
  </si>
  <si>
    <t xml:space="preserve">            295969</t>
  </si>
  <si>
    <t>hGAeERR7accA4AL6sJkIcQ</t>
  </si>
  <si>
    <t>+40.7086175</t>
  </si>
  <si>
    <t xml:space="preserve"> 54</t>
  </si>
  <si>
    <t xml:space="preserve">   -074.1042445</t>
  </si>
  <si>
    <t xml:space="preserve">    Census Tract 54</t>
  </si>
  <si>
    <t xml:space="preserve">     34017005400</t>
  </si>
  <si>
    <t xml:space="preserve">      1427099</t>
  </si>
  <si>
    <t xml:space="preserve">       40896</t>
  </si>
  <si>
    <t xml:space="preserve">          005400</t>
  </si>
  <si>
    <t xml:space="preserve">            1476223</t>
  </si>
  <si>
    <t>0BjRa9HEOxzkM1fiiIFVtQ</t>
  </si>
  <si>
    <t>2015-10</t>
  </si>
  <si>
    <t>+40.7226118</t>
  </si>
  <si>
    <t xml:space="preserve"> 31</t>
  </si>
  <si>
    <t xml:space="preserve">   -074.0641654</t>
  </si>
  <si>
    <t xml:space="preserve">    Census Tract 31</t>
  </si>
  <si>
    <t xml:space="preserve">     34017003100</t>
  </si>
  <si>
    <t xml:space="preserve">       41569</t>
  </si>
  <si>
    <t xml:space="preserve">          003100</t>
  </si>
  <si>
    <t xml:space="preserve">            260420</t>
  </si>
  <si>
    <t>w3FxfC5C1T4hWwQSPCZHjA</t>
  </si>
  <si>
    <t>+40.7343894</t>
  </si>
  <si>
    <t xml:space="preserve"> 18</t>
  </si>
  <si>
    <t xml:space="preserve">   -074.0699804</t>
  </si>
  <si>
    <t xml:space="preserve">    Census Tract 18</t>
  </si>
  <si>
    <t xml:space="preserve">     34017001800</t>
  </si>
  <si>
    <t xml:space="preserve">       40826</t>
  </si>
  <si>
    <t xml:space="preserve">          001800</t>
  </si>
  <si>
    <t xml:space="preserve">            212552</t>
  </si>
  <si>
    <t>ZItgEiMMgO2hwNY5Xhpkag</t>
  </si>
  <si>
    <t>+40.6909075</t>
  </si>
  <si>
    <t xml:space="preserve"> 63</t>
  </si>
  <si>
    <t xml:space="preserve">   -074.0921846</t>
  </si>
  <si>
    <t xml:space="preserve">    Census Tract 63</t>
  </si>
  <si>
    <t xml:space="preserve">     34017006300</t>
  </si>
  <si>
    <t xml:space="preserve">       40923</t>
  </si>
  <si>
    <t xml:space="preserve">          006300</t>
  </si>
  <si>
    <t xml:space="preserve">            676572</t>
  </si>
  <si>
    <t>vA37VlmWr8kH6atLFQ7JvQ</t>
  </si>
  <si>
    <t>+40.7205535</t>
  </si>
  <si>
    <t xml:space="preserve"> 65</t>
  </si>
  <si>
    <t xml:space="preserve">   -074.0525523</t>
  </si>
  <si>
    <t xml:space="preserve">    Census Tract 65</t>
  </si>
  <si>
    <t xml:space="preserve">     34017006500</t>
  </si>
  <si>
    <t xml:space="preserve">       42078</t>
  </si>
  <si>
    <t xml:space="preserve">          006500</t>
  </si>
  <si>
    <t xml:space="preserve">            378141</t>
  </si>
  <si>
    <t>10oSp2Mi-LUMlBwPi6GBlQ</t>
  </si>
  <si>
    <t>+40.7000595</t>
  </si>
  <si>
    <t xml:space="preserve"> 58.01</t>
  </si>
  <si>
    <t xml:space="preserve">   -074.0826251</t>
  </si>
  <si>
    <t xml:space="preserve">    Census Tract 58.01</t>
  </si>
  <si>
    <t xml:space="preserve">     34017005801</t>
  </si>
  <si>
    <t xml:space="preserve">       40897</t>
  </si>
  <si>
    <t xml:space="preserve">          005801</t>
  </si>
  <si>
    <t xml:space="preserve">            448245</t>
  </si>
  <si>
    <t>Den77DhrjP1mEdGKXGAYVg</t>
  </si>
  <si>
    <t>+40.7112774</t>
  </si>
  <si>
    <t xml:space="preserve"> 45</t>
  </si>
  <si>
    <t xml:space="preserve">   -074.0724572</t>
  </si>
  <si>
    <t xml:space="preserve">    Census Tract 45</t>
  </si>
  <si>
    <t xml:space="preserve">     34017004500</t>
  </si>
  <si>
    <t xml:space="preserve">       40894</t>
  </si>
  <si>
    <t xml:space="preserve">          004500</t>
  </si>
  <si>
    <t xml:space="preserve">            388078</t>
  </si>
  <si>
    <t>wxAf_k4_ODFVwwkICIK-RQ</t>
  </si>
  <si>
    <t>+40.7399426</t>
  </si>
  <si>
    <t xml:space="preserve"> 9.02</t>
  </si>
  <si>
    <t xml:space="preserve">   -074.0623860</t>
  </si>
  <si>
    <t xml:space="preserve">    Census Tract 9.02</t>
  </si>
  <si>
    <t xml:space="preserve">     34017000902</t>
  </si>
  <si>
    <t xml:space="preserve">       40801</t>
  </si>
  <si>
    <t xml:space="preserve">          000902</t>
  </si>
  <si>
    <t xml:space="preserve">            521914</t>
  </si>
  <si>
    <t>xZYsA7F1JEg3Zwcl5StkNQ</t>
  </si>
  <si>
    <t>+40.7369958</t>
  </si>
  <si>
    <t xml:space="preserve"> 17.01</t>
  </si>
  <si>
    <t xml:space="preserve">   -074.0769940</t>
  </si>
  <si>
    <t xml:space="preserve">    Census Tract 17.01</t>
  </si>
  <si>
    <t xml:space="preserve">     34017001701</t>
  </si>
  <si>
    <t xml:space="preserve">      46831</t>
  </si>
  <si>
    <t xml:space="preserve">       41560</t>
  </si>
  <si>
    <t xml:space="preserve">          001701</t>
  </si>
  <si>
    <t xml:space="preserve">            767508</t>
  </si>
  <si>
    <t>bvNtwmx_irSMc_tWwVri0g</t>
  </si>
  <si>
    <t>2017-09</t>
  </si>
  <si>
    <t>+40.7381021</t>
  </si>
  <si>
    <t xml:space="preserve"> 13</t>
  </si>
  <si>
    <t xml:space="preserve">   -074.0470562</t>
  </si>
  <si>
    <t xml:space="preserve">    Census Tract 13</t>
  </si>
  <si>
    <t xml:space="preserve">     34017001300</t>
  </si>
  <si>
    <t xml:space="preserve">       40825</t>
  </si>
  <si>
    <t xml:space="preserve">          001300</t>
  </si>
  <si>
    <t xml:space="preserve">            325574</t>
  </si>
  <si>
    <t>tkp5e7V7CoWA89Fr4KTQxg</t>
  </si>
  <si>
    <t>2007-10</t>
  </si>
  <si>
    <t>greencount</t>
  </si>
  <si>
    <t>treecountestimate</t>
  </si>
  <si>
    <t>stormwater_managed</t>
  </si>
  <si>
    <t>greenpercentile</t>
  </si>
  <si>
    <t>greenscore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</si>
</sst>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 applyBorder="1" applyAlignment="1" applyProtection="1">
      <alignment horizontal="center"/>
    </xf>
    <xf numFmtId="1" fontId="2" fillId="0" borderId="0" xfId="0" applyNumberFormat="1" applyFont="1" applyFill="1" applyBorder="1" applyAlignment="1" applyProtection="1"/>
    <xf numFmtId="0" fontId="3" fillId="0" borderId="0" xfId="0" applyFont="1" applyFill="1" applyBorder="1" applyAlignment="1" applyProtection="1"/>
    <xf numFmtId="0" fontId="0" fillId="0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63"/>
  <sheetViews>
    <sheetView tabSelected="1" workbookViewId="0">
      <pane ySplit="1" topLeftCell="A2" activePane="bottomLeft" state="frozen"/>
      <selection pane="bottomLeft" activeCell="AB5" sqref="AB5"/>
    </sheetView>
  </sheetViews>
  <sheetFormatPr defaultRowHeight="13.2" x14ac:dyDescent="0.25"/>
  <cols>
    <col min="1" max="3" width="16" customWidth="1"/>
    <col min="4" max="16" width="50" customWidth="1"/>
    <col min="17" max="19" width="16" customWidth="1"/>
    <col min="20" max="21" width="50" customWidth="1"/>
    <col min="22" max="25" width="16" customWidth="1"/>
    <col min="26" max="26" width="20.109375" bestFit="1" customWidth="1"/>
    <col min="27" max="28" width="16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602</v>
      </c>
      <c r="Y1" s="1" t="s">
        <v>603</v>
      </c>
      <c r="Z1" s="1" t="s">
        <v>604</v>
      </c>
      <c r="AA1" s="1" t="s">
        <v>605</v>
      </c>
      <c r="AB1" s="1" t="s">
        <v>606</v>
      </c>
    </row>
    <row r="2" spans="1:28" x14ac:dyDescent="0.25">
      <c r="A2" s="2">
        <v>0</v>
      </c>
      <c r="B2" s="2">
        <v>0</v>
      </c>
      <c r="C2" s="2">
        <v>0</v>
      </c>
      <c r="D2" s="3" t="s">
        <v>23</v>
      </c>
      <c r="E2" s="3" t="s">
        <v>24</v>
      </c>
      <c r="F2" s="3" t="s">
        <v>25</v>
      </c>
      <c r="G2" s="3" t="s">
        <v>26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3" t="s">
        <v>34</v>
      </c>
      <c r="P2" s="3" t="s">
        <v>35</v>
      </c>
      <c r="Q2" s="3">
        <v>216625.30571700001</v>
      </c>
      <c r="R2" s="3">
        <v>89.419003764600006</v>
      </c>
      <c r="S2" s="2">
        <v>0</v>
      </c>
      <c r="T2" s="3" t="s">
        <v>36</v>
      </c>
      <c r="U2" s="3" t="s">
        <v>36</v>
      </c>
      <c r="V2" s="4">
        <v>1</v>
      </c>
      <c r="W2" s="3">
        <v>1</v>
      </c>
      <c r="X2" s="3">
        <f>(W2/V2)</f>
        <v>1</v>
      </c>
      <c r="Y2" s="3">
        <f>IF(AND(V:V&gt;2,V:V&lt;=4),X:X*3,IF(AND(V:V&gt;4,V:V&lt;=8),X:X*8,IF(AND(V:V&gt;8,V:V&lt;=18),X:X*14,IF(AND(V:V&gt;18,V:V&lt;=24),X:X*18,IF(AND(V:V&gt;24,V:V&lt;=30),X:X*23,IF(AND(V:V&gt;30,V:V&lt;=40),X:X*27,IF(AND(V:V&gt;40,V:V&lt;=45),X:X*30,IF(V:V&gt;45,X:X*40,0))))))))</f>
        <v>0</v>
      </c>
      <c r="Z2" s="3">
        <f>Y:Y*800</f>
        <v>0</v>
      </c>
      <c r="AA2" s="4">
        <f>_xlfn.RANK.EQ(V2,$V$2:$V$63,1)/COUNT($V$2:$V$63)</f>
        <v>1.6129032258064516E-2</v>
      </c>
      <c r="AB2" s="4">
        <f>IF(AND(AA:AA&gt;0,AA:AA&lt;=0.2),0,IF(AND(AA:AA&gt;0.2,AA:AA&lt;=0.4),2,IF(AND(AA:AA&gt;0.4,AA:AA&lt;=0.6),3,IF(AND(AA:AA&lt;0.6,AA:AA&lt;=0.8),4,IF(AA:AA&gt;0.8,5,0)))))</f>
        <v>0</v>
      </c>
    </row>
    <row r="3" spans="1:28" x14ac:dyDescent="0.25">
      <c r="A3" s="2">
        <v>1</v>
      </c>
      <c r="B3" s="2">
        <v>30</v>
      </c>
      <c r="C3" s="2">
        <v>1</v>
      </c>
      <c r="D3" s="3" t="s">
        <v>37</v>
      </c>
      <c r="E3" s="3" t="s">
        <v>38</v>
      </c>
      <c r="F3" s="3" t="s">
        <v>25</v>
      </c>
      <c r="G3" s="3" t="s">
        <v>39</v>
      </c>
      <c r="H3" s="3" t="s">
        <v>40</v>
      </c>
      <c r="I3" s="3" t="s">
        <v>41</v>
      </c>
      <c r="J3" s="3" t="s">
        <v>29</v>
      </c>
      <c r="K3" s="3" t="s">
        <v>42</v>
      </c>
      <c r="L3" s="3" t="s">
        <v>31</v>
      </c>
      <c r="M3" s="3" t="s">
        <v>32</v>
      </c>
      <c r="N3" s="3" t="s">
        <v>43</v>
      </c>
      <c r="O3" s="3" t="s">
        <v>34</v>
      </c>
      <c r="P3" s="3" t="s">
        <v>44</v>
      </c>
      <c r="Q3" s="3">
        <v>344253.36565200001</v>
      </c>
      <c r="R3" s="3">
        <v>85.7126284932</v>
      </c>
      <c r="S3" s="2">
        <v>276</v>
      </c>
      <c r="T3" s="3" t="s">
        <v>45</v>
      </c>
      <c r="U3" s="3" t="s">
        <v>46</v>
      </c>
      <c r="V3" s="3">
        <v>23.359663194444447</v>
      </c>
      <c r="W3" s="3">
        <v>700.78989583299995</v>
      </c>
      <c r="X3" s="3">
        <f t="shared" ref="X3:Y63" si="0">(W3/V3)</f>
        <v>29.999999999985725</v>
      </c>
      <c r="Y3" s="3">
        <f t="shared" ref="Y3:Y63" si="1">IF(AND(V:V&gt;2,V:V&lt;=4),X:X*3,IF(AND(V:V&gt;4,V:V&lt;=8),X:X*8,IF(AND(V:V&gt;8,V:V&lt;=18),X:X*14,IF(AND(V:V&gt;18,V:V&lt;=24),X:X*18,IF(AND(V:V&gt;24,V:V&lt;=30),X:X*23,IF(AND(V:V&gt;30,V:V&lt;=40),X:X*27,IF(AND(V:V&gt;40,V:V&lt;=45),X:X*30,IF(V:V&gt;45,X:X*40,0))))))))</f>
        <v>539.99999999974307</v>
      </c>
      <c r="Z3" s="3">
        <f t="shared" ref="Z3:Z63" si="2">Y:Y*800</f>
        <v>431999.99999979447</v>
      </c>
      <c r="AA3" s="4">
        <f t="shared" ref="AA3:AB63" si="3">_xlfn.RANK.EQ(V3,$V$2:$V$63,1)/COUNT($V$2:$V$63)</f>
        <v>0.95161290322580649</v>
      </c>
      <c r="AB3" s="4">
        <f t="shared" ref="AB3:AB63" si="4">IF(AND(AA:AA&gt;0,AA:AA&lt;=0.2),0,IF(AND(AA:AA&gt;0.2,AA:AA&lt;=0.4),2,IF(AND(AA:AA&gt;0.4,AA:AA&lt;=0.6),3,IF(AND(AA:AA&lt;0.6,AA:AA&lt;=0.8),4,IF(AA:AA&gt;0.8,5,0)))))</f>
        <v>5</v>
      </c>
    </row>
    <row r="4" spans="1:28" x14ac:dyDescent="0.25">
      <c r="A4" s="2">
        <v>2</v>
      </c>
      <c r="B4" s="2">
        <v>29</v>
      </c>
      <c r="C4" s="2">
        <v>2</v>
      </c>
      <c r="D4" s="3" t="s">
        <v>47</v>
      </c>
      <c r="E4" s="3" t="s">
        <v>48</v>
      </c>
      <c r="F4" s="3" t="s">
        <v>25</v>
      </c>
      <c r="G4" s="3" t="s">
        <v>49</v>
      </c>
      <c r="H4" s="3" t="s">
        <v>50</v>
      </c>
      <c r="I4" s="3" t="s">
        <v>51</v>
      </c>
      <c r="J4" s="3" t="s">
        <v>29</v>
      </c>
      <c r="K4" s="3" t="s">
        <v>52</v>
      </c>
      <c r="L4" s="3" t="s">
        <v>31</v>
      </c>
      <c r="M4" s="3" t="s">
        <v>32</v>
      </c>
      <c r="N4" s="3" t="s">
        <v>53</v>
      </c>
      <c r="O4" s="3" t="s">
        <v>34</v>
      </c>
      <c r="P4" s="3" t="s">
        <v>54</v>
      </c>
      <c r="Q4" s="3">
        <v>296289.66606600001</v>
      </c>
      <c r="R4" s="3">
        <v>67.826787849200002</v>
      </c>
      <c r="S4" s="2">
        <v>1158</v>
      </c>
      <c r="T4" s="3" t="s">
        <v>55</v>
      </c>
      <c r="U4" s="3" t="s">
        <v>56</v>
      </c>
      <c r="V4" s="3">
        <v>21.00190014367816</v>
      </c>
      <c r="W4" s="3">
        <v>609.05510416699997</v>
      </c>
      <c r="X4" s="3">
        <f t="shared" si="0"/>
        <v>29.00000000001587</v>
      </c>
      <c r="Y4" s="3">
        <f t="shared" si="1"/>
        <v>522.0000000002857</v>
      </c>
      <c r="Z4" s="3">
        <f t="shared" si="2"/>
        <v>417600.00000022858</v>
      </c>
      <c r="AA4" s="4">
        <f t="shared" si="3"/>
        <v>0.88709677419354838</v>
      </c>
      <c r="AB4" s="4">
        <f t="shared" si="4"/>
        <v>5</v>
      </c>
    </row>
    <row r="5" spans="1:28" x14ac:dyDescent="0.25">
      <c r="A5" s="2">
        <v>3</v>
      </c>
      <c r="B5" s="2">
        <v>0</v>
      </c>
      <c r="C5" s="2">
        <v>3</v>
      </c>
      <c r="D5" s="3" t="s">
        <v>57</v>
      </c>
      <c r="E5" s="3" t="s">
        <v>58</v>
      </c>
      <c r="F5" s="3" t="s">
        <v>25</v>
      </c>
      <c r="G5" s="3" t="s">
        <v>59</v>
      </c>
      <c r="H5" s="3" t="s">
        <v>60</v>
      </c>
      <c r="I5" s="3" t="s">
        <v>61</v>
      </c>
      <c r="J5" s="3" t="s">
        <v>29</v>
      </c>
      <c r="K5" s="3" t="s">
        <v>62</v>
      </c>
      <c r="L5" s="3" t="s">
        <v>31</v>
      </c>
      <c r="M5" s="3" t="s">
        <v>32</v>
      </c>
      <c r="N5" s="3" t="s">
        <v>63</v>
      </c>
      <c r="O5" s="3" t="s">
        <v>34</v>
      </c>
      <c r="P5" s="3" t="s">
        <v>64</v>
      </c>
      <c r="Q5" s="3">
        <v>144777.63837100001</v>
      </c>
      <c r="R5" s="3">
        <v>91.552610805399993</v>
      </c>
      <c r="S5" s="2">
        <v>0</v>
      </c>
      <c r="T5" s="3" t="s">
        <v>36</v>
      </c>
      <c r="U5" s="3" t="s">
        <v>36</v>
      </c>
      <c r="V5" s="3">
        <v>1</v>
      </c>
      <c r="W5" s="3">
        <v>1</v>
      </c>
      <c r="X5" s="3">
        <f t="shared" si="0"/>
        <v>1</v>
      </c>
      <c r="Y5" s="3">
        <f t="shared" si="1"/>
        <v>0</v>
      </c>
      <c r="Z5" s="3">
        <f t="shared" si="2"/>
        <v>0</v>
      </c>
      <c r="AA5" s="4">
        <f t="shared" si="3"/>
        <v>1.6129032258064516E-2</v>
      </c>
      <c r="AB5" s="4">
        <f t="shared" si="4"/>
        <v>0</v>
      </c>
    </row>
    <row r="6" spans="1:28" x14ac:dyDescent="0.25">
      <c r="A6" s="2">
        <v>4</v>
      </c>
      <c r="B6" s="2">
        <v>4</v>
      </c>
      <c r="C6" s="2">
        <v>4</v>
      </c>
      <c r="D6" s="3" t="s">
        <v>65</v>
      </c>
      <c r="E6" s="3" t="s">
        <v>66</v>
      </c>
      <c r="F6" s="3" t="s">
        <v>25</v>
      </c>
      <c r="G6" s="3" t="s">
        <v>67</v>
      </c>
      <c r="H6" s="3" t="s">
        <v>68</v>
      </c>
      <c r="I6" s="3" t="s">
        <v>69</v>
      </c>
      <c r="J6" s="3" t="s">
        <v>29</v>
      </c>
      <c r="K6" s="3" t="s">
        <v>70</v>
      </c>
      <c r="L6" s="3" t="s">
        <v>31</v>
      </c>
      <c r="M6" s="3" t="s">
        <v>32</v>
      </c>
      <c r="N6" s="3" t="s">
        <v>71</v>
      </c>
      <c r="O6" s="3" t="s">
        <v>34</v>
      </c>
      <c r="P6" s="3" t="s">
        <v>72</v>
      </c>
      <c r="Q6" s="3">
        <v>159704.586847</v>
      </c>
      <c r="R6" s="3">
        <v>79.873524975199999</v>
      </c>
      <c r="S6" s="2">
        <v>1188</v>
      </c>
      <c r="T6" s="3" t="s">
        <v>73</v>
      </c>
      <c r="U6" s="3" t="s">
        <v>56</v>
      </c>
      <c r="V6" s="3">
        <v>27.624348958333336</v>
      </c>
      <c r="W6" s="3">
        <v>110.497395833</v>
      </c>
      <c r="X6" s="3">
        <f t="shared" si="0"/>
        <v>3.9999999999879328</v>
      </c>
      <c r="Y6" s="3">
        <f t="shared" si="1"/>
        <v>91.999999999722448</v>
      </c>
      <c r="Z6" s="3">
        <f t="shared" si="2"/>
        <v>73599.999999777952</v>
      </c>
      <c r="AA6" s="4">
        <f t="shared" si="3"/>
        <v>0.967741935483871</v>
      </c>
      <c r="AB6" s="4">
        <f t="shared" si="4"/>
        <v>5</v>
      </c>
    </row>
    <row r="7" spans="1:28" x14ac:dyDescent="0.25">
      <c r="A7" s="2">
        <v>5</v>
      </c>
      <c r="B7" s="2">
        <v>72</v>
      </c>
      <c r="C7" s="2">
        <v>5</v>
      </c>
      <c r="D7" s="3" t="s">
        <v>74</v>
      </c>
      <c r="E7" s="3" t="s">
        <v>75</v>
      </c>
      <c r="F7" s="3" t="s">
        <v>25</v>
      </c>
      <c r="G7" s="3" t="s">
        <v>76</v>
      </c>
      <c r="H7" s="3" t="s">
        <v>77</v>
      </c>
      <c r="I7" s="3" t="s">
        <v>78</v>
      </c>
      <c r="J7" s="3" t="s">
        <v>29</v>
      </c>
      <c r="K7" s="3" t="s">
        <v>79</v>
      </c>
      <c r="L7" s="3" t="s">
        <v>31</v>
      </c>
      <c r="M7" s="3" t="s">
        <v>32</v>
      </c>
      <c r="N7" s="3" t="s">
        <v>80</v>
      </c>
      <c r="O7" s="3" t="s">
        <v>34</v>
      </c>
      <c r="P7" s="3" t="s">
        <v>81</v>
      </c>
      <c r="Q7" s="3">
        <v>264258.56565</v>
      </c>
      <c r="R7" s="3">
        <v>94.465766263700004</v>
      </c>
      <c r="S7" s="2">
        <v>7</v>
      </c>
      <c r="T7" s="3" t="s">
        <v>82</v>
      </c>
      <c r="U7" s="3" t="s">
        <v>83</v>
      </c>
      <c r="V7" s="3">
        <v>7.198891782407407</v>
      </c>
      <c r="W7" s="3">
        <v>518.32020833299998</v>
      </c>
      <c r="X7" s="3">
        <f t="shared" si="0"/>
        <v>71.999999999953701</v>
      </c>
      <c r="Y7" s="3">
        <f t="shared" si="1"/>
        <v>575.99999999962961</v>
      </c>
      <c r="Z7" s="3">
        <f t="shared" si="2"/>
        <v>460799.99999970366</v>
      </c>
      <c r="AA7" s="4">
        <f t="shared" si="3"/>
        <v>0.17741935483870969</v>
      </c>
      <c r="AB7" s="4">
        <f t="shared" si="4"/>
        <v>0</v>
      </c>
    </row>
    <row r="8" spans="1:28" x14ac:dyDescent="0.25">
      <c r="A8" s="2">
        <v>6</v>
      </c>
      <c r="B8" s="2">
        <v>29</v>
      </c>
      <c r="C8" s="2">
        <v>6</v>
      </c>
      <c r="D8" s="3" t="s">
        <v>84</v>
      </c>
      <c r="E8" s="3" t="s">
        <v>85</v>
      </c>
      <c r="F8" s="3" t="s">
        <v>25</v>
      </c>
      <c r="G8" s="3" t="s">
        <v>86</v>
      </c>
      <c r="H8" s="3" t="s">
        <v>87</v>
      </c>
      <c r="I8" s="3" t="s">
        <v>88</v>
      </c>
      <c r="J8" s="3" t="s">
        <v>29</v>
      </c>
      <c r="K8" s="3" t="s">
        <v>89</v>
      </c>
      <c r="L8" s="3" t="s">
        <v>31</v>
      </c>
      <c r="M8" s="3" t="s">
        <v>32</v>
      </c>
      <c r="N8" s="3" t="s">
        <v>90</v>
      </c>
      <c r="O8" s="3" t="s">
        <v>34</v>
      </c>
      <c r="P8" s="3" t="s">
        <v>91</v>
      </c>
      <c r="Q8" s="3">
        <v>230493.070828</v>
      </c>
      <c r="R8" s="3">
        <v>93.319529414000002</v>
      </c>
      <c r="S8" s="2">
        <v>655</v>
      </c>
      <c r="T8" s="3" t="s">
        <v>92</v>
      </c>
      <c r="U8" s="3" t="s">
        <v>83</v>
      </c>
      <c r="V8" s="3">
        <v>15.119924568965516</v>
      </c>
      <c r="W8" s="3">
        <v>438.47781250000003</v>
      </c>
      <c r="X8" s="3">
        <f t="shared" si="0"/>
        <v>29.000000000000004</v>
      </c>
      <c r="Y8" s="3">
        <f t="shared" si="1"/>
        <v>406.00000000000006</v>
      </c>
      <c r="Z8" s="3">
        <f t="shared" si="2"/>
        <v>324800.00000000006</v>
      </c>
      <c r="AA8" s="4">
        <f t="shared" si="3"/>
        <v>0.64516129032258063</v>
      </c>
      <c r="AB8" s="4">
        <f t="shared" si="4"/>
        <v>0</v>
      </c>
    </row>
    <row r="9" spans="1:28" x14ac:dyDescent="0.25">
      <c r="A9" s="2">
        <v>7</v>
      </c>
      <c r="B9" s="2">
        <v>17</v>
      </c>
      <c r="C9" s="2">
        <v>7</v>
      </c>
      <c r="D9" s="3" t="s">
        <v>93</v>
      </c>
      <c r="E9" s="3" t="s">
        <v>94</v>
      </c>
      <c r="F9" s="3" t="s">
        <v>25</v>
      </c>
      <c r="G9" s="3" t="s">
        <v>95</v>
      </c>
      <c r="H9" s="3" t="s">
        <v>96</v>
      </c>
      <c r="I9" s="3" t="s">
        <v>97</v>
      </c>
      <c r="J9" s="3" t="s">
        <v>29</v>
      </c>
      <c r="K9" s="3" t="s">
        <v>98</v>
      </c>
      <c r="L9" s="3" t="s">
        <v>31</v>
      </c>
      <c r="M9" s="3" t="s">
        <v>32</v>
      </c>
      <c r="N9" s="3" t="s">
        <v>99</v>
      </c>
      <c r="O9" s="3" t="s">
        <v>34</v>
      </c>
      <c r="P9" s="3" t="s">
        <v>100</v>
      </c>
      <c r="Q9" s="3">
        <v>268992.63625500002</v>
      </c>
      <c r="R9" s="3">
        <v>88.762310081500004</v>
      </c>
      <c r="S9" s="2">
        <v>2443</v>
      </c>
      <c r="T9" s="3" t="s">
        <v>101</v>
      </c>
      <c r="U9" s="3" t="s">
        <v>56</v>
      </c>
      <c r="V9" s="3">
        <v>28.8334068627451</v>
      </c>
      <c r="W9" s="3">
        <v>490.16791666699999</v>
      </c>
      <c r="X9" s="3">
        <f t="shared" si="0"/>
        <v>17.000000000011561</v>
      </c>
      <c r="Y9" s="3">
        <f t="shared" si="1"/>
        <v>391.00000000026591</v>
      </c>
      <c r="Z9" s="3">
        <f t="shared" si="2"/>
        <v>312800.00000021275</v>
      </c>
      <c r="AA9" s="4">
        <f t="shared" si="3"/>
        <v>0.9838709677419355</v>
      </c>
      <c r="AB9" s="4">
        <f t="shared" si="4"/>
        <v>5</v>
      </c>
    </row>
    <row r="10" spans="1:28" x14ac:dyDescent="0.25">
      <c r="A10" s="2">
        <v>8</v>
      </c>
      <c r="B10" s="2">
        <v>0</v>
      </c>
      <c r="C10" s="2">
        <v>8</v>
      </c>
      <c r="D10" s="3" t="s">
        <v>102</v>
      </c>
      <c r="E10" s="3" t="s">
        <v>103</v>
      </c>
      <c r="F10" s="3" t="s">
        <v>25</v>
      </c>
      <c r="G10" s="3" t="s">
        <v>104</v>
      </c>
      <c r="H10" s="3" t="s">
        <v>105</v>
      </c>
      <c r="I10" s="3" t="s">
        <v>106</v>
      </c>
      <c r="J10" s="3" t="s">
        <v>29</v>
      </c>
      <c r="K10" s="3" t="s">
        <v>107</v>
      </c>
      <c r="L10" s="3" t="s">
        <v>31</v>
      </c>
      <c r="M10" s="3" t="s">
        <v>32</v>
      </c>
      <c r="N10" s="3" t="s">
        <v>108</v>
      </c>
      <c r="O10" s="3" t="s">
        <v>34</v>
      </c>
      <c r="P10" s="3" t="s">
        <v>109</v>
      </c>
      <c r="Q10" s="3">
        <v>161387.237226</v>
      </c>
      <c r="R10" s="3">
        <v>90.619852661300001</v>
      </c>
      <c r="S10" s="2">
        <v>0</v>
      </c>
      <c r="T10" s="3" t="s">
        <v>36</v>
      </c>
      <c r="U10" s="3" t="s">
        <v>36</v>
      </c>
      <c r="V10" s="3">
        <v>1</v>
      </c>
      <c r="W10" s="3">
        <v>1</v>
      </c>
      <c r="X10" s="3">
        <f t="shared" si="0"/>
        <v>1</v>
      </c>
      <c r="Y10" s="3">
        <f t="shared" si="1"/>
        <v>0</v>
      </c>
      <c r="Z10" s="3">
        <f t="shared" si="2"/>
        <v>0</v>
      </c>
      <c r="AA10" s="4">
        <f t="shared" si="3"/>
        <v>1.6129032258064516E-2</v>
      </c>
      <c r="AB10" s="4">
        <f t="shared" si="4"/>
        <v>0</v>
      </c>
    </row>
    <row r="11" spans="1:28" x14ac:dyDescent="0.25">
      <c r="A11" s="2">
        <v>9</v>
      </c>
      <c r="B11" s="2">
        <v>67</v>
      </c>
      <c r="C11" s="2">
        <v>9</v>
      </c>
      <c r="D11" s="3" t="s">
        <v>110</v>
      </c>
      <c r="E11" s="3" t="s">
        <v>111</v>
      </c>
      <c r="F11" s="3" t="s">
        <v>25</v>
      </c>
      <c r="G11" s="3" t="s">
        <v>112</v>
      </c>
      <c r="H11" s="3" t="s">
        <v>113</v>
      </c>
      <c r="I11" s="3" t="s">
        <v>114</v>
      </c>
      <c r="J11" s="3" t="s">
        <v>29</v>
      </c>
      <c r="K11" s="3" t="s">
        <v>115</v>
      </c>
      <c r="L11" s="3" t="s">
        <v>31</v>
      </c>
      <c r="M11" s="3" t="s">
        <v>32</v>
      </c>
      <c r="N11" s="3" t="s">
        <v>116</v>
      </c>
      <c r="O11" s="3" t="s">
        <v>34</v>
      </c>
      <c r="P11" s="3" t="s">
        <v>117</v>
      </c>
      <c r="Q11" s="3">
        <v>376984.46580300003</v>
      </c>
      <c r="R11" s="3">
        <v>86.580225092199996</v>
      </c>
      <c r="S11" s="2">
        <v>498</v>
      </c>
      <c r="T11" s="3" t="s">
        <v>118</v>
      </c>
      <c r="U11" s="3" t="s">
        <v>56</v>
      </c>
      <c r="V11" s="3">
        <v>37.094732587064691</v>
      </c>
      <c r="W11" s="3">
        <v>2485.3470833299998</v>
      </c>
      <c r="X11" s="3">
        <f t="shared" si="0"/>
        <v>66.999999999910116</v>
      </c>
      <c r="Y11" s="3">
        <f t="shared" si="1"/>
        <v>1808.9999999975732</v>
      </c>
      <c r="Z11" s="3">
        <f t="shared" si="2"/>
        <v>1447199.9999980587</v>
      </c>
      <c r="AA11" s="4">
        <f t="shared" si="3"/>
        <v>1</v>
      </c>
      <c r="AB11" s="4">
        <f t="shared" si="4"/>
        <v>5</v>
      </c>
    </row>
    <row r="12" spans="1:28" x14ac:dyDescent="0.25">
      <c r="A12" s="2">
        <v>10</v>
      </c>
      <c r="B12" s="2">
        <v>49</v>
      </c>
      <c r="C12" s="2">
        <v>10</v>
      </c>
      <c r="D12" s="3" t="s">
        <v>119</v>
      </c>
      <c r="E12" s="3" t="s">
        <v>120</v>
      </c>
      <c r="F12" s="3" t="s">
        <v>25</v>
      </c>
      <c r="G12" s="3" t="s">
        <v>121</v>
      </c>
      <c r="H12" s="3" t="s">
        <v>122</v>
      </c>
      <c r="I12" s="3" t="s">
        <v>123</v>
      </c>
      <c r="J12" s="3" t="s">
        <v>29</v>
      </c>
      <c r="K12" s="3" t="s">
        <v>124</v>
      </c>
      <c r="L12" s="3" t="s">
        <v>31</v>
      </c>
      <c r="M12" s="3" t="s">
        <v>32</v>
      </c>
      <c r="N12" s="3" t="s">
        <v>125</v>
      </c>
      <c r="O12" s="3" t="s">
        <v>34</v>
      </c>
      <c r="P12" s="3" t="s">
        <v>126</v>
      </c>
      <c r="Q12" s="3">
        <v>333639.69716899999</v>
      </c>
      <c r="R12" s="3">
        <v>77.2696177025</v>
      </c>
      <c r="S12" s="2">
        <v>684</v>
      </c>
      <c r="T12" s="3" t="s">
        <v>127</v>
      </c>
      <c r="U12" s="3" t="s">
        <v>83</v>
      </c>
      <c r="V12" s="3">
        <v>13.066717687074835</v>
      </c>
      <c r="W12" s="3">
        <v>640.26916666700004</v>
      </c>
      <c r="X12" s="3">
        <f t="shared" si="0"/>
        <v>49.000000000025494</v>
      </c>
      <c r="Y12" s="3">
        <f t="shared" si="1"/>
        <v>686.00000000035698</v>
      </c>
      <c r="Z12" s="3">
        <f t="shared" si="2"/>
        <v>548800.00000028557</v>
      </c>
      <c r="AA12" s="4">
        <f t="shared" si="3"/>
        <v>0.532258064516129</v>
      </c>
      <c r="AB12" s="4">
        <f t="shared" si="4"/>
        <v>3</v>
      </c>
    </row>
    <row r="13" spans="1:28" x14ac:dyDescent="0.25">
      <c r="A13" s="2">
        <v>11</v>
      </c>
      <c r="B13" s="2">
        <v>172</v>
      </c>
      <c r="C13" s="2">
        <v>11</v>
      </c>
      <c r="D13" s="3" t="s">
        <v>128</v>
      </c>
      <c r="E13" s="3" t="s">
        <v>129</v>
      </c>
      <c r="F13" s="3" t="s">
        <v>25</v>
      </c>
      <c r="G13" s="3" t="s">
        <v>130</v>
      </c>
      <c r="H13" s="3" t="s">
        <v>131</v>
      </c>
      <c r="I13" s="3" t="s">
        <v>132</v>
      </c>
      <c r="J13" s="3" t="s">
        <v>29</v>
      </c>
      <c r="K13" s="3" t="s">
        <v>133</v>
      </c>
      <c r="L13" s="3" t="s">
        <v>31</v>
      </c>
      <c r="M13" s="3" t="s">
        <v>32</v>
      </c>
      <c r="N13" s="3" t="s">
        <v>134</v>
      </c>
      <c r="O13" s="3" t="s">
        <v>34</v>
      </c>
      <c r="P13" s="3" t="s">
        <v>135</v>
      </c>
      <c r="Q13" s="3">
        <v>621647.17337700003</v>
      </c>
      <c r="R13" s="3">
        <v>90.996304979900003</v>
      </c>
      <c r="S13" s="2">
        <v>232</v>
      </c>
      <c r="T13" s="3" t="s">
        <v>136</v>
      </c>
      <c r="U13" s="3" t="s">
        <v>137</v>
      </c>
      <c r="V13" s="3">
        <v>12.916990673449618</v>
      </c>
      <c r="W13" s="3">
        <v>2221.7223958300001</v>
      </c>
      <c r="X13" s="3">
        <f t="shared" si="0"/>
        <v>171.99999999974187</v>
      </c>
      <c r="Y13" s="3">
        <f t="shared" si="1"/>
        <v>2407.9999999963861</v>
      </c>
      <c r="Z13" s="3">
        <f t="shared" si="2"/>
        <v>1926399.9999971089</v>
      </c>
      <c r="AA13" s="4">
        <f t="shared" si="3"/>
        <v>0.5</v>
      </c>
      <c r="AB13" s="4">
        <f t="shared" si="4"/>
        <v>3</v>
      </c>
    </row>
    <row r="14" spans="1:28" x14ac:dyDescent="0.25">
      <c r="A14" s="2">
        <v>12</v>
      </c>
      <c r="B14" s="2">
        <v>60</v>
      </c>
      <c r="C14" s="2">
        <v>12</v>
      </c>
      <c r="D14" s="3" t="s">
        <v>138</v>
      </c>
      <c r="E14" s="3" t="s">
        <v>139</v>
      </c>
      <c r="F14" s="3" t="s">
        <v>25</v>
      </c>
      <c r="G14" s="3" t="s">
        <v>140</v>
      </c>
      <c r="H14" s="3" t="s">
        <v>141</v>
      </c>
      <c r="I14" s="3" t="s">
        <v>142</v>
      </c>
      <c r="J14" s="3" t="s">
        <v>29</v>
      </c>
      <c r="K14" s="3" t="s">
        <v>143</v>
      </c>
      <c r="L14" s="3" t="s">
        <v>31</v>
      </c>
      <c r="M14" s="3" t="s">
        <v>32</v>
      </c>
      <c r="N14" s="3" t="s">
        <v>144</v>
      </c>
      <c r="O14" s="3" t="s">
        <v>34</v>
      </c>
      <c r="P14" s="3" t="s">
        <v>145</v>
      </c>
      <c r="Q14" s="3">
        <v>220179.58715599999</v>
      </c>
      <c r="R14" s="3">
        <v>92.217727573299996</v>
      </c>
      <c r="S14" s="2">
        <v>1020</v>
      </c>
      <c r="T14" s="3" t="s">
        <v>146</v>
      </c>
      <c r="U14" s="3" t="s">
        <v>56</v>
      </c>
      <c r="V14" s="3">
        <v>15.261824652777777</v>
      </c>
      <c r="W14" s="3">
        <v>915.70947916600005</v>
      </c>
      <c r="X14" s="3">
        <f t="shared" si="0"/>
        <v>59.999999999956323</v>
      </c>
      <c r="Y14" s="3">
        <f t="shared" si="1"/>
        <v>839.99999999938848</v>
      </c>
      <c r="Z14" s="3">
        <f t="shared" si="2"/>
        <v>671999.99999951082</v>
      </c>
      <c r="AA14" s="4">
        <f t="shared" si="3"/>
        <v>0.66129032258064513</v>
      </c>
      <c r="AB14" s="4">
        <f t="shared" si="4"/>
        <v>0</v>
      </c>
    </row>
    <row r="15" spans="1:28" x14ac:dyDescent="0.25">
      <c r="A15" s="2">
        <v>13</v>
      </c>
      <c r="B15" s="2">
        <v>24</v>
      </c>
      <c r="C15" s="2">
        <v>13</v>
      </c>
      <c r="D15" s="3" t="s">
        <v>147</v>
      </c>
      <c r="E15" s="3" t="s">
        <v>148</v>
      </c>
      <c r="F15" s="3" t="s">
        <v>25</v>
      </c>
      <c r="G15" s="3" t="s">
        <v>149</v>
      </c>
      <c r="H15" s="3" t="s">
        <v>150</v>
      </c>
      <c r="I15" s="3" t="s">
        <v>151</v>
      </c>
      <c r="J15" s="3" t="s">
        <v>29</v>
      </c>
      <c r="K15" s="3" t="s">
        <v>152</v>
      </c>
      <c r="L15" s="3" t="s">
        <v>31</v>
      </c>
      <c r="M15" s="3" t="s">
        <v>32</v>
      </c>
      <c r="N15" s="3" t="s">
        <v>153</v>
      </c>
      <c r="O15" s="3" t="s">
        <v>34</v>
      </c>
      <c r="P15" s="3" t="s">
        <v>154</v>
      </c>
      <c r="Q15" s="3">
        <v>321421.52228999999</v>
      </c>
      <c r="R15" s="3">
        <v>89.409535648000002</v>
      </c>
      <c r="S15" s="2">
        <v>1924</v>
      </c>
      <c r="T15" s="3" t="s">
        <v>155</v>
      </c>
      <c r="U15" s="3" t="s">
        <v>156</v>
      </c>
      <c r="V15" s="3">
        <v>12.068967013888889</v>
      </c>
      <c r="W15" s="3">
        <v>289.65520833300002</v>
      </c>
      <c r="X15" s="3">
        <f t="shared" si="0"/>
        <v>23.999999999972381</v>
      </c>
      <c r="Y15" s="3">
        <f t="shared" si="1"/>
        <v>335.99999999961335</v>
      </c>
      <c r="Z15" s="3">
        <f t="shared" si="2"/>
        <v>268799.99999969068</v>
      </c>
      <c r="AA15" s="4">
        <f t="shared" si="3"/>
        <v>0.45161290322580644</v>
      </c>
      <c r="AB15" s="4">
        <f t="shared" si="4"/>
        <v>3</v>
      </c>
    </row>
    <row r="16" spans="1:28" x14ac:dyDescent="0.25">
      <c r="A16" s="2">
        <v>14</v>
      </c>
      <c r="B16" s="2">
        <v>43</v>
      </c>
      <c r="C16" s="2">
        <v>14</v>
      </c>
      <c r="D16" s="3" t="s">
        <v>157</v>
      </c>
      <c r="E16" s="3" t="s">
        <v>158</v>
      </c>
      <c r="F16" s="3" t="s">
        <v>25</v>
      </c>
      <c r="G16" s="3" t="s">
        <v>159</v>
      </c>
      <c r="H16" s="3" t="s">
        <v>160</v>
      </c>
      <c r="I16" s="3" t="s">
        <v>161</v>
      </c>
      <c r="J16" s="3" t="s">
        <v>29</v>
      </c>
      <c r="K16" s="3" t="s">
        <v>162</v>
      </c>
      <c r="L16" s="3" t="s">
        <v>31</v>
      </c>
      <c r="M16" s="3" t="s">
        <v>32</v>
      </c>
      <c r="N16" s="3" t="s">
        <v>163</v>
      </c>
      <c r="O16" s="3" t="s">
        <v>34</v>
      </c>
      <c r="P16" s="3" t="s">
        <v>164</v>
      </c>
      <c r="Q16" s="3">
        <v>218985.00262300001</v>
      </c>
      <c r="R16" s="3">
        <v>91.471377992599997</v>
      </c>
      <c r="S16" s="2">
        <v>1419</v>
      </c>
      <c r="T16" s="3" t="s">
        <v>165</v>
      </c>
      <c r="U16" s="3" t="s">
        <v>83</v>
      </c>
      <c r="V16" s="3">
        <v>8.4405595930232575</v>
      </c>
      <c r="W16" s="3">
        <v>362.94406249999997</v>
      </c>
      <c r="X16" s="3">
        <f t="shared" si="0"/>
        <v>42.999999999999986</v>
      </c>
      <c r="Y16" s="3">
        <f t="shared" si="1"/>
        <v>601.99999999999977</v>
      </c>
      <c r="Z16" s="3">
        <f t="shared" si="2"/>
        <v>481599.99999999983</v>
      </c>
      <c r="AA16" s="4">
        <f t="shared" si="3"/>
        <v>0.19354838709677419</v>
      </c>
      <c r="AB16" s="4">
        <f t="shared" si="4"/>
        <v>0</v>
      </c>
    </row>
    <row r="17" spans="1:28" x14ac:dyDescent="0.25">
      <c r="A17" s="2">
        <v>15</v>
      </c>
      <c r="B17" s="2">
        <v>29</v>
      </c>
      <c r="C17" s="2">
        <v>15</v>
      </c>
      <c r="D17" s="3" t="s">
        <v>166</v>
      </c>
      <c r="E17" s="3" t="s">
        <v>167</v>
      </c>
      <c r="F17" s="3" t="s">
        <v>25</v>
      </c>
      <c r="G17" s="3" t="s">
        <v>168</v>
      </c>
      <c r="H17" s="3" t="s">
        <v>169</v>
      </c>
      <c r="I17" s="3" t="s">
        <v>170</v>
      </c>
      <c r="J17" s="3" t="s">
        <v>29</v>
      </c>
      <c r="K17" s="3" t="s">
        <v>171</v>
      </c>
      <c r="L17" s="3" t="s">
        <v>31</v>
      </c>
      <c r="M17" s="3" t="s">
        <v>32</v>
      </c>
      <c r="N17" s="3" t="s">
        <v>172</v>
      </c>
      <c r="O17" s="3" t="s">
        <v>34</v>
      </c>
      <c r="P17" s="3" t="s">
        <v>173</v>
      </c>
      <c r="Q17" s="3">
        <v>126571.036697</v>
      </c>
      <c r="R17" s="3">
        <v>92.974998790800001</v>
      </c>
      <c r="S17" s="2">
        <v>1488</v>
      </c>
      <c r="T17" s="3" t="s">
        <v>174</v>
      </c>
      <c r="U17" s="3" t="s">
        <v>56</v>
      </c>
      <c r="V17" s="3">
        <v>11.647701149425288</v>
      </c>
      <c r="W17" s="3">
        <v>337.78333333299997</v>
      </c>
      <c r="X17" s="3">
        <f t="shared" si="0"/>
        <v>28.999999999971379</v>
      </c>
      <c r="Y17" s="3">
        <f t="shared" si="1"/>
        <v>405.99999999959931</v>
      </c>
      <c r="Z17" s="3">
        <f t="shared" si="2"/>
        <v>324799.99999967945</v>
      </c>
      <c r="AA17" s="4">
        <f t="shared" si="3"/>
        <v>0.40322580645161288</v>
      </c>
      <c r="AB17" s="4">
        <f t="shared" si="4"/>
        <v>3</v>
      </c>
    </row>
    <row r="18" spans="1:28" x14ac:dyDescent="0.25">
      <c r="A18" s="2">
        <v>16</v>
      </c>
      <c r="B18" s="2">
        <v>37</v>
      </c>
      <c r="C18" s="2">
        <v>16</v>
      </c>
      <c r="D18" s="3" t="s">
        <v>175</v>
      </c>
      <c r="E18" s="3" t="s">
        <v>176</v>
      </c>
      <c r="F18" s="3" t="s">
        <v>25</v>
      </c>
      <c r="G18" s="3" t="s">
        <v>177</v>
      </c>
      <c r="H18" s="3" t="s">
        <v>178</v>
      </c>
      <c r="I18" s="3" t="s">
        <v>179</v>
      </c>
      <c r="J18" s="3" t="s">
        <v>29</v>
      </c>
      <c r="K18" s="3" t="s">
        <v>180</v>
      </c>
      <c r="L18" s="3" t="s">
        <v>31</v>
      </c>
      <c r="M18" s="3" t="s">
        <v>32</v>
      </c>
      <c r="N18" s="3" t="s">
        <v>181</v>
      </c>
      <c r="O18" s="3" t="s">
        <v>34</v>
      </c>
      <c r="P18" s="3" t="s">
        <v>182</v>
      </c>
      <c r="Q18" s="3">
        <v>560857.95183699997</v>
      </c>
      <c r="R18" s="3">
        <v>88.019640310100002</v>
      </c>
      <c r="S18" s="2">
        <v>471</v>
      </c>
      <c r="T18" s="3" t="s">
        <v>183</v>
      </c>
      <c r="U18" s="3" t="s">
        <v>56</v>
      </c>
      <c r="V18" s="3">
        <v>12.125228040540538</v>
      </c>
      <c r="W18" s="3">
        <v>448.63343750000001</v>
      </c>
      <c r="X18" s="3">
        <f t="shared" si="0"/>
        <v>37.000000000000007</v>
      </c>
      <c r="Y18" s="3">
        <f t="shared" si="1"/>
        <v>518.00000000000011</v>
      </c>
      <c r="Z18" s="3">
        <f t="shared" si="2"/>
        <v>414400.00000000012</v>
      </c>
      <c r="AA18" s="4">
        <f t="shared" si="3"/>
        <v>0.46774193548387094</v>
      </c>
      <c r="AB18" s="4">
        <f t="shared" si="4"/>
        <v>3</v>
      </c>
    </row>
    <row r="19" spans="1:28" x14ac:dyDescent="0.25">
      <c r="A19" s="2">
        <v>17</v>
      </c>
      <c r="B19" s="2">
        <v>73</v>
      </c>
      <c r="C19" s="2">
        <v>17</v>
      </c>
      <c r="D19" s="3" t="s">
        <v>184</v>
      </c>
      <c r="E19" s="3" t="s">
        <v>185</v>
      </c>
      <c r="F19" s="3" t="s">
        <v>25</v>
      </c>
      <c r="G19" s="3" t="s">
        <v>186</v>
      </c>
      <c r="H19" s="3" t="s">
        <v>187</v>
      </c>
      <c r="I19" s="3" t="s">
        <v>188</v>
      </c>
      <c r="J19" s="3" t="s">
        <v>29</v>
      </c>
      <c r="K19" s="3" t="s">
        <v>189</v>
      </c>
      <c r="L19" s="3" t="s">
        <v>31</v>
      </c>
      <c r="M19" s="3" t="s">
        <v>32</v>
      </c>
      <c r="N19" s="3" t="s">
        <v>190</v>
      </c>
      <c r="O19" s="3" t="s">
        <v>34</v>
      </c>
      <c r="P19" s="3" t="s">
        <v>191</v>
      </c>
      <c r="Q19" s="3">
        <v>515649.21821399999</v>
      </c>
      <c r="R19" s="3">
        <v>89.103561364000001</v>
      </c>
      <c r="S19" s="2">
        <v>1050</v>
      </c>
      <c r="T19" s="3" t="s">
        <v>192</v>
      </c>
      <c r="U19" s="3" t="s">
        <v>156</v>
      </c>
      <c r="V19" s="3">
        <v>15.582380136986306</v>
      </c>
      <c r="W19" s="3">
        <v>1137.5137500000001</v>
      </c>
      <c r="X19" s="3">
        <f t="shared" si="0"/>
        <v>72.999999999999986</v>
      </c>
      <c r="Y19" s="3">
        <f t="shared" si="1"/>
        <v>1021.9999999999998</v>
      </c>
      <c r="Z19" s="3">
        <f t="shared" si="2"/>
        <v>817599.99999999977</v>
      </c>
      <c r="AA19" s="4">
        <f t="shared" si="3"/>
        <v>0.75806451612903225</v>
      </c>
      <c r="AB19" s="4">
        <f t="shared" si="4"/>
        <v>0</v>
      </c>
    </row>
    <row r="20" spans="1:28" x14ac:dyDescent="0.25">
      <c r="A20" s="2">
        <v>18</v>
      </c>
      <c r="B20" s="2">
        <v>11</v>
      </c>
      <c r="C20" s="2">
        <v>18</v>
      </c>
      <c r="D20" s="3" t="s">
        <v>193</v>
      </c>
      <c r="E20" s="3" t="s">
        <v>194</v>
      </c>
      <c r="F20" s="3" t="s">
        <v>25</v>
      </c>
      <c r="G20" s="3" t="s">
        <v>195</v>
      </c>
      <c r="H20" s="3" t="s">
        <v>196</v>
      </c>
      <c r="I20" s="3" t="s">
        <v>197</v>
      </c>
      <c r="J20" s="3" t="s">
        <v>29</v>
      </c>
      <c r="K20" s="3" t="s">
        <v>198</v>
      </c>
      <c r="L20" s="3" t="s">
        <v>31</v>
      </c>
      <c r="M20" s="3" t="s">
        <v>32</v>
      </c>
      <c r="N20" s="3" t="s">
        <v>199</v>
      </c>
      <c r="O20" s="3" t="s">
        <v>34</v>
      </c>
      <c r="P20" s="3" t="s">
        <v>200</v>
      </c>
      <c r="Q20" s="3">
        <v>376283.39438499999</v>
      </c>
      <c r="R20" s="3">
        <v>86.735982418199995</v>
      </c>
      <c r="S20" s="2">
        <v>2480</v>
      </c>
      <c r="T20" s="3" t="s">
        <v>201</v>
      </c>
      <c r="U20" s="3" t="s">
        <v>56</v>
      </c>
      <c r="V20" s="3">
        <v>11.729839015151516</v>
      </c>
      <c r="W20" s="3">
        <v>129.02822916700001</v>
      </c>
      <c r="X20" s="3">
        <f t="shared" si="0"/>
        <v>11.000000000028418</v>
      </c>
      <c r="Y20" s="3">
        <f t="shared" si="1"/>
        <v>154.00000000039785</v>
      </c>
      <c r="Z20" s="3">
        <f t="shared" si="2"/>
        <v>123200.00000031828</v>
      </c>
      <c r="AA20" s="4">
        <f t="shared" si="3"/>
        <v>0.43548387096774194</v>
      </c>
      <c r="AB20" s="4">
        <f t="shared" si="4"/>
        <v>3</v>
      </c>
    </row>
    <row r="21" spans="1:28" x14ac:dyDescent="0.25">
      <c r="A21" s="2">
        <v>19</v>
      </c>
      <c r="B21" s="2">
        <v>144</v>
      </c>
      <c r="C21" s="2">
        <v>19</v>
      </c>
      <c r="D21" s="3" t="s">
        <v>202</v>
      </c>
      <c r="E21" s="3" t="s">
        <v>203</v>
      </c>
      <c r="F21" s="3" t="s">
        <v>25</v>
      </c>
      <c r="G21" s="3" t="s">
        <v>204</v>
      </c>
      <c r="H21" s="3" t="s">
        <v>205</v>
      </c>
      <c r="I21" s="3" t="s">
        <v>206</v>
      </c>
      <c r="J21" s="3" t="s">
        <v>29</v>
      </c>
      <c r="K21" s="3" t="s">
        <v>207</v>
      </c>
      <c r="L21" s="3" t="s">
        <v>31</v>
      </c>
      <c r="M21" s="3" t="s">
        <v>32</v>
      </c>
      <c r="N21" s="3" t="s">
        <v>208</v>
      </c>
      <c r="O21" s="3" t="s">
        <v>34</v>
      </c>
      <c r="P21" s="3" t="s">
        <v>209</v>
      </c>
      <c r="Q21" s="3">
        <v>886169.444731</v>
      </c>
      <c r="R21" s="3">
        <v>72.157823364799995</v>
      </c>
      <c r="S21" s="2">
        <v>182</v>
      </c>
      <c r="T21" s="3" t="s">
        <v>210</v>
      </c>
      <c r="U21" s="3" t="s">
        <v>211</v>
      </c>
      <c r="V21" s="3">
        <v>15.946786747685179</v>
      </c>
      <c r="W21" s="3">
        <v>2296.33729167</v>
      </c>
      <c r="X21" s="3">
        <f t="shared" si="0"/>
        <v>144.0000000002091</v>
      </c>
      <c r="Y21" s="3">
        <f t="shared" si="1"/>
        <v>2016.0000000029274</v>
      </c>
      <c r="Z21" s="3">
        <f t="shared" si="2"/>
        <v>1612800.000002342</v>
      </c>
      <c r="AA21" s="4">
        <f t="shared" si="3"/>
        <v>0.77419354838709675</v>
      </c>
      <c r="AB21" s="4">
        <f t="shared" si="4"/>
        <v>0</v>
      </c>
    </row>
    <row r="22" spans="1:28" x14ac:dyDescent="0.25">
      <c r="A22" s="2">
        <v>20</v>
      </c>
      <c r="B22" s="2">
        <v>368</v>
      </c>
      <c r="C22" s="2">
        <v>20</v>
      </c>
      <c r="D22" s="3" t="s">
        <v>212</v>
      </c>
      <c r="E22" s="3" t="s">
        <v>213</v>
      </c>
      <c r="F22" s="3" t="s">
        <v>25</v>
      </c>
      <c r="G22" s="3" t="s">
        <v>214</v>
      </c>
      <c r="H22" s="3" t="s">
        <v>215</v>
      </c>
      <c r="I22" s="3" t="s">
        <v>216</v>
      </c>
      <c r="J22" s="3" t="s">
        <v>217</v>
      </c>
      <c r="K22" s="3" t="s">
        <v>218</v>
      </c>
      <c r="L22" s="3" t="s">
        <v>31</v>
      </c>
      <c r="M22" s="3" t="s">
        <v>32</v>
      </c>
      <c r="N22" s="3" t="s">
        <v>219</v>
      </c>
      <c r="O22" s="3" t="s">
        <v>34</v>
      </c>
      <c r="P22" s="3" t="s">
        <v>220</v>
      </c>
      <c r="Q22" s="3">
        <v>1748227.47805</v>
      </c>
      <c r="R22" s="3">
        <v>40.423226043699998</v>
      </c>
      <c r="S22" s="2">
        <v>153</v>
      </c>
      <c r="T22" s="3" t="s">
        <v>221</v>
      </c>
      <c r="U22" s="3" t="s">
        <v>222</v>
      </c>
      <c r="V22" s="3">
        <v>23.174316689311592</v>
      </c>
      <c r="W22" s="3">
        <v>8528.1485416699998</v>
      </c>
      <c r="X22" s="3">
        <f t="shared" si="0"/>
        <v>368.00000000014387</v>
      </c>
      <c r="Y22" s="3">
        <f t="shared" si="1"/>
        <v>6624.0000000025893</v>
      </c>
      <c r="Z22" s="3">
        <f t="shared" si="2"/>
        <v>5299200.0000020713</v>
      </c>
      <c r="AA22" s="4">
        <f t="shared" si="3"/>
        <v>0.93548387096774188</v>
      </c>
      <c r="AB22" s="4">
        <f t="shared" si="4"/>
        <v>5</v>
      </c>
    </row>
    <row r="23" spans="1:28" x14ac:dyDescent="0.25">
      <c r="A23" s="2">
        <v>21</v>
      </c>
      <c r="B23" s="2">
        <v>0</v>
      </c>
      <c r="C23" s="2">
        <v>21</v>
      </c>
      <c r="D23" s="3" t="s">
        <v>223</v>
      </c>
      <c r="E23" s="3" t="s">
        <v>224</v>
      </c>
      <c r="F23" s="3" t="s">
        <v>25</v>
      </c>
      <c r="G23" s="3" t="s">
        <v>225</v>
      </c>
      <c r="H23" s="3" t="s">
        <v>226</v>
      </c>
      <c r="I23" s="3" t="s">
        <v>227</v>
      </c>
      <c r="J23" s="3" t="s">
        <v>29</v>
      </c>
      <c r="K23" s="3" t="s">
        <v>228</v>
      </c>
      <c r="L23" s="3" t="s">
        <v>31</v>
      </c>
      <c r="M23" s="3" t="s">
        <v>32</v>
      </c>
      <c r="N23" s="3" t="s">
        <v>229</v>
      </c>
      <c r="O23" s="3" t="s">
        <v>34</v>
      </c>
      <c r="P23" s="3" t="s">
        <v>230</v>
      </c>
      <c r="Q23" s="3">
        <v>89357.607293900001</v>
      </c>
      <c r="R23" s="3">
        <v>91.282859128599995</v>
      </c>
      <c r="S23" s="2">
        <v>0</v>
      </c>
      <c r="T23" s="3" t="s">
        <v>36</v>
      </c>
      <c r="U23" s="3" t="s">
        <v>36</v>
      </c>
      <c r="V23" s="3">
        <v>1</v>
      </c>
      <c r="W23" s="3">
        <v>1</v>
      </c>
      <c r="X23" s="3">
        <f t="shared" si="0"/>
        <v>1</v>
      </c>
      <c r="Y23" s="3">
        <f t="shared" si="1"/>
        <v>0</v>
      </c>
      <c r="Z23" s="3">
        <f t="shared" si="2"/>
        <v>0</v>
      </c>
      <c r="AA23" s="4">
        <f t="shared" si="3"/>
        <v>1.6129032258064516E-2</v>
      </c>
      <c r="AB23" s="4">
        <f t="shared" si="4"/>
        <v>0</v>
      </c>
    </row>
    <row r="24" spans="1:28" x14ac:dyDescent="0.25">
      <c r="A24" s="2">
        <v>22</v>
      </c>
      <c r="B24" s="2">
        <v>98</v>
      </c>
      <c r="C24" s="2">
        <v>22</v>
      </c>
      <c r="D24" s="3" t="s">
        <v>231</v>
      </c>
      <c r="E24" s="3" t="s">
        <v>232</v>
      </c>
      <c r="F24" s="3" t="s">
        <v>25</v>
      </c>
      <c r="G24" s="3" t="s">
        <v>233</v>
      </c>
      <c r="H24" s="3" t="s">
        <v>234</v>
      </c>
      <c r="I24" s="3" t="s">
        <v>235</v>
      </c>
      <c r="J24" s="3" t="s">
        <v>236</v>
      </c>
      <c r="K24" s="3" t="s">
        <v>237</v>
      </c>
      <c r="L24" s="3" t="s">
        <v>31</v>
      </c>
      <c r="M24" s="3" t="s">
        <v>32</v>
      </c>
      <c r="N24" s="3" t="s">
        <v>238</v>
      </c>
      <c r="O24" s="3" t="s">
        <v>34</v>
      </c>
      <c r="P24" s="3" t="s">
        <v>239</v>
      </c>
      <c r="Q24" s="3">
        <v>1247772.8901</v>
      </c>
      <c r="R24" s="3">
        <v>66.993556193100005</v>
      </c>
      <c r="S24" s="2">
        <v>157</v>
      </c>
      <c r="T24" s="3" t="s">
        <v>240</v>
      </c>
      <c r="U24" s="3" t="s">
        <v>56</v>
      </c>
      <c r="V24" s="3">
        <v>11.333384353741495</v>
      </c>
      <c r="W24" s="3">
        <v>1110.6716666699999</v>
      </c>
      <c r="X24" s="3">
        <f t="shared" si="0"/>
        <v>98.000000000294122</v>
      </c>
      <c r="Y24" s="3">
        <f t="shared" si="1"/>
        <v>1372.0000000041177</v>
      </c>
      <c r="Z24" s="3">
        <f t="shared" si="2"/>
        <v>1097600.0000032941</v>
      </c>
      <c r="AA24" s="4">
        <f t="shared" si="3"/>
        <v>0.32258064516129031</v>
      </c>
      <c r="AB24" s="4">
        <f t="shared" si="4"/>
        <v>2</v>
      </c>
    </row>
    <row r="25" spans="1:28" x14ac:dyDescent="0.25">
      <c r="A25" s="2">
        <v>23</v>
      </c>
      <c r="B25" s="2">
        <v>65</v>
      </c>
      <c r="C25" s="2">
        <v>23</v>
      </c>
      <c r="D25" s="3" t="s">
        <v>241</v>
      </c>
      <c r="E25" s="3" t="s">
        <v>242</v>
      </c>
      <c r="F25" s="3" t="s">
        <v>25</v>
      </c>
      <c r="G25" s="3" t="s">
        <v>243</v>
      </c>
      <c r="H25" s="3" t="s">
        <v>244</v>
      </c>
      <c r="I25" s="3" t="s">
        <v>245</v>
      </c>
      <c r="J25" s="3" t="s">
        <v>29</v>
      </c>
      <c r="K25" s="3" t="s">
        <v>246</v>
      </c>
      <c r="L25" s="3" t="s">
        <v>31</v>
      </c>
      <c r="M25" s="3" t="s">
        <v>32</v>
      </c>
      <c r="N25" s="3" t="s">
        <v>247</v>
      </c>
      <c r="O25" s="3" t="s">
        <v>34</v>
      </c>
      <c r="P25" s="3" t="s">
        <v>248</v>
      </c>
      <c r="Q25" s="3">
        <v>369495.39362699998</v>
      </c>
      <c r="R25" s="3">
        <v>90.0750322066</v>
      </c>
      <c r="S25" s="2">
        <v>776</v>
      </c>
      <c r="T25" s="3" t="s">
        <v>249</v>
      </c>
      <c r="U25" s="3" t="s">
        <v>250</v>
      </c>
      <c r="V25" s="3">
        <v>14.148503205128208</v>
      </c>
      <c r="W25" s="3">
        <v>919.65270833299996</v>
      </c>
      <c r="X25" s="3">
        <f t="shared" si="0"/>
        <v>64.999999999976424</v>
      </c>
      <c r="Y25" s="3">
        <f t="shared" si="1"/>
        <v>909.99999999966997</v>
      </c>
      <c r="Z25" s="3">
        <f t="shared" si="2"/>
        <v>727999.99999973597</v>
      </c>
      <c r="AA25" s="4">
        <f t="shared" si="3"/>
        <v>0.58064516129032262</v>
      </c>
      <c r="AB25" s="4">
        <f t="shared" si="4"/>
        <v>3</v>
      </c>
    </row>
    <row r="26" spans="1:28" x14ac:dyDescent="0.25">
      <c r="A26" s="2">
        <v>24</v>
      </c>
      <c r="B26" s="2">
        <v>45</v>
      </c>
      <c r="C26" s="2">
        <v>24</v>
      </c>
      <c r="D26" s="3" t="s">
        <v>251</v>
      </c>
      <c r="E26" s="3" t="s">
        <v>252</v>
      </c>
      <c r="F26" s="3" t="s">
        <v>25</v>
      </c>
      <c r="G26" s="3" t="s">
        <v>253</v>
      </c>
      <c r="H26" s="3" t="s">
        <v>254</v>
      </c>
      <c r="I26" s="3" t="s">
        <v>255</v>
      </c>
      <c r="J26" s="3" t="s">
        <v>29</v>
      </c>
      <c r="K26" s="3" t="s">
        <v>256</v>
      </c>
      <c r="L26" s="3" t="s">
        <v>31</v>
      </c>
      <c r="M26" s="3" t="s">
        <v>32</v>
      </c>
      <c r="N26" s="3" t="s">
        <v>257</v>
      </c>
      <c r="O26" s="3" t="s">
        <v>34</v>
      </c>
      <c r="P26" s="3" t="s">
        <v>258</v>
      </c>
      <c r="Q26" s="3">
        <v>230984.137835</v>
      </c>
      <c r="R26" s="3">
        <v>91.060444137199994</v>
      </c>
      <c r="S26" s="2">
        <v>880</v>
      </c>
      <c r="T26" s="3" t="s">
        <v>259</v>
      </c>
      <c r="U26" s="3" t="s">
        <v>56</v>
      </c>
      <c r="V26" s="3">
        <v>9.3266111111111112</v>
      </c>
      <c r="W26" s="3">
        <v>419.69749999999999</v>
      </c>
      <c r="X26" s="3">
        <f t="shared" si="0"/>
        <v>45</v>
      </c>
      <c r="Y26" s="3">
        <f t="shared" si="1"/>
        <v>630</v>
      </c>
      <c r="Z26" s="3">
        <f t="shared" si="2"/>
        <v>504000</v>
      </c>
      <c r="AA26" s="4">
        <f t="shared" si="3"/>
        <v>0.24193548387096775</v>
      </c>
      <c r="AB26" s="4">
        <f t="shared" si="4"/>
        <v>2</v>
      </c>
    </row>
    <row r="27" spans="1:28" x14ac:dyDescent="0.25">
      <c r="A27" s="2">
        <v>25</v>
      </c>
      <c r="B27" s="2">
        <v>71</v>
      </c>
      <c r="C27" s="2">
        <v>25</v>
      </c>
      <c r="D27" s="3" t="s">
        <v>260</v>
      </c>
      <c r="E27" s="3" t="s">
        <v>261</v>
      </c>
      <c r="F27" s="3" t="s">
        <v>25</v>
      </c>
      <c r="G27" s="3" t="s">
        <v>262</v>
      </c>
      <c r="H27" s="3" t="s">
        <v>263</v>
      </c>
      <c r="I27" s="3" t="s">
        <v>264</v>
      </c>
      <c r="J27" s="3" t="s">
        <v>29</v>
      </c>
      <c r="K27" s="3" t="s">
        <v>265</v>
      </c>
      <c r="L27" s="3" t="s">
        <v>31</v>
      </c>
      <c r="M27" s="3" t="s">
        <v>32</v>
      </c>
      <c r="N27" s="3" t="s">
        <v>266</v>
      </c>
      <c r="O27" s="3" t="s">
        <v>34</v>
      </c>
      <c r="P27" s="3" t="s">
        <v>267</v>
      </c>
      <c r="Q27" s="3">
        <v>781838.68473500002</v>
      </c>
      <c r="R27" s="3">
        <v>82.521028002199998</v>
      </c>
      <c r="S27" s="2">
        <v>316</v>
      </c>
      <c r="T27" s="3" t="s">
        <v>268</v>
      </c>
      <c r="U27" s="3" t="s">
        <v>211</v>
      </c>
      <c r="V27" s="3">
        <v>14.382765551643196</v>
      </c>
      <c r="W27" s="3">
        <v>1021.17635417</v>
      </c>
      <c r="X27" s="3">
        <f t="shared" si="0"/>
        <v>71.000000000231736</v>
      </c>
      <c r="Y27" s="3">
        <f t="shared" si="1"/>
        <v>994.00000000324428</v>
      </c>
      <c r="Z27" s="3">
        <f t="shared" si="2"/>
        <v>795200.00000259548</v>
      </c>
      <c r="AA27" s="4">
        <f t="shared" si="3"/>
        <v>0.62903225806451613</v>
      </c>
      <c r="AB27" s="4">
        <f t="shared" si="4"/>
        <v>0</v>
      </c>
    </row>
    <row r="28" spans="1:28" x14ac:dyDescent="0.25">
      <c r="A28" s="2">
        <v>26</v>
      </c>
      <c r="B28" s="2">
        <v>16</v>
      </c>
      <c r="C28" s="2">
        <v>26</v>
      </c>
      <c r="D28" s="3" t="s">
        <v>269</v>
      </c>
      <c r="E28" s="3" t="s">
        <v>270</v>
      </c>
      <c r="F28" s="3" t="s">
        <v>25</v>
      </c>
      <c r="G28" s="3" t="s">
        <v>271</v>
      </c>
      <c r="H28" s="3" t="s">
        <v>272</v>
      </c>
      <c r="I28" s="3" t="s">
        <v>273</v>
      </c>
      <c r="J28" s="3" t="s">
        <v>29</v>
      </c>
      <c r="K28" s="3" t="s">
        <v>274</v>
      </c>
      <c r="L28" s="3" t="s">
        <v>31</v>
      </c>
      <c r="M28" s="3" t="s">
        <v>32</v>
      </c>
      <c r="N28" s="3" t="s">
        <v>275</v>
      </c>
      <c r="O28" s="3" t="s">
        <v>34</v>
      </c>
      <c r="P28" s="3" t="s">
        <v>276</v>
      </c>
      <c r="Q28" s="3">
        <v>297628.60396099999</v>
      </c>
      <c r="R28" s="3">
        <v>90.300843657000001</v>
      </c>
      <c r="S28" s="2">
        <v>1351</v>
      </c>
      <c r="T28" s="3" t="s">
        <v>277</v>
      </c>
      <c r="U28" s="3" t="s">
        <v>56</v>
      </c>
      <c r="V28" s="3">
        <v>8.8852929687499991</v>
      </c>
      <c r="W28" s="3">
        <v>142.16468750000001</v>
      </c>
      <c r="X28" s="3">
        <f t="shared" si="0"/>
        <v>16.000000000000004</v>
      </c>
      <c r="Y28" s="3">
        <f t="shared" si="1"/>
        <v>224.00000000000006</v>
      </c>
      <c r="Z28" s="3">
        <f t="shared" si="2"/>
        <v>179200.00000000006</v>
      </c>
      <c r="AA28" s="4">
        <f t="shared" si="3"/>
        <v>0.20967741935483872</v>
      </c>
      <c r="AB28" s="4">
        <f t="shared" si="4"/>
        <v>2</v>
      </c>
    </row>
    <row r="29" spans="1:28" x14ac:dyDescent="0.25">
      <c r="A29" s="2">
        <v>27</v>
      </c>
      <c r="B29" s="2">
        <v>55</v>
      </c>
      <c r="C29" s="2">
        <v>27</v>
      </c>
      <c r="D29" s="3" t="s">
        <v>278</v>
      </c>
      <c r="E29" s="3" t="s">
        <v>279</v>
      </c>
      <c r="F29" s="3" t="s">
        <v>25</v>
      </c>
      <c r="G29" s="3" t="s">
        <v>280</v>
      </c>
      <c r="H29" s="3" t="s">
        <v>281</v>
      </c>
      <c r="I29" s="3" t="s">
        <v>282</v>
      </c>
      <c r="J29" s="3" t="s">
        <v>29</v>
      </c>
      <c r="K29" s="3" t="s">
        <v>283</v>
      </c>
      <c r="L29" s="3" t="s">
        <v>31</v>
      </c>
      <c r="M29" s="3" t="s">
        <v>32</v>
      </c>
      <c r="N29" s="3" t="s">
        <v>284</v>
      </c>
      <c r="O29" s="3" t="s">
        <v>34</v>
      </c>
      <c r="P29" s="3" t="s">
        <v>285</v>
      </c>
      <c r="Q29" s="3">
        <v>237038.12726000001</v>
      </c>
      <c r="R29" s="3">
        <v>90.120862596600006</v>
      </c>
      <c r="S29" s="2">
        <v>212</v>
      </c>
      <c r="T29" s="3" t="s">
        <v>286</v>
      </c>
      <c r="U29" s="3" t="s">
        <v>287</v>
      </c>
      <c r="V29" s="3">
        <v>15.516583333333331</v>
      </c>
      <c r="W29" s="3">
        <v>853.41208333300006</v>
      </c>
      <c r="X29" s="3">
        <f t="shared" si="0"/>
        <v>54.999999999978527</v>
      </c>
      <c r="Y29" s="3">
        <f t="shared" si="1"/>
        <v>769.99999999969941</v>
      </c>
      <c r="Z29" s="3">
        <f t="shared" si="2"/>
        <v>615999.99999975949</v>
      </c>
      <c r="AA29" s="4">
        <f t="shared" si="3"/>
        <v>0.72580645161290325</v>
      </c>
      <c r="AB29" s="4">
        <f t="shared" si="4"/>
        <v>0</v>
      </c>
    </row>
    <row r="30" spans="1:28" x14ac:dyDescent="0.25">
      <c r="A30" s="2">
        <v>28</v>
      </c>
      <c r="B30" s="2">
        <v>36</v>
      </c>
      <c r="C30" s="2">
        <v>28</v>
      </c>
      <c r="D30" s="3" t="s">
        <v>288</v>
      </c>
      <c r="E30" s="3" t="s">
        <v>289</v>
      </c>
      <c r="F30" s="3" t="s">
        <v>25</v>
      </c>
      <c r="G30" s="3" t="s">
        <v>290</v>
      </c>
      <c r="H30" s="3" t="s">
        <v>291</v>
      </c>
      <c r="I30" s="3" t="s">
        <v>292</v>
      </c>
      <c r="J30" s="3" t="s">
        <v>293</v>
      </c>
      <c r="K30" s="3" t="s">
        <v>294</v>
      </c>
      <c r="L30" s="3" t="s">
        <v>31</v>
      </c>
      <c r="M30" s="3" t="s">
        <v>32</v>
      </c>
      <c r="N30" s="3" t="s">
        <v>295</v>
      </c>
      <c r="O30" s="3" t="s">
        <v>34</v>
      </c>
      <c r="P30" s="3" t="s">
        <v>296</v>
      </c>
      <c r="Q30" s="3">
        <v>781328.84160399996</v>
      </c>
      <c r="R30" s="3">
        <v>53.002350183899999</v>
      </c>
      <c r="S30" s="2">
        <v>343</v>
      </c>
      <c r="T30" s="3" t="s">
        <v>297</v>
      </c>
      <c r="U30" s="3" t="s">
        <v>56</v>
      </c>
      <c r="V30" s="3">
        <v>11.419076967592593</v>
      </c>
      <c r="W30" s="3">
        <v>411.086770833</v>
      </c>
      <c r="X30" s="3">
        <f t="shared" si="0"/>
        <v>35.999999999970811</v>
      </c>
      <c r="Y30" s="3">
        <f t="shared" si="1"/>
        <v>503.99999999959135</v>
      </c>
      <c r="Z30" s="3">
        <f t="shared" si="2"/>
        <v>403199.99999967311</v>
      </c>
      <c r="AA30" s="4">
        <f t="shared" si="3"/>
        <v>0.33870967741935482</v>
      </c>
      <c r="AB30" s="4">
        <f t="shared" si="4"/>
        <v>2</v>
      </c>
    </row>
    <row r="31" spans="1:28" x14ac:dyDescent="0.25">
      <c r="A31" s="2">
        <v>29</v>
      </c>
      <c r="B31" s="2">
        <v>2</v>
      </c>
      <c r="C31" s="2">
        <v>29</v>
      </c>
      <c r="D31" s="3" t="s">
        <v>298</v>
      </c>
      <c r="E31" s="3" t="s">
        <v>299</v>
      </c>
      <c r="F31" s="3" t="s">
        <v>25</v>
      </c>
      <c r="G31" s="3" t="s">
        <v>300</v>
      </c>
      <c r="H31" s="3" t="s">
        <v>301</v>
      </c>
      <c r="I31" s="3" t="s">
        <v>302</v>
      </c>
      <c r="J31" s="3" t="s">
        <v>29</v>
      </c>
      <c r="K31" s="3" t="s">
        <v>303</v>
      </c>
      <c r="L31" s="3" t="s">
        <v>31</v>
      </c>
      <c r="M31" s="3" t="s">
        <v>32</v>
      </c>
      <c r="N31" s="3" t="s">
        <v>304</v>
      </c>
      <c r="O31" s="3" t="s">
        <v>34</v>
      </c>
      <c r="P31" s="3" t="s">
        <v>305</v>
      </c>
      <c r="Q31" s="3">
        <v>218860.425518</v>
      </c>
      <c r="R31" s="3">
        <v>89.051109466100002</v>
      </c>
      <c r="S31" s="2">
        <v>2782</v>
      </c>
      <c r="T31" s="3" t="s">
        <v>306</v>
      </c>
      <c r="U31" s="3" t="s">
        <v>56</v>
      </c>
      <c r="V31" s="3">
        <v>20.542083333333331</v>
      </c>
      <c r="W31" s="3">
        <v>41.0841666667</v>
      </c>
      <c r="X31" s="3">
        <f t="shared" si="0"/>
        <v>2.0000000000016231</v>
      </c>
      <c r="Y31" s="3">
        <f t="shared" si="1"/>
        <v>36.000000000029218</v>
      </c>
      <c r="Z31" s="3">
        <f t="shared" si="2"/>
        <v>28800.000000023374</v>
      </c>
      <c r="AA31" s="4">
        <f t="shared" si="3"/>
        <v>0.87096774193548387</v>
      </c>
      <c r="AB31" s="4">
        <f t="shared" si="4"/>
        <v>5</v>
      </c>
    </row>
    <row r="32" spans="1:28" x14ac:dyDescent="0.25">
      <c r="A32" s="2">
        <v>30</v>
      </c>
      <c r="B32" s="2">
        <v>26</v>
      </c>
      <c r="C32" s="2">
        <v>30</v>
      </c>
      <c r="D32" s="3" t="s">
        <v>307</v>
      </c>
      <c r="E32" s="3" t="s">
        <v>308</v>
      </c>
      <c r="F32" s="3" t="s">
        <v>25</v>
      </c>
      <c r="G32" s="3" t="s">
        <v>309</v>
      </c>
      <c r="H32" s="3" t="s">
        <v>310</v>
      </c>
      <c r="I32" s="3" t="s">
        <v>311</v>
      </c>
      <c r="J32" s="3" t="s">
        <v>29</v>
      </c>
      <c r="K32" s="3" t="s">
        <v>312</v>
      </c>
      <c r="L32" s="3" t="s">
        <v>31</v>
      </c>
      <c r="M32" s="3" t="s">
        <v>32</v>
      </c>
      <c r="N32" s="3" t="s">
        <v>313</v>
      </c>
      <c r="O32" s="3" t="s">
        <v>34</v>
      </c>
      <c r="P32" s="3" t="s">
        <v>314</v>
      </c>
      <c r="Q32" s="3">
        <v>236930.074471</v>
      </c>
      <c r="R32" s="3">
        <v>90.854416024599999</v>
      </c>
      <c r="S32" s="2">
        <v>41</v>
      </c>
      <c r="T32" s="3" t="s">
        <v>315</v>
      </c>
      <c r="U32" s="3" t="s">
        <v>56</v>
      </c>
      <c r="V32" s="3">
        <v>10.313573717948721</v>
      </c>
      <c r="W32" s="3">
        <v>268.152916667</v>
      </c>
      <c r="X32" s="3">
        <f t="shared" si="0"/>
        <v>26.000000000032312</v>
      </c>
      <c r="Y32" s="3">
        <f t="shared" si="1"/>
        <v>364.00000000045236</v>
      </c>
      <c r="Z32" s="3">
        <f t="shared" si="2"/>
        <v>291200.00000036188</v>
      </c>
      <c r="AA32" s="4">
        <f t="shared" si="3"/>
        <v>0.27419354838709675</v>
      </c>
      <c r="AB32" s="4">
        <f t="shared" si="4"/>
        <v>2</v>
      </c>
    </row>
    <row r="33" spans="1:28" x14ac:dyDescent="0.25">
      <c r="A33" s="2">
        <v>31</v>
      </c>
      <c r="B33" s="2">
        <v>56</v>
      </c>
      <c r="C33" s="2">
        <v>31</v>
      </c>
      <c r="D33" s="3" t="s">
        <v>316</v>
      </c>
      <c r="E33" s="3" t="s">
        <v>317</v>
      </c>
      <c r="F33" s="3" t="s">
        <v>25</v>
      </c>
      <c r="G33" s="3" t="s">
        <v>318</v>
      </c>
      <c r="H33" s="3" t="s">
        <v>319</v>
      </c>
      <c r="I33" s="3" t="s">
        <v>320</v>
      </c>
      <c r="J33" s="3" t="s">
        <v>29</v>
      </c>
      <c r="K33" s="3" t="s">
        <v>321</v>
      </c>
      <c r="L33" s="3" t="s">
        <v>31</v>
      </c>
      <c r="M33" s="3" t="s">
        <v>32</v>
      </c>
      <c r="N33" s="3" t="s">
        <v>322</v>
      </c>
      <c r="O33" s="3" t="s">
        <v>34</v>
      </c>
      <c r="P33" s="3" t="s">
        <v>323</v>
      </c>
      <c r="Q33" s="3">
        <v>231802.318837</v>
      </c>
      <c r="R33" s="3">
        <v>92.853483233600002</v>
      </c>
      <c r="S33" s="2">
        <v>231</v>
      </c>
      <c r="T33" s="3" t="s">
        <v>324</v>
      </c>
      <c r="U33" s="3" t="s">
        <v>137</v>
      </c>
      <c r="V33" s="3">
        <v>6.9166982886904771</v>
      </c>
      <c r="W33" s="3">
        <v>387.335104167</v>
      </c>
      <c r="X33" s="3">
        <f t="shared" si="0"/>
        <v>56.000000000048182</v>
      </c>
      <c r="Y33" s="3">
        <f t="shared" si="1"/>
        <v>448.00000000038546</v>
      </c>
      <c r="Z33" s="3">
        <f t="shared" si="2"/>
        <v>358400.00000030838</v>
      </c>
      <c r="AA33" s="4">
        <f t="shared" si="3"/>
        <v>0.14516129032258066</v>
      </c>
      <c r="AB33" s="4">
        <f t="shared" si="4"/>
        <v>0</v>
      </c>
    </row>
    <row r="34" spans="1:28" x14ac:dyDescent="0.25">
      <c r="A34" s="2">
        <v>32</v>
      </c>
      <c r="B34" s="2">
        <v>72</v>
      </c>
      <c r="C34" s="2">
        <v>32</v>
      </c>
      <c r="D34" s="3" t="s">
        <v>325</v>
      </c>
      <c r="E34" s="3" t="s">
        <v>326</v>
      </c>
      <c r="F34" s="3" t="s">
        <v>25</v>
      </c>
      <c r="G34" s="3" t="s">
        <v>327</v>
      </c>
      <c r="H34" s="3" t="s">
        <v>328</v>
      </c>
      <c r="I34" s="3" t="s">
        <v>329</v>
      </c>
      <c r="J34" s="3" t="s">
        <v>29</v>
      </c>
      <c r="K34" s="3" t="s">
        <v>330</v>
      </c>
      <c r="L34" s="3" t="s">
        <v>31</v>
      </c>
      <c r="M34" s="3" t="s">
        <v>32</v>
      </c>
      <c r="N34" s="3" t="s">
        <v>331</v>
      </c>
      <c r="O34" s="3" t="s">
        <v>34</v>
      </c>
      <c r="P34" s="3" t="s">
        <v>332</v>
      </c>
      <c r="Q34" s="3">
        <v>307157.61889600003</v>
      </c>
      <c r="R34" s="3">
        <v>83.331014577399998</v>
      </c>
      <c r="S34" s="2">
        <v>1</v>
      </c>
      <c r="T34" s="3" t="s">
        <v>333</v>
      </c>
      <c r="U34" s="3" t="s">
        <v>156</v>
      </c>
      <c r="V34" s="3">
        <v>17.23473958333334</v>
      </c>
      <c r="W34" s="3">
        <v>1240.9012499999999</v>
      </c>
      <c r="X34" s="3">
        <f t="shared" si="0"/>
        <v>71.999999999999972</v>
      </c>
      <c r="Y34" s="3">
        <f t="shared" si="1"/>
        <v>1007.9999999999995</v>
      </c>
      <c r="Z34" s="3">
        <f t="shared" si="2"/>
        <v>806399.99999999965</v>
      </c>
      <c r="AA34" s="4">
        <f t="shared" si="3"/>
        <v>0.82258064516129037</v>
      </c>
      <c r="AB34" s="4">
        <f t="shared" si="4"/>
        <v>5</v>
      </c>
    </row>
    <row r="35" spans="1:28" x14ac:dyDescent="0.25">
      <c r="A35" s="2">
        <v>33</v>
      </c>
      <c r="B35" s="2">
        <v>40</v>
      </c>
      <c r="C35" s="2">
        <v>33</v>
      </c>
      <c r="D35" s="3" t="s">
        <v>334</v>
      </c>
      <c r="E35" s="3" t="s">
        <v>335</v>
      </c>
      <c r="F35" s="3" t="s">
        <v>25</v>
      </c>
      <c r="G35" s="3" t="s">
        <v>336</v>
      </c>
      <c r="H35" s="3" t="s">
        <v>337</v>
      </c>
      <c r="I35" s="3" t="s">
        <v>338</v>
      </c>
      <c r="J35" s="3" t="s">
        <v>29</v>
      </c>
      <c r="K35" s="3" t="s">
        <v>339</v>
      </c>
      <c r="L35" s="3" t="s">
        <v>31</v>
      </c>
      <c r="M35" s="3" t="s">
        <v>32</v>
      </c>
      <c r="N35" s="3" t="s">
        <v>340</v>
      </c>
      <c r="O35" s="3" t="s">
        <v>34</v>
      </c>
      <c r="P35" s="3" t="s">
        <v>341</v>
      </c>
      <c r="Q35" s="3">
        <v>227513.94786700001</v>
      </c>
      <c r="R35" s="3">
        <v>74.572956503900002</v>
      </c>
      <c r="S35" s="2">
        <v>874</v>
      </c>
      <c r="T35" s="3" t="s">
        <v>342</v>
      </c>
      <c r="U35" s="3" t="s">
        <v>56</v>
      </c>
      <c r="V35" s="3">
        <v>11.142075520833334</v>
      </c>
      <c r="W35" s="3">
        <v>445.683020833</v>
      </c>
      <c r="X35" s="3">
        <f t="shared" si="0"/>
        <v>39.999999999970079</v>
      </c>
      <c r="Y35" s="3">
        <f t="shared" si="1"/>
        <v>559.99999999958106</v>
      </c>
      <c r="Z35" s="3">
        <f t="shared" si="2"/>
        <v>447999.99999966484</v>
      </c>
      <c r="AA35" s="4">
        <f t="shared" si="3"/>
        <v>0.30645161290322581</v>
      </c>
      <c r="AB35" s="4">
        <f t="shared" si="4"/>
        <v>2</v>
      </c>
    </row>
    <row r="36" spans="1:28" x14ac:dyDescent="0.25">
      <c r="A36" s="2">
        <v>34</v>
      </c>
      <c r="B36" s="2">
        <v>15</v>
      </c>
      <c r="C36" s="2">
        <v>34</v>
      </c>
      <c r="D36" s="3" t="s">
        <v>343</v>
      </c>
      <c r="E36" s="3" t="s">
        <v>344</v>
      </c>
      <c r="F36" s="3" t="s">
        <v>25</v>
      </c>
      <c r="G36" s="3" t="s">
        <v>345</v>
      </c>
      <c r="H36" s="3" t="s">
        <v>346</v>
      </c>
      <c r="I36" s="3" t="s">
        <v>347</v>
      </c>
      <c r="J36" s="3" t="s">
        <v>29</v>
      </c>
      <c r="K36" s="3" t="s">
        <v>348</v>
      </c>
      <c r="L36" s="3" t="s">
        <v>31</v>
      </c>
      <c r="M36" s="3" t="s">
        <v>32</v>
      </c>
      <c r="N36" s="3" t="s">
        <v>349</v>
      </c>
      <c r="O36" s="3" t="s">
        <v>34</v>
      </c>
      <c r="P36" s="3" t="s">
        <v>350</v>
      </c>
      <c r="Q36" s="3">
        <v>380838.13759900001</v>
      </c>
      <c r="R36" s="3">
        <v>85.929110915300001</v>
      </c>
      <c r="S36" s="2">
        <v>606</v>
      </c>
      <c r="T36" s="3" t="s">
        <v>351</v>
      </c>
      <c r="U36" s="3" t="s">
        <v>56</v>
      </c>
      <c r="V36" s="3">
        <v>11.512083333333333</v>
      </c>
      <c r="W36" s="3">
        <v>172.68125000000001</v>
      </c>
      <c r="X36" s="3">
        <f t="shared" si="0"/>
        <v>15.000000000000002</v>
      </c>
      <c r="Y36" s="3">
        <f t="shared" si="1"/>
        <v>210.00000000000003</v>
      </c>
      <c r="Z36" s="3">
        <f t="shared" si="2"/>
        <v>168000.00000000003</v>
      </c>
      <c r="AA36" s="4">
        <f t="shared" si="3"/>
        <v>0.37096774193548387</v>
      </c>
      <c r="AB36" s="4">
        <f t="shared" si="4"/>
        <v>2</v>
      </c>
    </row>
    <row r="37" spans="1:28" x14ac:dyDescent="0.25">
      <c r="A37" s="2">
        <v>35</v>
      </c>
      <c r="B37" s="2">
        <v>109</v>
      </c>
      <c r="C37" s="2">
        <v>35</v>
      </c>
      <c r="D37" s="3" t="s">
        <v>352</v>
      </c>
      <c r="E37" s="3" t="s">
        <v>353</v>
      </c>
      <c r="F37" s="3" t="s">
        <v>25</v>
      </c>
      <c r="G37" s="3" t="s">
        <v>354</v>
      </c>
      <c r="H37" s="3" t="s">
        <v>355</v>
      </c>
      <c r="I37" s="3" t="s">
        <v>356</v>
      </c>
      <c r="J37" s="3" t="s">
        <v>29</v>
      </c>
      <c r="K37" s="3" t="s">
        <v>357</v>
      </c>
      <c r="L37" s="3" t="s">
        <v>31</v>
      </c>
      <c r="M37" s="3" t="s">
        <v>32</v>
      </c>
      <c r="N37" s="3" t="s">
        <v>358</v>
      </c>
      <c r="O37" s="3" t="s">
        <v>34</v>
      </c>
      <c r="P37" s="3" t="s">
        <v>359</v>
      </c>
      <c r="Q37" s="3">
        <v>736535.49318300001</v>
      </c>
      <c r="R37" s="3">
        <v>83.888955967300006</v>
      </c>
      <c r="S37" s="2">
        <v>8</v>
      </c>
      <c r="T37" s="3" t="s">
        <v>360</v>
      </c>
      <c r="U37" s="3" t="s">
        <v>56</v>
      </c>
      <c r="V37" s="3">
        <v>22.362707377675843</v>
      </c>
      <c r="W37" s="3">
        <v>2437.5351041700001</v>
      </c>
      <c r="X37" s="3">
        <f t="shared" si="0"/>
        <v>109.00000000014906</v>
      </c>
      <c r="Y37" s="3">
        <f t="shared" si="1"/>
        <v>1962.000000002683</v>
      </c>
      <c r="Z37" s="3">
        <f t="shared" si="2"/>
        <v>1569600.0000021465</v>
      </c>
      <c r="AA37" s="4">
        <f t="shared" si="3"/>
        <v>0.90322580645161288</v>
      </c>
      <c r="AB37" s="4">
        <f t="shared" si="4"/>
        <v>5</v>
      </c>
    </row>
    <row r="38" spans="1:28" x14ac:dyDescent="0.25">
      <c r="A38" s="2">
        <v>36</v>
      </c>
      <c r="B38" s="2">
        <v>65</v>
      </c>
      <c r="C38" s="2">
        <v>36</v>
      </c>
      <c r="D38" s="3" t="s">
        <v>361</v>
      </c>
      <c r="E38" s="3" t="s">
        <v>362</v>
      </c>
      <c r="F38" s="3" t="s">
        <v>25</v>
      </c>
      <c r="G38" s="3" t="s">
        <v>363</v>
      </c>
      <c r="H38" s="3" t="s">
        <v>364</v>
      </c>
      <c r="I38" s="3" t="s">
        <v>365</v>
      </c>
      <c r="J38" s="3" t="s">
        <v>29</v>
      </c>
      <c r="K38" s="3" t="s">
        <v>366</v>
      </c>
      <c r="L38" s="3" t="s">
        <v>31</v>
      </c>
      <c r="M38" s="3" t="s">
        <v>32</v>
      </c>
      <c r="N38" s="3" t="s">
        <v>367</v>
      </c>
      <c r="O38" s="3" t="s">
        <v>34</v>
      </c>
      <c r="P38" s="3" t="s">
        <v>368</v>
      </c>
      <c r="Q38" s="3">
        <v>308533.62343500002</v>
      </c>
      <c r="R38" s="3">
        <v>95.132735355099996</v>
      </c>
      <c r="S38" s="2">
        <v>120</v>
      </c>
      <c r="T38" s="3" t="s">
        <v>369</v>
      </c>
      <c r="U38" s="3" t="s">
        <v>56</v>
      </c>
      <c r="V38" s="3">
        <v>9.5080673076923095</v>
      </c>
      <c r="W38" s="3">
        <v>618.02437499999996</v>
      </c>
      <c r="X38" s="3">
        <f t="shared" si="0"/>
        <v>64.999999999999986</v>
      </c>
      <c r="Y38" s="3">
        <f t="shared" si="1"/>
        <v>909.99999999999977</v>
      </c>
      <c r="Z38" s="3">
        <f t="shared" si="2"/>
        <v>727999.99999999977</v>
      </c>
      <c r="AA38" s="4">
        <f t="shared" si="3"/>
        <v>0.25806451612903225</v>
      </c>
      <c r="AB38" s="4">
        <f t="shared" si="4"/>
        <v>2</v>
      </c>
    </row>
    <row r="39" spans="1:28" x14ac:dyDescent="0.25">
      <c r="A39" s="2">
        <v>37</v>
      </c>
      <c r="B39" s="2">
        <v>82</v>
      </c>
      <c r="C39" s="2">
        <v>37</v>
      </c>
      <c r="D39" s="3" t="s">
        <v>370</v>
      </c>
      <c r="E39" s="3" t="s">
        <v>371</v>
      </c>
      <c r="F39" s="3" t="s">
        <v>25</v>
      </c>
      <c r="G39" s="3" t="s">
        <v>372</v>
      </c>
      <c r="H39" s="3" t="s">
        <v>373</v>
      </c>
      <c r="I39" s="3" t="s">
        <v>374</v>
      </c>
      <c r="J39" s="3" t="s">
        <v>29</v>
      </c>
      <c r="K39" s="3" t="s">
        <v>375</v>
      </c>
      <c r="L39" s="3" t="s">
        <v>31</v>
      </c>
      <c r="M39" s="3" t="s">
        <v>32</v>
      </c>
      <c r="N39" s="3" t="s">
        <v>376</v>
      </c>
      <c r="O39" s="3" t="s">
        <v>34</v>
      </c>
      <c r="P39" s="3" t="s">
        <v>377</v>
      </c>
      <c r="Q39" s="3">
        <v>459067.25126400002</v>
      </c>
      <c r="R39" s="3">
        <v>85.5791644424</v>
      </c>
      <c r="S39" s="2">
        <v>10</v>
      </c>
      <c r="T39" s="3" t="s">
        <v>378</v>
      </c>
      <c r="U39" s="3" t="s">
        <v>46</v>
      </c>
      <c r="V39" s="3">
        <v>13.742809959349595</v>
      </c>
      <c r="W39" s="3">
        <v>1126.9104166699999</v>
      </c>
      <c r="X39" s="3">
        <f t="shared" si="0"/>
        <v>82.000000000242537</v>
      </c>
      <c r="Y39" s="3">
        <f t="shared" si="1"/>
        <v>1148.0000000033956</v>
      </c>
      <c r="Z39" s="3">
        <f t="shared" si="2"/>
        <v>918400.00000271644</v>
      </c>
      <c r="AA39" s="4">
        <f t="shared" si="3"/>
        <v>0.56451612903225812</v>
      </c>
      <c r="AB39" s="4">
        <f t="shared" si="4"/>
        <v>3</v>
      </c>
    </row>
    <row r="40" spans="1:28" x14ac:dyDescent="0.25">
      <c r="A40" s="2">
        <v>38</v>
      </c>
      <c r="B40" s="2">
        <v>61</v>
      </c>
      <c r="C40" s="2">
        <v>38</v>
      </c>
      <c r="D40" s="3" t="s">
        <v>379</v>
      </c>
      <c r="E40" s="3" t="s">
        <v>380</v>
      </c>
      <c r="F40" s="3" t="s">
        <v>25</v>
      </c>
      <c r="G40" s="3" t="s">
        <v>381</v>
      </c>
      <c r="H40" s="3" t="s">
        <v>382</v>
      </c>
      <c r="I40" s="3" t="s">
        <v>383</v>
      </c>
      <c r="J40" s="3" t="s">
        <v>384</v>
      </c>
      <c r="K40" s="3" t="s">
        <v>385</v>
      </c>
      <c r="L40" s="3" t="s">
        <v>31</v>
      </c>
      <c r="M40" s="3" t="s">
        <v>32</v>
      </c>
      <c r="N40" s="3" t="s">
        <v>386</v>
      </c>
      <c r="O40" s="3" t="s">
        <v>34</v>
      </c>
      <c r="P40" s="3" t="s">
        <v>387</v>
      </c>
      <c r="Q40" s="3">
        <v>1153789.22903</v>
      </c>
      <c r="R40" s="3">
        <v>62.558257453099998</v>
      </c>
      <c r="S40" s="2">
        <v>96</v>
      </c>
      <c r="T40" s="3" t="s">
        <v>388</v>
      </c>
      <c r="U40" s="3" t="s">
        <v>156</v>
      </c>
      <c r="V40" s="3">
        <v>14.229945355191257</v>
      </c>
      <c r="W40" s="3">
        <v>868.02666666699997</v>
      </c>
      <c r="X40" s="3">
        <f t="shared" si="0"/>
        <v>61.000000000023427</v>
      </c>
      <c r="Y40" s="3">
        <f t="shared" si="1"/>
        <v>854.00000000032799</v>
      </c>
      <c r="Z40" s="3">
        <f t="shared" si="2"/>
        <v>683200.0000002624</v>
      </c>
      <c r="AA40" s="4">
        <f t="shared" si="3"/>
        <v>0.59677419354838712</v>
      </c>
      <c r="AB40" s="4">
        <f t="shared" si="4"/>
        <v>3</v>
      </c>
    </row>
    <row r="41" spans="1:28" x14ac:dyDescent="0.25">
      <c r="A41" s="2">
        <v>39</v>
      </c>
      <c r="B41" s="2">
        <v>7</v>
      </c>
      <c r="C41" s="2">
        <v>39</v>
      </c>
      <c r="D41" s="3" t="s">
        <v>389</v>
      </c>
      <c r="E41" s="3" t="s">
        <v>390</v>
      </c>
      <c r="F41" s="3" t="s">
        <v>25</v>
      </c>
      <c r="G41" s="3" t="s">
        <v>391</v>
      </c>
      <c r="H41" s="3" t="s">
        <v>392</v>
      </c>
      <c r="I41" s="3" t="s">
        <v>393</v>
      </c>
      <c r="J41" s="3" t="s">
        <v>29</v>
      </c>
      <c r="K41" s="3" t="s">
        <v>394</v>
      </c>
      <c r="L41" s="3" t="s">
        <v>31</v>
      </c>
      <c r="M41" s="3" t="s">
        <v>32</v>
      </c>
      <c r="N41" s="3" t="s">
        <v>395</v>
      </c>
      <c r="O41" s="3" t="s">
        <v>34</v>
      </c>
      <c r="P41" s="3" t="s">
        <v>396</v>
      </c>
      <c r="Q41" s="3">
        <v>204402.62765899999</v>
      </c>
      <c r="R41" s="3">
        <v>89.230170042200001</v>
      </c>
      <c r="S41" s="2">
        <v>134</v>
      </c>
      <c r="T41" s="3" t="s">
        <v>397</v>
      </c>
      <c r="U41" s="3" t="s">
        <v>56</v>
      </c>
      <c r="V41" s="3">
        <v>5.6313244047619051</v>
      </c>
      <c r="W41" s="3">
        <v>39.419270833299997</v>
      </c>
      <c r="X41" s="3">
        <f t="shared" si="0"/>
        <v>6.9999999999940794</v>
      </c>
      <c r="Y41" s="3">
        <f t="shared" si="1"/>
        <v>55.999999999952635</v>
      </c>
      <c r="Z41" s="3">
        <f t="shared" si="2"/>
        <v>44799.999999962107</v>
      </c>
      <c r="AA41" s="4">
        <f t="shared" si="3"/>
        <v>9.6774193548387094E-2</v>
      </c>
      <c r="AB41" s="4">
        <f t="shared" si="4"/>
        <v>0</v>
      </c>
    </row>
    <row r="42" spans="1:28" x14ac:dyDescent="0.25">
      <c r="A42" s="2">
        <v>40</v>
      </c>
      <c r="B42" s="2">
        <v>38</v>
      </c>
      <c r="C42" s="2">
        <v>40</v>
      </c>
      <c r="D42" s="3" t="s">
        <v>398</v>
      </c>
      <c r="E42" s="3" t="s">
        <v>399</v>
      </c>
      <c r="F42" s="3" t="s">
        <v>25</v>
      </c>
      <c r="G42" s="3" t="s">
        <v>400</v>
      </c>
      <c r="H42" s="3" t="s">
        <v>401</v>
      </c>
      <c r="I42" s="3" t="s">
        <v>402</v>
      </c>
      <c r="J42" s="3" t="s">
        <v>29</v>
      </c>
      <c r="K42" s="3" t="s">
        <v>403</v>
      </c>
      <c r="L42" s="3" t="s">
        <v>31</v>
      </c>
      <c r="M42" s="3" t="s">
        <v>32</v>
      </c>
      <c r="N42" s="3" t="s">
        <v>404</v>
      </c>
      <c r="O42" s="3" t="s">
        <v>34</v>
      </c>
      <c r="P42" s="3" t="s">
        <v>405</v>
      </c>
      <c r="Q42" s="3">
        <v>385096.01564</v>
      </c>
      <c r="R42" s="3">
        <v>80.778680144299997</v>
      </c>
      <c r="S42" s="2">
        <v>225</v>
      </c>
      <c r="T42" s="3" t="s">
        <v>406</v>
      </c>
      <c r="U42" s="3" t="s">
        <v>56</v>
      </c>
      <c r="V42" s="3">
        <v>15.492127192982457</v>
      </c>
      <c r="W42" s="3">
        <v>588.70083333399998</v>
      </c>
      <c r="X42" s="3">
        <f t="shared" si="0"/>
        <v>38.00000000004303</v>
      </c>
      <c r="Y42" s="3">
        <f t="shared" si="1"/>
        <v>532.00000000060243</v>
      </c>
      <c r="Z42" s="3">
        <f t="shared" si="2"/>
        <v>425600.00000048196</v>
      </c>
      <c r="AA42" s="4">
        <f t="shared" si="3"/>
        <v>0.70967741935483875</v>
      </c>
      <c r="AB42" s="4">
        <f t="shared" si="4"/>
        <v>0</v>
      </c>
    </row>
    <row r="43" spans="1:28" x14ac:dyDescent="0.25">
      <c r="A43" s="2">
        <v>41</v>
      </c>
      <c r="B43" s="2">
        <v>1</v>
      </c>
      <c r="C43" s="2">
        <v>41</v>
      </c>
      <c r="D43" s="3" t="s">
        <v>407</v>
      </c>
      <c r="E43" s="3" t="s">
        <v>408</v>
      </c>
      <c r="F43" s="3" t="s">
        <v>25</v>
      </c>
      <c r="G43" s="3" t="s">
        <v>409</v>
      </c>
      <c r="H43" s="3" t="s">
        <v>410</v>
      </c>
      <c r="I43" s="3" t="s">
        <v>411</v>
      </c>
      <c r="J43" s="3" t="s">
        <v>29</v>
      </c>
      <c r="K43" s="3" t="s">
        <v>412</v>
      </c>
      <c r="L43" s="3" t="s">
        <v>31</v>
      </c>
      <c r="M43" s="3" t="s">
        <v>32</v>
      </c>
      <c r="N43" s="3" t="s">
        <v>413</v>
      </c>
      <c r="O43" s="3" t="s">
        <v>34</v>
      </c>
      <c r="P43" s="3" t="s">
        <v>414</v>
      </c>
      <c r="Q43" s="3">
        <v>149326.493659</v>
      </c>
      <c r="R43" s="3">
        <v>90.329362714599995</v>
      </c>
      <c r="S43" s="2">
        <v>1703</v>
      </c>
      <c r="T43" s="3" t="s">
        <v>415</v>
      </c>
      <c r="U43" s="3" t="s">
        <v>56</v>
      </c>
      <c r="V43" s="3">
        <v>5.9804166666666667</v>
      </c>
      <c r="W43" s="3">
        <v>5.98041666667</v>
      </c>
      <c r="X43" s="3">
        <f t="shared" si="0"/>
        <v>1.0000000000005573</v>
      </c>
      <c r="Y43" s="3">
        <f t="shared" si="1"/>
        <v>8.0000000000044587</v>
      </c>
      <c r="Z43" s="3">
        <f t="shared" si="2"/>
        <v>6400.000000003567</v>
      </c>
      <c r="AA43" s="4">
        <f t="shared" si="3"/>
        <v>0.12903225806451613</v>
      </c>
      <c r="AB43" s="4">
        <f t="shared" si="4"/>
        <v>0</v>
      </c>
    </row>
    <row r="44" spans="1:28" x14ac:dyDescent="0.25">
      <c r="A44" s="2">
        <v>42</v>
      </c>
      <c r="B44" s="2">
        <v>32</v>
      </c>
      <c r="C44" s="2">
        <v>42</v>
      </c>
      <c r="D44" s="3" t="s">
        <v>416</v>
      </c>
      <c r="E44" s="3" t="s">
        <v>417</v>
      </c>
      <c r="F44" s="3" t="s">
        <v>25</v>
      </c>
      <c r="G44" s="3" t="s">
        <v>418</v>
      </c>
      <c r="H44" s="3" t="s">
        <v>419</v>
      </c>
      <c r="I44" s="3" t="s">
        <v>420</v>
      </c>
      <c r="J44" s="3" t="s">
        <v>29</v>
      </c>
      <c r="K44" s="3" t="s">
        <v>421</v>
      </c>
      <c r="L44" s="3" t="s">
        <v>31</v>
      </c>
      <c r="M44" s="3" t="s">
        <v>32</v>
      </c>
      <c r="N44" s="3" t="s">
        <v>422</v>
      </c>
      <c r="O44" s="3" t="s">
        <v>34</v>
      </c>
      <c r="P44" s="3" t="s">
        <v>423</v>
      </c>
      <c r="Q44" s="3">
        <v>138934.36989599999</v>
      </c>
      <c r="R44" s="3">
        <v>94.233260698799995</v>
      </c>
      <c r="S44" s="2">
        <v>40</v>
      </c>
      <c r="T44" s="3" t="s">
        <v>424</v>
      </c>
      <c r="U44" s="3" t="s">
        <v>56</v>
      </c>
      <c r="V44" s="3">
        <v>5.9151497395833319</v>
      </c>
      <c r="W44" s="3">
        <v>189.28479166700001</v>
      </c>
      <c r="X44" s="3">
        <f t="shared" si="0"/>
        <v>32.00000000005636</v>
      </c>
      <c r="Y44" s="3">
        <f t="shared" si="1"/>
        <v>256.00000000045088</v>
      </c>
      <c r="Z44" s="3">
        <f t="shared" si="2"/>
        <v>204800.00000036071</v>
      </c>
      <c r="AA44" s="4">
        <f t="shared" si="3"/>
        <v>0.11290322580645161</v>
      </c>
      <c r="AB44" s="4">
        <f t="shared" si="4"/>
        <v>0</v>
      </c>
    </row>
    <row r="45" spans="1:28" x14ac:dyDescent="0.25">
      <c r="A45" s="2">
        <v>43</v>
      </c>
      <c r="B45" s="2">
        <v>22</v>
      </c>
      <c r="C45" s="2">
        <v>43</v>
      </c>
      <c r="D45" s="3" t="s">
        <v>425</v>
      </c>
      <c r="E45" s="3" t="s">
        <v>426</v>
      </c>
      <c r="F45" s="3" t="s">
        <v>25</v>
      </c>
      <c r="G45" s="3" t="s">
        <v>427</v>
      </c>
      <c r="H45" s="3" t="s">
        <v>428</v>
      </c>
      <c r="I45" s="3" t="s">
        <v>429</v>
      </c>
      <c r="J45" s="3" t="s">
        <v>29</v>
      </c>
      <c r="K45" s="3" t="s">
        <v>430</v>
      </c>
      <c r="L45" s="3" t="s">
        <v>31</v>
      </c>
      <c r="M45" s="3" t="s">
        <v>32</v>
      </c>
      <c r="N45" s="3" t="s">
        <v>431</v>
      </c>
      <c r="O45" s="3" t="s">
        <v>34</v>
      </c>
      <c r="P45" s="3" t="s">
        <v>432</v>
      </c>
      <c r="Q45" s="3">
        <v>464359.52647899999</v>
      </c>
      <c r="R45" s="3">
        <v>87.676265998100007</v>
      </c>
      <c r="S45" s="2">
        <v>1802</v>
      </c>
      <c r="T45" s="3" t="s">
        <v>433</v>
      </c>
      <c r="U45" s="3" t="s">
        <v>83</v>
      </c>
      <c r="V45" s="3">
        <v>12.955317234848485</v>
      </c>
      <c r="W45" s="3">
        <v>285.01697916699999</v>
      </c>
      <c r="X45" s="3">
        <f t="shared" si="0"/>
        <v>22.000000000025729</v>
      </c>
      <c r="Y45" s="3">
        <f t="shared" si="1"/>
        <v>308.00000000036022</v>
      </c>
      <c r="Z45" s="3">
        <f t="shared" si="2"/>
        <v>246400.00000028819</v>
      </c>
      <c r="AA45" s="4">
        <f t="shared" si="3"/>
        <v>0.5161290322580645</v>
      </c>
      <c r="AB45" s="4">
        <f t="shared" si="4"/>
        <v>3</v>
      </c>
    </row>
    <row r="46" spans="1:28" x14ac:dyDescent="0.25">
      <c r="A46" s="2">
        <v>44</v>
      </c>
      <c r="B46" s="2">
        <v>83</v>
      </c>
      <c r="C46" s="2">
        <v>44</v>
      </c>
      <c r="D46" s="3" t="s">
        <v>434</v>
      </c>
      <c r="E46" s="3" t="s">
        <v>435</v>
      </c>
      <c r="F46" s="3" t="s">
        <v>25</v>
      </c>
      <c r="G46" s="3" t="s">
        <v>436</v>
      </c>
      <c r="H46" s="3" t="s">
        <v>437</v>
      </c>
      <c r="I46" s="3" t="s">
        <v>438</v>
      </c>
      <c r="J46" s="3" t="s">
        <v>29</v>
      </c>
      <c r="K46" s="3" t="s">
        <v>439</v>
      </c>
      <c r="L46" s="3" t="s">
        <v>31</v>
      </c>
      <c r="M46" s="3" t="s">
        <v>32</v>
      </c>
      <c r="N46" s="3" t="s">
        <v>440</v>
      </c>
      <c r="O46" s="3" t="s">
        <v>34</v>
      </c>
      <c r="P46" s="3" t="s">
        <v>441</v>
      </c>
      <c r="Q46" s="3">
        <v>338413.340792</v>
      </c>
      <c r="R46" s="3">
        <v>77.847496755099996</v>
      </c>
      <c r="S46" s="2">
        <v>883</v>
      </c>
      <c r="T46" s="3" t="s">
        <v>442</v>
      </c>
      <c r="U46" s="3" t="s">
        <v>56</v>
      </c>
      <c r="V46" s="3">
        <v>15.957781124497989</v>
      </c>
      <c r="W46" s="3">
        <v>1324.4958333300001</v>
      </c>
      <c r="X46" s="3">
        <f t="shared" si="0"/>
        <v>82.999999999791129</v>
      </c>
      <c r="Y46" s="3">
        <f t="shared" si="1"/>
        <v>1161.9999999970757</v>
      </c>
      <c r="Z46" s="3">
        <f t="shared" si="2"/>
        <v>929599.99999766063</v>
      </c>
      <c r="AA46" s="4">
        <f t="shared" si="3"/>
        <v>0.79032258064516125</v>
      </c>
      <c r="AB46" s="4">
        <f t="shared" si="4"/>
        <v>0</v>
      </c>
    </row>
    <row r="47" spans="1:28" x14ac:dyDescent="0.25">
      <c r="A47" s="2">
        <v>45</v>
      </c>
      <c r="B47" s="2">
        <v>31</v>
      </c>
      <c r="C47" s="2">
        <v>45</v>
      </c>
      <c r="D47" s="3" t="s">
        <v>443</v>
      </c>
      <c r="E47" s="3" t="s">
        <v>444</v>
      </c>
      <c r="F47" s="3" t="s">
        <v>25</v>
      </c>
      <c r="G47" s="3" t="s">
        <v>445</v>
      </c>
      <c r="H47" s="3" t="s">
        <v>446</v>
      </c>
      <c r="I47" s="3" t="s">
        <v>447</v>
      </c>
      <c r="J47" s="3" t="s">
        <v>29</v>
      </c>
      <c r="K47" s="3" t="s">
        <v>448</v>
      </c>
      <c r="L47" s="3" t="s">
        <v>31</v>
      </c>
      <c r="M47" s="3" t="s">
        <v>32</v>
      </c>
      <c r="N47" s="3" t="s">
        <v>449</v>
      </c>
      <c r="O47" s="3" t="s">
        <v>34</v>
      </c>
      <c r="P47" s="3" t="s">
        <v>450</v>
      </c>
      <c r="Q47" s="3">
        <v>302117.64874700003</v>
      </c>
      <c r="R47" s="3">
        <v>91.092577461399998</v>
      </c>
      <c r="S47" s="2">
        <v>2424</v>
      </c>
      <c r="T47" s="3" t="s">
        <v>451</v>
      </c>
      <c r="U47" s="3" t="s">
        <v>56</v>
      </c>
      <c r="V47" s="3">
        <v>22.876350806451608</v>
      </c>
      <c r="W47" s="3">
        <v>709.166875</v>
      </c>
      <c r="X47" s="3">
        <f t="shared" si="0"/>
        <v>31.000000000000007</v>
      </c>
      <c r="Y47" s="3">
        <f t="shared" si="1"/>
        <v>558.00000000000011</v>
      </c>
      <c r="Z47" s="3">
        <f t="shared" si="2"/>
        <v>446400.00000000012</v>
      </c>
      <c r="AA47" s="4">
        <f t="shared" si="3"/>
        <v>0.91935483870967738</v>
      </c>
      <c r="AB47" s="4">
        <f t="shared" si="4"/>
        <v>5</v>
      </c>
    </row>
    <row r="48" spans="1:28" x14ac:dyDescent="0.25">
      <c r="A48" s="2">
        <v>46</v>
      </c>
      <c r="B48" s="2">
        <v>51</v>
      </c>
      <c r="C48" s="2">
        <v>46</v>
      </c>
      <c r="D48" s="3" t="s">
        <v>452</v>
      </c>
      <c r="E48" s="3" t="s">
        <v>453</v>
      </c>
      <c r="F48" s="3" t="s">
        <v>25</v>
      </c>
      <c r="G48" s="3" t="s">
        <v>454</v>
      </c>
      <c r="H48" s="3" t="s">
        <v>455</v>
      </c>
      <c r="I48" s="3" t="s">
        <v>456</v>
      </c>
      <c r="J48" s="3" t="s">
        <v>457</v>
      </c>
      <c r="K48" s="3" t="s">
        <v>458</v>
      </c>
      <c r="L48" s="3" t="s">
        <v>31</v>
      </c>
      <c r="M48" s="3" t="s">
        <v>32</v>
      </c>
      <c r="N48" s="3" t="s">
        <v>459</v>
      </c>
      <c r="O48" s="3" t="s">
        <v>34</v>
      </c>
      <c r="P48" s="3" t="s">
        <v>460</v>
      </c>
      <c r="Q48" s="3">
        <v>540560.935986</v>
      </c>
      <c r="R48" s="3">
        <v>73.324752281900004</v>
      </c>
      <c r="S48" s="2">
        <v>565</v>
      </c>
      <c r="T48" s="3" t="s">
        <v>461</v>
      </c>
      <c r="U48" s="3" t="s">
        <v>83</v>
      </c>
      <c r="V48" s="3">
        <v>15.559144199346404</v>
      </c>
      <c r="W48" s="3">
        <v>793.51635416700003</v>
      </c>
      <c r="X48" s="3">
        <f t="shared" si="0"/>
        <v>51.00000000002143</v>
      </c>
      <c r="Y48" s="3">
        <f t="shared" si="1"/>
        <v>714.00000000030002</v>
      </c>
      <c r="Z48" s="3">
        <f t="shared" si="2"/>
        <v>571200.00000024005</v>
      </c>
      <c r="AA48" s="4">
        <f t="shared" si="3"/>
        <v>0.74193548387096775</v>
      </c>
      <c r="AB48" s="4">
        <f t="shared" si="4"/>
        <v>0</v>
      </c>
    </row>
    <row r="49" spans="1:28" x14ac:dyDescent="0.25">
      <c r="A49" s="2">
        <v>47</v>
      </c>
      <c r="B49" s="2">
        <v>0</v>
      </c>
      <c r="C49" s="2">
        <v>47</v>
      </c>
      <c r="D49" s="3" t="s">
        <v>462</v>
      </c>
      <c r="E49" s="3" t="s">
        <v>463</v>
      </c>
      <c r="F49" s="3" t="s">
        <v>25</v>
      </c>
      <c r="G49" s="3" t="s">
        <v>464</v>
      </c>
      <c r="H49" s="3" t="s">
        <v>465</v>
      </c>
      <c r="I49" s="3" t="s">
        <v>466</v>
      </c>
      <c r="J49" s="3" t="s">
        <v>29</v>
      </c>
      <c r="K49" s="3" t="s">
        <v>467</v>
      </c>
      <c r="L49" s="3" t="s">
        <v>31</v>
      </c>
      <c r="M49" s="3" t="s">
        <v>32</v>
      </c>
      <c r="N49" s="3" t="s">
        <v>468</v>
      </c>
      <c r="O49" s="3" t="s">
        <v>34</v>
      </c>
      <c r="P49" s="3" t="s">
        <v>469</v>
      </c>
      <c r="Q49" s="3">
        <v>251884.21076700001</v>
      </c>
      <c r="R49" s="3">
        <v>87.254030271999994</v>
      </c>
      <c r="S49" s="2">
        <v>0</v>
      </c>
      <c r="T49" s="3" t="s">
        <v>36</v>
      </c>
      <c r="U49" s="3" t="s">
        <v>36</v>
      </c>
      <c r="V49" s="3">
        <v>1</v>
      </c>
      <c r="W49" s="3">
        <v>1</v>
      </c>
      <c r="X49" s="3">
        <f t="shared" si="0"/>
        <v>1</v>
      </c>
      <c r="Y49" s="3">
        <f t="shared" si="1"/>
        <v>0</v>
      </c>
      <c r="Z49" s="3">
        <f t="shared" si="2"/>
        <v>0</v>
      </c>
      <c r="AA49" s="4">
        <f t="shared" si="3"/>
        <v>1.6129032258064516E-2</v>
      </c>
      <c r="AB49" s="4">
        <f t="shared" si="4"/>
        <v>0</v>
      </c>
    </row>
    <row r="50" spans="1:28" x14ac:dyDescent="0.25">
      <c r="A50" s="2">
        <v>48</v>
      </c>
      <c r="B50" s="2">
        <v>46</v>
      </c>
      <c r="C50" s="2">
        <v>48</v>
      </c>
      <c r="D50" s="3" t="s">
        <v>470</v>
      </c>
      <c r="E50" s="3" t="s">
        <v>471</v>
      </c>
      <c r="F50" s="3" t="s">
        <v>25</v>
      </c>
      <c r="G50" s="3" t="s">
        <v>472</v>
      </c>
      <c r="H50" s="3" t="s">
        <v>473</v>
      </c>
      <c r="I50" s="3" t="s">
        <v>474</v>
      </c>
      <c r="J50" s="3" t="s">
        <v>29</v>
      </c>
      <c r="K50" s="3" t="s">
        <v>475</v>
      </c>
      <c r="L50" s="3" t="s">
        <v>31</v>
      </c>
      <c r="M50" s="3" t="s">
        <v>32</v>
      </c>
      <c r="N50" s="3" t="s">
        <v>476</v>
      </c>
      <c r="O50" s="3" t="s">
        <v>34</v>
      </c>
      <c r="P50" s="3" t="s">
        <v>477</v>
      </c>
      <c r="Q50" s="3">
        <v>347954.96039000002</v>
      </c>
      <c r="R50" s="3">
        <v>86.191530404999995</v>
      </c>
      <c r="S50" s="2">
        <v>789</v>
      </c>
      <c r="T50" s="3" t="s">
        <v>478</v>
      </c>
      <c r="U50" s="3" t="s">
        <v>56</v>
      </c>
      <c r="V50" s="3">
        <v>15.33775362318841</v>
      </c>
      <c r="W50" s="3">
        <v>705.53666666699996</v>
      </c>
      <c r="X50" s="3">
        <f t="shared" si="0"/>
        <v>46.000000000021714</v>
      </c>
      <c r="Y50" s="3">
        <f t="shared" si="1"/>
        <v>644.000000000304</v>
      </c>
      <c r="Z50" s="3">
        <f t="shared" si="2"/>
        <v>515200.00000024319</v>
      </c>
      <c r="AA50" s="4">
        <f t="shared" si="3"/>
        <v>0.69354838709677424</v>
      </c>
      <c r="AB50" s="4">
        <f t="shared" si="4"/>
        <v>0</v>
      </c>
    </row>
    <row r="51" spans="1:28" x14ac:dyDescent="0.25">
      <c r="A51" s="2">
        <v>49</v>
      </c>
      <c r="B51" s="2">
        <v>22</v>
      </c>
      <c r="C51" s="2">
        <v>49</v>
      </c>
      <c r="D51" s="3" t="s">
        <v>479</v>
      </c>
      <c r="E51" s="3" t="s">
        <v>480</v>
      </c>
      <c r="F51" s="3" t="s">
        <v>25</v>
      </c>
      <c r="G51" s="3" t="s">
        <v>481</v>
      </c>
      <c r="H51" s="3" t="s">
        <v>482</v>
      </c>
      <c r="I51" s="3" t="s">
        <v>483</v>
      </c>
      <c r="J51" s="3" t="s">
        <v>29</v>
      </c>
      <c r="K51" s="3" t="s">
        <v>484</v>
      </c>
      <c r="L51" s="3" t="s">
        <v>31</v>
      </c>
      <c r="M51" s="3" t="s">
        <v>32</v>
      </c>
      <c r="N51" s="3" t="s">
        <v>485</v>
      </c>
      <c r="O51" s="3" t="s">
        <v>34</v>
      </c>
      <c r="P51" s="3" t="s">
        <v>486</v>
      </c>
      <c r="Q51" s="3">
        <v>246213.83432699999</v>
      </c>
      <c r="R51" s="3">
        <v>91.129291280399997</v>
      </c>
      <c r="S51" s="2">
        <v>211</v>
      </c>
      <c r="T51" s="3" t="s">
        <v>487</v>
      </c>
      <c r="U51" s="3" t="s">
        <v>287</v>
      </c>
      <c r="V51" s="3">
        <v>12.495923295454544</v>
      </c>
      <c r="W51" s="3">
        <v>274.91031249999997</v>
      </c>
      <c r="X51" s="3">
        <f t="shared" si="0"/>
        <v>22</v>
      </c>
      <c r="Y51" s="3">
        <f t="shared" si="1"/>
        <v>308</v>
      </c>
      <c r="Z51" s="3">
        <f t="shared" si="2"/>
        <v>246400</v>
      </c>
      <c r="AA51" s="4">
        <f t="shared" si="3"/>
        <v>0.4838709677419355</v>
      </c>
      <c r="AB51" s="4">
        <f t="shared" si="4"/>
        <v>3</v>
      </c>
    </row>
    <row r="52" spans="1:28" x14ac:dyDescent="0.25">
      <c r="A52" s="2">
        <v>50</v>
      </c>
      <c r="B52" s="2">
        <v>59</v>
      </c>
      <c r="C52" s="2">
        <v>50</v>
      </c>
      <c r="D52" s="3" t="s">
        <v>488</v>
      </c>
      <c r="E52" s="3" t="s">
        <v>489</v>
      </c>
      <c r="F52" s="3" t="s">
        <v>25</v>
      </c>
      <c r="G52" s="3" t="s">
        <v>490</v>
      </c>
      <c r="H52" s="3" t="s">
        <v>491</v>
      </c>
      <c r="I52" s="3" t="s">
        <v>492</v>
      </c>
      <c r="J52" s="3" t="s">
        <v>493</v>
      </c>
      <c r="K52" s="3" t="s">
        <v>494</v>
      </c>
      <c r="L52" s="3" t="s">
        <v>31</v>
      </c>
      <c r="M52" s="3" t="s">
        <v>32</v>
      </c>
      <c r="N52" s="3" t="s">
        <v>495</v>
      </c>
      <c r="O52" s="3" t="s">
        <v>34</v>
      </c>
      <c r="P52" s="3" t="s">
        <v>496</v>
      </c>
      <c r="Q52" s="3">
        <v>3852713.6465799999</v>
      </c>
      <c r="R52" s="3">
        <v>62.796703478600001</v>
      </c>
      <c r="S52" s="2">
        <v>15</v>
      </c>
      <c r="T52" s="3" t="s">
        <v>497</v>
      </c>
      <c r="U52" s="3" t="s">
        <v>156</v>
      </c>
      <c r="V52" s="3">
        <v>8.9177718926553684</v>
      </c>
      <c r="W52" s="3">
        <v>526.14854166700002</v>
      </c>
      <c r="X52" s="3">
        <f t="shared" si="0"/>
        <v>59.000000000037375</v>
      </c>
      <c r="Y52" s="3">
        <f t="shared" si="1"/>
        <v>826.00000000052319</v>
      </c>
      <c r="Z52" s="3">
        <f t="shared" si="2"/>
        <v>660800.00000041851</v>
      </c>
      <c r="AA52" s="4">
        <f t="shared" si="3"/>
        <v>0.22580645161290322</v>
      </c>
      <c r="AB52" s="4">
        <f t="shared" si="4"/>
        <v>2</v>
      </c>
    </row>
    <row r="53" spans="1:28" x14ac:dyDescent="0.25">
      <c r="A53" s="2">
        <v>51</v>
      </c>
      <c r="B53" s="2">
        <v>15</v>
      </c>
      <c r="C53" s="2">
        <v>51</v>
      </c>
      <c r="D53" s="3" t="s">
        <v>498</v>
      </c>
      <c r="E53" s="3" t="s">
        <v>499</v>
      </c>
      <c r="F53" s="3" t="s">
        <v>25</v>
      </c>
      <c r="G53" s="3" t="s">
        <v>500</v>
      </c>
      <c r="H53" s="3" t="s">
        <v>501</v>
      </c>
      <c r="I53" s="3" t="s">
        <v>502</v>
      </c>
      <c r="J53" s="3" t="s">
        <v>29</v>
      </c>
      <c r="K53" s="3" t="s">
        <v>503</v>
      </c>
      <c r="L53" s="3" t="s">
        <v>31</v>
      </c>
      <c r="M53" s="3" t="s">
        <v>32</v>
      </c>
      <c r="N53" s="3" t="s">
        <v>504</v>
      </c>
      <c r="O53" s="3" t="s">
        <v>34</v>
      </c>
      <c r="P53" s="3" t="s">
        <v>505</v>
      </c>
      <c r="Q53" s="3">
        <v>295919.00365500001</v>
      </c>
      <c r="R53" s="3">
        <v>89.340202646099996</v>
      </c>
      <c r="S53" s="2">
        <v>1483</v>
      </c>
      <c r="T53" s="3" t="s">
        <v>506</v>
      </c>
      <c r="U53" s="3" t="s">
        <v>56</v>
      </c>
      <c r="V53" s="3">
        <v>17.428680555555555</v>
      </c>
      <c r="W53" s="3">
        <v>261.430208333</v>
      </c>
      <c r="X53" s="3">
        <f t="shared" si="0"/>
        <v>14.999999999980874</v>
      </c>
      <c r="Y53" s="3">
        <f t="shared" si="1"/>
        <v>209.99999999973224</v>
      </c>
      <c r="Z53" s="3">
        <f t="shared" si="2"/>
        <v>167999.9999997858</v>
      </c>
      <c r="AA53" s="4">
        <f t="shared" si="3"/>
        <v>0.83870967741935487</v>
      </c>
      <c r="AB53" s="4">
        <f t="shared" si="4"/>
        <v>5</v>
      </c>
    </row>
    <row r="54" spans="1:28" x14ac:dyDescent="0.25">
      <c r="A54" s="2">
        <v>52</v>
      </c>
      <c r="B54" s="2">
        <v>48</v>
      </c>
      <c r="C54" s="2">
        <v>52</v>
      </c>
      <c r="D54" s="3" t="s">
        <v>507</v>
      </c>
      <c r="E54" s="3" t="s">
        <v>508</v>
      </c>
      <c r="F54" s="3" t="s">
        <v>25</v>
      </c>
      <c r="G54" s="3" t="s">
        <v>509</v>
      </c>
      <c r="H54" s="3" t="s">
        <v>510</v>
      </c>
      <c r="I54" s="3" t="s">
        <v>511</v>
      </c>
      <c r="J54" s="3" t="s">
        <v>512</v>
      </c>
      <c r="K54" s="3" t="s">
        <v>513</v>
      </c>
      <c r="L54" s="3" t="s">
        <v>31</v>
      </c>
      <c r="M54" s="3" t="s">
        <v>32</v>
      </c>
      <c r="N54" s="3" t="s">
        <v>514</v>
      </c>
      <c r="O54" s="3" t="s">
        <v>34</v>
      </c>
      <c r="P54" s="3" t="s">
        <v>515</v>
      </c>
      <c r="Q54" s="3">
        <v>2902818.5103500001</v>
      </c>
      <c r="R54" s="3">
        <v>39.176420772299998</v>
      </c>
      <c r="S54" s="2">
        <v>283</v>
      </c>
      <c r="T54" s="3" t="s">
        <v>516</v>
      </c>
      <c r="U54" s="3" t="s">
        <v>517</v>
      </c>
      <c r="V54" s="3">
        <v>11.024483506944444</v>
      </c>
      <c r="W54" s="3">
        <v>529.175208333</v>
      </c>
      <c r="X54" s="3">
        <f t="shared" si="0"/>
        <v>47.999999999969766</v>
      </c>
      <c r="Y54" s="3">
        <f t="shared" si="1"/>
        <v>671.99999999957674</v>
      </c>
      <c r="Z54" s="3">
        <f t="shared" si="2"/>
        <v>537599.99999966135</v>
      </c>
      <c r="AA54" s="4">
        <f t="shared" si="3"/>
        <v>0.29032258064516131</v>
      </c>
      <c r="AB54" s="4">
        <f t="shared" si="4"/>
        <v>2</v>
      </c>
    </row>
    <row r="55" spans="1:28" x14ac:dyDescent="0.25">
      <c r="A55" s="2">
        <v>53</v>
      </c>
      <c r="B55" s="2">
        <v>5</v>
      </c>
      <c r="C55" s="2">
        <v>53</v>
      </c>
      <c r="D55" s="3" t="s">
        <v>518</v>
      </c>
      <c r="E55" s="3" t="s">
        <v>519</v>
      </c>
      <c r="F55" s="3" t="s">
        <v>25</v>
      </c>
      <c r="G55" s="3" t="s">
        <v>520</v>
      </c>
      <c r="H55" s="3" t="s">
        <v>521</v>
      </c>
      <c r="I55" s="3" t="s">
        <v>522</v>
      </c>
      <c r="J55" s="3" t="s">
        <v>29</v>
      </c>
      <c r="K55" s="3" t="s">
        <v>523</v>
      </c>
      <c r="L55" s="3" t="s">
        <v>31</v>
      </c>
      <c r="M55" s="3" t="s">
        <v>32</v>
      </c>
      <c r="N55" s="3" t="s">
        <v>524</v>
      </c>
      <c r="O55" s="3" t="s">
        <v>34</v>
      </c>
      <c r="P55" s="3" t="s">
        <v>525</v>
      </c>
      <c r="Q55" s="3">
        <v>260378.175911</v>
      </c>
      <c r="R55" s="3">
        <v>86.792377984400005</v>
      </c>
      <c r="S55" s="2">
        <v>214</v>
      </c>
      <c r="T55" s="3" t="s">
        <v>526</v>
      </c>
      <c r="U55" s="3" t="s">
        <v>56</v>
      </c>
      <c r="V55" s="3">
        <v>7.1277083333333344</v>
      </c>
      <c r="W55" s="3">
        <v>35.6385416667</v>
      </c>
      <c r="X55" s="3">
        <f t="shared" si="0"/>
        <v>5.0000000000046763</v>
      </c>
      <c r="Y55" s="3">
        <f t="shared" si="1"/>
        <v>40.00000000003741</v>
      </c>
      <c r="Z55" s="3">
        <f t="shared" si="2"/>
        <v>32000.00000002993</v>
      </c>
      <c r="AA55" s="4">
        <f t="shared" si="3"/>
        <v>0.16129032258064516</v>
      </c>
      <c r="AB55" s="4">
        <f t="shared" si="4"/>
        <v>0</v>
      </c>
    </row>
    <row r="56" spans="1:28" x14ac:dyDescent="0.25">
      <c r="A56" s="2">
        <v>54</v>
      </c>
      <c r="B56" s="2">
        <v>56</v>
      </c>
      <c r="C56" s="2">
        <v>54</v>
      </c>
      <c r="D56" s="3" t="s">
        <v>527</v>
      </c>
      <c r="E56" s="3" t="s">
        <v>528</v>
      </c>
      <c r="F56" s="3" t="s">
        <v>25</v>
      </c>
      <c r="G56" s="3" t="s">
        <v>529</v>
      </c>
      <c r="H56" s="3" t="s">
        <v>530</v>
      </c>
      <c r="I56" s="3" t="s">
        <v>531</v>
      </c>
      <c r="J56" s="3" t="s">
        <v>29</v>
      </c>
      <c r="K56" s="3" t="s">
        <v>532</v>
      </c>
      <c r="L56" s="3" t="s">
        <v>31</v>
      </c>
      <c r="M56" s="3" t="s">
        <v>32</v>
      </c>
      <c r="N56" s="3" t="s">
        <v>533</v>
      </c>
      <c r="O56" s="3" t="s">
        <v>34</v>
      </c>
      <c r="P56" s="3" t="s">
        <v>534</v>
      </c>
      <c r="Q56" s="3">
        <v>212516.615051</v>
      </c>
      <c r="R56" s="3">
        <v>93.111368519099997</v>
      </c>
      <c r="S56" s="2">
        <v>890</v>
      </c>
      <c r="T56" s="3" t="s">
        <v>535</v>
      </c>
      <c r="U56" s="3" t="s">
        <v>56</v>
      </c>
      <c r="V56" s="3">
        <v>11.609773065476192</v>
      </c>
      <c r="W56" s="3">
        <v>650.14729166699999</v>
      </c>
      <c r="X56" s="3">
        <f t="shared" si="0"/>
        <v>56.000000000028706</v>
      </c>
      <c r="Y56" s="3">
        <f t="shared" si="1"/>
        <v>784.00000000040188</v>
      </c>
      <c r="Z56" s="3">
        <f t="shared" si="2"/>
        <v>627200.00000032154</v>
      </c>
      <c r="AA56" s="4">
        <f t="shared" si="3"/>
        <v>0.38709677419354838</v>
      </c>
      <c r="AB56" s="4">
        <f t="shared" si="4"/>
        <v>2</v>
      </c>
    </row>
    <row r="57" spans="1:28" x14ac:dyDescent="0.25">
      <c r="A57" s="2">
        <v>55</v>
      </c>
      <c r="B57" s="2">
        <v>67</v>
      </c>
      <c r="C57" s="2">
        <v>55</v>
      </c>
      <c r="D57" s="3" t="s">
        <v>536</v>
      </c>
      <c r="E57" s="3" t="s">
        <v>537</v>
      </c>
      <c r="F57" s="3" t="s">
        <v>25</v>
      </c>
      <c r="G57" s="3" t="s">
        <v>538</v>
      </c>
      <c r="H57" s="3" t="s">
        <v>539</v>
      </c>
      <c r="I57" s="3" t="s">
        <v>540</v>
      </c>
      <c r="J57" s="3" t="s">
        <v>29</v>
      </c>
      <c r="K57" s="3" t="s">
        <v>541</v>
      </c>
      <c r="L57" s="3" t="s">
        <v>31</v>
      </c>
      <c r="M57" s="3" t="s">
        <v>32</v>
      </c>
      <c r="N57" s="3" t="s">
        <v>542</v>
      </c>
      <c r="O57" s="3" t="s">
        <v>34</v>
      </c>
      <c r="P57" s="3" t="s">
        <v>543</v>
      </c>
      <c r="Q57" s="3">
        <v>676455.25247599999</v>
      </c>
      <c r="R57" s="3">
        <v>71.074564420800002</v>
      </c>
      <c r="S57" s="2">
        <v>138</v>
      </c>
      <c r="T57" s="3" t="s">
        <v>544</v>
      </c>
      <c r="U57" s="3" t="s">
        <v>56</v>
      </c>
      <c r="V57" s="3">
        <v>19.24662468905472</v>
      </c>
      <c r="W57" s="3">
        <v>1289.52385417</v>
      </c>
      <c r="X57" s="3">
        <f t="shared" si="0"/>
        <v>67.000000000173216</v>
      </c>
      <c r="Y57" s="3">
        <f t="shared" si="1"/>
        <v>1206.000000003118</v>
      </c>
      <c r="Z57" s="3">
        <f t="shared" si="2"/>
        <v>964800.00000249443</v>
      </c>
      <c r="AA57" s="4">
        <f t="shared" si="3"/>
        <v>0.85483870967741937</v>
      </c>
      <c r="AB57" s="4">
        <f t="shared" si="4"/>
        <v>5</v>
      </c>
    </row>
    <row r="58" spans="1:28" x14ac:dyDescent="0.25">
      <c r="A58" s="2">
        <v>56</v>
      </c>
      <c r="B58" s="2">
        <v>21</v>
      </c>
      <c r="C58" s="2">
        <v>56</v>
      </c>
      <c r="D58" s="3" t="s">
        <v>545</v>
      </c>
      <c r="E58" s="3" t="s">
        <v>546</v>
      </c>
      <c r="F58" s="3" t="s">
        <v>25</v>
      </c>
      <c r="G58" s="3" t="s">
        <v>547</v>
      </c>
      <c r="H58" s="3" t="s">
        <v>548</v>
      </c>
      <c r="I58" s="3" t="s">
        <v>549</v>
      </c>
      <c r="J58" s="3" t="s">
        <v>29</v>
      </c>
      <c r="K58" s="3" t="s">
        <v>550</v>
      </c>
      <c r="L58" s="3" t="s">
        <v>31</v>
      </c>
      <c r="M58" s="3" t="s">
        <v>32</v>
      </c>
      <c r="N58" s="3" t="s">
        <v>551</v>
      </c>
      <c r="O58" s="3" t="s">
        <v>34</v>
      </c>
      <c r="P58" s="3" t="s">
        <v>552</v>
      </c>
      <c r="Q58" s="3">
        <v>378079.09451199998</v>
      </c>
      <c r="R58" s="3">
        <v>88.615260959799997</v>
      </c>
      <c r="S58" s="2">
        <v>1704</v>
      </c>
      <c r="T58" s="3" t="s">
        <v>553</v>
      </c>
      <c r="U58" s="3" t="s">
        <v>56</v>
      </c>
      <c r="V58" s="3">
        <v>11.477500000000001</v>
      </c>
      <c r="W58" s="3">
        <v>241.0275</v>
      </c>
      <c r="X58" s="3">
        <f t="shared" si="0"/>
        <v>21</v>
      </c>
      <c r="Y58" s="3">
        <f t="shared" si="1"/>
        <v>294</v>
      </c>
      <c r="Z58" s="3">
        <f t="shared" si="2"/>
        <v>235200</v>
      </c>
      <c r="AA58" s="4">
        <f t="shared" si="3"/>
        <v>0.35483870967741937</v>
      </c>
      <c r="AB58" s="4">
        <f t="shared" si="4"/>
        <v>2</v>
      </c>
    </row>
    <row r="59" spans="1:28" x14ac:dyDescent="0.25">
      <c r="A59" s="2">
        <v>57</v>
      </c>
      <c r="B59" s="2">
        <v>129</v>
      </c>
      <c r="C59" s="2">
        <v>57</v>
      </c>
      <c r="D59" s="3" t="s">
        <v>554</v>
      </c>
      <c r="E59" s="3" t="s">
        <v>555</v>
      </c>
      <c r="F59" s="3" t="s">
        <v>25</v>
      </c>
      <c r="G59" s="3" t="s">
        <v>556</v>
      </c>
      <c r="H59" s="3" t="s">
        <v>557</v>
      </c>
      <c r="I59" s="3" t="s">
        <v>558</v>
      </c>
      <c r="J59" s="3" t="s">
        <v>29</v>
      </c>
      <c r="K59" s="3" t="s">
        <v>559</v>
      </c>
      <c r="L59" s="3" t="s">
        <v>31</v>
      </c>
      <c r="M59" s="3" t="s">
        <v>32</v>
      </c>
      <c r="N59" s="3" t="s">
        <v>560</v>
      </c>
      <c r="O59" s="3" t="s">
        <v>34</v>
      </c>
      <c r="P59" s="3" t="s">
        <v>561</v>
      </c>
      <c r="Q59" s="3">
        <v>448167.63701300003</v>
      </c>
      <c r="R59" s="3">
        <v>76.867946252699994</v>
      </c>
      <c r="S59" s="2">
        <v>485</v>
      </c>
      <c r="T59" s="3" t="s">
        <v>562</v>
      </c>
      <c r="U59" s="3" t="s">
        <v>56</v>
      </c>
      <c r="V59" s="3">
        <v>16.779129521963821</v>
      </c>
      <c r="W59" s="3">
        <v>2164.5077083299998</v>
      </c>
      <c r="X59" s="3">
        <f t="shared" si="0"/>
        <v>128.99999999980136</v>
      </c>
      <c r="Y59" s="3">
        <f t="shared" si="1"/>
        <v>1805.999999997219</v>
      </c>
      <c r="Z59" s="3">
        <f t="shared" si="2"/>
        <v>1444799.9999977753</v>
      </c>
      <c r="AA59" s="4">
        <f t="shared" si="3"/>
        <v>0.80645161290322576</v>
      </c>
      <c r="AB59" s="4">
        <f t="shared" si="4"/>
        <v>5</v>
      </c>
    </row>
    <row r="60" spans="1:28" x14ac:dyDescent="0.25">
      <c r="A60" s="2">
        <v>58</v>
      </c>
      <c r="B60" s="2">
        <v>56</v>
      </c>
      <c r="C60" s="2">
        <v>58</v>
      </c>
      <c r="D60" s="3" t="s">
        <v>563</v>
      </c>
      <c r="E60" s="3" t="s">
        <v>564</v>
      </c>
      <c r="F60" s="3" t="s">
        <v>25</v>
      </c>
      <c r="G60" s="3" t="s">
        <v>565</v>
      </c>
      <c r="H60" s="3" t="s">
        <v>566</v>
      </c>
      <c r="I60" s="3" t="s">
        <v>567</v>
      </c>
      <c r="J60" s="3" t="s">
        <v>29</v>
      </c>
      <c r="K60" s="3" t="s">
        <v>568</v>
      </c>
      <c r="L60" s="3" t="s">
        <v>31</v>
      </c>
      <c r="M60" s="3" t="s">
        <v>32</v>
      </c>
      <c r="N60" s="3" t="s">
        <v>569</v>
      </c>
      <c r="O60" s="3" t="s">
        <v>34</v>
      </c>
      <c r="P60" s="3" t="s">
        <v>570</v>
      </c>
      <c r="Q60" s="3">
        <v>388011.06547799997</v>
      </c>
      <c r="R60" s="3">
        <v>81.918562195199996</v>
      </c>
      <c r="S60" s="2">
        <v>1341</v>
      </c>
      <c r="T60" s="3" t="s">
        <v>571</v>
      </c>
      <c r="U60" s="3" t="s">
        <v>56</v>
      </c>
      <c r="V60" s="3">
        <v>15.305738467261905</v>
      </c>
      <c r="W60" s="3">
        <v>857.12135416700005</v>
      </c>
      <c r="X60" s="3">
        <f t="shared" si="0"/>
        <v>56.000000000021778</v>
      </c>
      <c r="Y60" s="3">
        <f t="shared" si="1"/>
        <v>784.00000000030491</v>
      </c>
      <c r="Z60" s="3">
        <f t="shared" si="2"/>
        <v>627200.00000024389</v>
      </c>
      <c r="AA60" s="4">
        <f t="shared" si="3"/>
        <v>0.67741935483870963</v>
      </c>
      <c r="AB60" s="4">
        <f t="shared" si="4"/>
        <v>0</v>
      </c>
    </row>
    <row r="61" spans="1:28" x14ac:dyDescent="0.25">
      <c r="A61" s="2">
        <v>59</v>
      </c>
      <c r="B61" s="2">
        <v>55</v>
      </c>
      <c r="C61" s="2">
        <v>59</v>
      </c>
      <c r="D61" s="3" t="s">
        <v>572</v>
      </c>
      <c r="E61" s="3" t="s">
        <v>573</v>
      </c>
      <c r="F61" s="3" t="s">
        <v>25</v>
      </c>
      <c r="G61" s="3" t="s">
        <v>574</v>
      </c>
      <c r="H61" s="3" t="s">
        <v>575</v>
      </c>
      <c r="I61" s="3" t="s">
        <v>576</v>
      </c>
      <c r="J61" s="3" t="s">
        <v>29</v>
      </c>
      <c r="K61" s="3" t="s">
        <v>577</v>
      </c>
      <c r="L61" s="3" t="s">
        <v>31</v>
      </c>
      <c r="M61" s="3" t="s">
        <v>32</v>
      </c>
      <c r="N61" s="3" t="s">
        <v>578</v>
      </c>
      <c r="O61" s="3" t="s">
        <v>34</v>
      </c>
      <c r="P61" s="3" t="s">
        <v>579</v>
      </c>
      <c r="Q61" s="3">
        <v>521824.920148</v>
      </c>
      <c r="R61" s="3">
        <v>81.725338373300005</v>
      </c>
      <c r="S61" s="2">
        <v>30</v>
      </c>
      <c r="T61" s="3" t="s">
        <v>580</v>
      </c>
      <c r="U61" s="3" t="s">
        <v>83</v>
      </c>
      <c r="V61" s="3">
        <v>14.257763257575759</v>
      </c>
      <c r="W61" s="3">
        <v>784.17697916700001</v>
      </c>
      <c r="X61" s="3">
        <f t="shared" si="0"/>
        <v>55.000000000023377</v>
      </c>
      <c r="Y61" s="3">
        <f t="shared" si="1"/>
        <v>770.0000000003273</v>
      </c>
      <c r="Z61" s="3">
        <f t="shared" si="2"/>
        <v>616000.00000026182</v>
      </c>
      <c r="AA61" s="4">
        <f t="shared" si="3"/>
        <v>0.61290322580645162</v>
      </c>
      <c r="AB61" s="4">
        <f t="shared" si="4"/>
        <v>0</v>
      </c>
    </row>
    <row r="62" spans="1:28" x14ac:dyDescent="0.25">
      <c r="A62" s="2">
        <v>60</v>
      </c>
      <c r="B62" s="2">
        <v>65</v>
      </c>
      <c r="C62" s="2">
        <v>60</v>
      </c>
      <c r="D62" s="3" t="s">
        <v>581</v>
      </c>
      <c r="E62" s="3" t="s">
        <v>582</v>
      </c>
      <c r="F62" s="3" t="s">
        <v>25</v>
      </c>
      <c r="G62" s="3" t="s">
        <v>583</v>
      </c>
      <c r="H62" s="3" t="s">
        <v>584</v>
      </c>
      <c r="I62" s="3" t="s">
        <v>585</v>
      </c>
      <c r="J62" s="3" t="s">
        <v>586</v>
      </c>
      <c r="K62" s="3" t="s">
        <v>587</v>
      </c>
      <c r="L62" s="3" t="s">
        <v>31</v>
      </c>
      <c r="M62" s="3" t="s">
        <v>32</v>
      </c>
      <c r="N62" s="3" t="s">
        <v>588</v>
      </c>
      <c r="O62" s="3" t="s">
        <v>34</v>
      </c>
      <c r="P62" s="3" t="s">
        <v>589</v>
      </c>
      <c r="Q62" s="3">
        <v>814204.11994899996</v>
      </c>
      <c r="R62" s="3">
        <v>82.431278594299997</v>
      </c>
      <c r="S62" s="2">
        <v>165</v>
      </c>
      <c r="T62" s="3" t="s">
        <v>590</v>
      </c>
      <c r="U62" s="3" t="s">
        <v>591</v>
      </c>
      <c r="V62" s="3">
        <v>13.599445512820516</v>
      </c>
      <c r="W62" s="3">
        <v>883.96395833300005</v>
      </c>
      <c r="X62" s="3">
        <f t="shared" si="0"/>
        <v>64.999999999975472</v>
      </c>
      <c r="Y62" s="3">
        <f t="shared" si="1"/>
        <v>909.99999999965667</v>
      </c>
      <c r="Z62" s="3">
        <f t="shared" si="2"/>
        <v>727999.99999972538</v>
      </c>
      <c r="AA62" s="4">
        <f t="shared" si="3"/>
        <v>0.54838709677419351</v>
      </c>
      <c r="AB62" s="4">
        <f t="shared" si="4"/>
        <v>3</v>
      </c>
    </row>
    <row r="63" spans="1:28" x14ac:dyDescent="0.25">
      <c r="A63" s="2">
        <v>61</v>
      </c>
      <c r="B63" s="2">
        <v>31</v>
      </c>
      <c r="C63" s="2">
        <v>61</v>
      </c>
      <c r="D63" s="3" t="s">
        <v>592</v>
      </c>
      <c r="E63" s="3" t="s">
        <v>593</v>
      </c>
      <c r="F63" s="3" t="s">
        <v>25</v>
      </c>
      <c r="G63" s="3" t="s">
        <v>594</v>
      </c>
      <c r="H63" s="3" t="s">
        <v>595</v>
      </c>
      <c r="I63" s="3" t="s">
        <v>596</v>
      </c>
      <c r="J63" s="3" t="s">
        <v>29</v>
      </c>
      <c r="K63" s="3" t="s">
        <v>597</v>
      </c>
      <c r="L63" s="3" t="s">
        <v>31</v>
      </c>
      <c r="M63" s="3" t="s">
        <v>32</v>
      </c>
      <c r="N63" s="3" t="s">
        <v>598</v>
      </c>
      <c r="O63" s="3" t="s">
        <v>34</v>
      </c>
      <c r="P63" s="3" t="s">
        <v>599</v>
      </c>
      <c r="Q63" s="3">
        <v>325521.18889599998</v>
      </c>
      <c r="R63" s="3">
        <v>73.106278465800003</v>
      </c>
      <c r="S63" s="2">
        <v>1247</v>
      </c>
      <c r="T63" s="3" t="s">
        <v>600</v>
      </c>
      <c r="U63" s="3" t="s">
        <v>601</v>
      </c>
      <c r="V63" s="3">
        <v>11.664825268817204</v>
      </c>
      <c r="W63" s="3">
        <v>361.60958333299999</v>
      </c>
      <c r="X63" s="3">
        <f t="shared" si="0"/>
        <v>30.999999999971426</v>
      </c>
      <c r="Y63" s="3">
        <f t="shared" si="1"/>
        <v>433.99999999959994</v>
      </c>
      <c r="Z63" s="3">
        <f t="shared" si="2"/>
        <v>347199.99999967997</v>
      </c>
      <c r="AA63" s="4">
        <f t="shared" si="3"/>
        <v>0.41935483870967744</v>
      </c>
      <c r="AB63" s="4">
        <f t="shared" si="4"/>
        <v>3</v>
      </c>
    </row>
  </sheetData>
  <sheetCalcPr fullCalcOnLoad="1"/>
  <autoFilter ref="W1:W63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jc_green_nov30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shree</cp:lastModifiedBy>
  <dcterms:created xsi:type="dcterms:W3CDTF">2019-11-30T18:08:15Z</dcterms:created>
  <dcterms:modified xsi:type="dcterms:W3CDTF">2019-11-30T18:26:29Z</dcterms:modified>
</cp:coreProperties>
</file>