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1"/>
  <workbookPr/>
  <mc:AlternateContent xmlns:mc="http://schemas.openxmlformats.org/markup-compatibility/2006">
    <mc:Choice Requires="x15">
      <x15ac:absPath xmlns:x15ac="http://schemas.microsoft.com/office/spreadsheetml/2010/11/ac" url="D:\orkney\tests\workbooks\DKI\Analyze\"/>
    </mc:Choice>
  </mc:AlternateContent>
  <xr:revisionPtr revIDLastSave="0" documentId="13_ncr:1_{C4469C77-6D02-44F3-8039-3C08CD78C249}" xr6:coauthVersionLast="47" xr6:coauthVersionMax="47" xr10:uidLastSave="{00000000-0000-0000-0000-000000000000}"/>
  <bookViews>
    <workbookView xWindow="-110" yWindow="-110" windowWidth="51420" windowHeight="21100" xr2:uid="{00000000-000D-0000-FFFF-FFFF00000000}"/>
  </bookViews>
  <sheets>
    <sheet name="Hikes Cle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0" i="1" l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K3" i="1"/>
  <c r="L2" i="1"/>
  <c r="K2" i="1"/>
</calcChain>
</file>

<file path=xl/sharedStrings.xml><?xml version="1.0" encoding="utf-8"?>
<sst xmlns="http://schemas.openxmlformats.org/spreadsheetml/2006/main" count="566" uniqueCount="56">
  <si>
    <t>#</t>
  </si>
  <si>
    <t>Date Completed</t>
  </si>
  <si>
    <t>Name</t>
  </si>
  <si>
    <t>Trail Location</t>
  </si>
  <si>
    <t>Difficulty</t>
  </si>
  <si>
    <t>Estimated Duration hrs</t>
  </si>
  <si>
    <t>Actual Duration</t>
  </si>
  <si>
    <t>Weather</t>
  </si>
  <si>
    <t>Temperature</t>
  </si>
  <si>
    <t>Companion</t>
  </si>
  <si>
    <t>Duration difference %</t>
    <phoneticPr fontId="0" type="noConversion"/>
  </si>
  <si>
    <t>Companions count</t>
  </si>
  <si>
    <t>Cape Flattery</t>
  </si>
  <si>
    <t>Olympic Peninsula</t>
  </si>
  <si>
    <t>Easy</t>
  </si>
  <si>
    <t>Sunny</t>
  </si>
  <si>
    <t>Emily, Jane, Mike</t>
  </si>
  <si>
    <t>Jane, Mike, Emily</t>
  </si>
  <si>
    <t>Snow Lake</t>
  </si>
  <si>
    <t>Alpine Lakes</t>
  </si>
  <si>
    <t>Moderate</t>
  </si>
  <si>
    <t>Partly Cloudy</t>
  </si>
  <si>
    <t>Sarah, Alex</t>
  </si>
  <si>
    <t>Lisa, Brian</t>
  </si>
  <si>
    <t>Lake Serene</t>
  </si>
  <si>
    <t>Emily, David</t>
  </si>
  <si>
    <t>Cloudy</t>
  </si>
  <si>
    <t>Eagle Creek Loop</t>
  </si>
  <si>
    <t>Columbia Gorge</t>
  </si>
  <si>
    <t>Enchantments</t>
  </si>
  <si>
    <t>Strenuous</t>
  </si>
  <si>
    <t>Emily</t>
  </si>
  <si>
    <t>Rattlesnake Ledge</t>
  </si>
  <si>
    <t>North Bend</t>
  </si>
  <si>
    <t>Alex, David, Sarah</t>
  </si>
  <si>
    <t>Mount Si</t>
  </si>
  <si>
    <t>Moderate to Strenuous</t>
  </si>
  <si>
    <t>Cascade Pass</t>
  </si>
  <si>
    <t>North Cascades</t>
  </si>
  <si>
    <t>Twin Falls</t>
  </si>
  <si>
    <t>Diablo Lake</t>
  </si>
  <si>
    <t>moderate</t>
  </si>
  <si>
    <t>Emily, David, Sarah, Alex, Lisa</t>
  </si>
  <si>
    <t>Sarah, Alex, Lisa</t>
  </si>
  <si>
    <t>Heather-Maple Pass</t>
  </si>
  <si>
    <t>Rain</t>
  </si>
  <si>
    <t>Emiliy</t>
  </si>
  <si>
    <t>Jane, Mike</t>
  </si>
  <si>
    <t>Brian, Emily</t>
  </si>
  <si>
    <t>Lisa, Brian, Emily</t>
  </si>
  <si>
    <t>Lisa,  Emily</t>
  </si>
  <si>
    <t>Artist Point</t>
  </si>
  <si>
    <t>Mount Baker</t>
  </si>
  <si>
    <t>Spray Park Loop</t>
  </si>
  <si>
    <t>Mount Rainier NP</t>
  </si>
  <si>
    <t>Mount Rainier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</si>
</sst>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64"/>
          <bgColor rgb="FFC8A2C8"/>
        </patternFill>
      </fill>
    </dxf>
    <dxf>
      <font>
        <color rgb="FF000000"/>
      </font>
      <fill>
        <patternFill patternType="solid">
          <fgColor indexed="64"/>
          <bgColor rgb="FFFFA5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E0F9C-8C94-491A-A076-D1A61E22600A}" name="Table327" displayName="Table327" ref="A1:L120" totalsRowShown="0">
  <autoFilter ref="A1:L120" xr:uid="{506E0F9C-8C94-491A-A076-D1A61E22600A}"/>
  <sortState xmlns:xlrd2="http://schemas.microsoft.com/office/spreadsheetml/2017/richdata2" ref="A2:J120">
    <sortCondition ref="A1:A120"/>
  </sortState>
  <tableColumns count="12">
    <tableColumn id="1" xr3:uid="{D1953CBD-40E3-4D07-9A12-1B32D56DD417}" name="#"/>
    <tableColumn id="2" xr3:uid="{91066C96-58CB-435A-8E78-6A9A3C64A62B}" name="Date Completed"/>
    <tableColumn id="3" xr3:uid="{52354744-DB36-4004-8D8D-EAC440FC2CF5}" name="Name"/>
    <tableColumn id="4" xr3:uid="{B5F108E5-8388-4976-831F-C945A7D55423}" name="Trail Location"/>
    <tableColumn id="5" xr3:uid="{1646D233-EBA5-4421-9641-3FA96ACE08C7}" name="Difficulty"/>
    <tableColumn id="6" xr3:uid="{50113A91-7A58-4141-9FCB-A2D79B1185D5}" name="Estimated Duration hrs"/>
    <tableColumn id="7" xr3:uid="{F68A92EF-3081-4170-B697-59D1926886C6}" name="Actual Duration"/>
    <tableColumn id="10" xr3:uid="{1B667E9D-F4CC-41A7-96C0-4920149FBA1C}" name="Weather"/>
    <tableColumn id="8" xr3:uid="{5411A0BD-FB63-4D70-8B26-8A9D83BE1908}" name="Temperature"/>
    <tableColumn id="9" xr3:uid="{7121223E-A27E-4C9E-A393-D3814070DFC5}" name="Companion"/>
    <tableColumn id="11" xr3:uid="{0DAC03D3-234F-4E38-9757-004EEA28D86D}" name="Duration difference %" dataDxfId="3">
      <calculatedColumnFormula>(Table327[[#This Row],[Actual Duration]]-Table327[[#This Row],[Estimated Duration hrs]])/Table327[[#This Row],[Estimated Duration hrs]]</calculatedColumnFormula>
    </tableColumn>
    <tableColumn id="12" xr3:uid="{3EBD4E08-0F36-46DC-85FE-679046769E1A}" name="Companions count" dataDxfId="2">
      <calculatedColumnFormula>LEN(Table327[[#This Row],[Companion]])-LEN(SUBSTITUTE(Table327[[#This Row],[Companion]],",",""))+1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workbookViewId="0">
      <selection sqref="A1:L120"/>
    </sheetView>
  </sheetViews>
  <sheetFormatPr defaultRowHeight="14.5" x14ac:dyDescent="0.35"/>
  <sheetData>
    <row r="1" spans="1:12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 x14ac:dyDescent="0.35">
      <c r="A2">
        <v>1</v>
      </c>
      <c r="B2" s="4">
        <v>43256</v>
      </c>
      <c r="C2" t="s">
        <v>12</v>
      </c>
      <c r="D2" t="s">
        <v>13</v>
      </c>
      <c r="E2" t="s">
        <v>14</v>
      </c>
      <c r="F2">
        <v>2</v>
      </c>
      <c r="G2">
        <v>2.2000000000000002</v>
      </c>
      <c r="H2" t="s">
        <v>15</v>
      </c>
      <c r="I2">
        <v>79</v>
      </c>
      <c r="J2" t="s">
        <v>16</v>
      </c>
      <c r="K2" s="5">
        <f>(Table327[[#This Row],[Actual Duration]]-Table327[[#This Row],[Estimated Duration hrs]])/Table327[[#This Row],[Estimated Duration hrs]]</f>
        <v>0.10000000000000009</v>
      </c>
      <c r="L2">
        <f>LEN(Table327[[#This Row],[Companion]])-LEN(SUBSTITUTE(Table327[[#This Row],[Companion]],",",""))+1</f>
        <v>3</v>
      </c>
    </row>
    <row r="3" spans="1:12" x14ac:dyDescent="0.35">
      <c r="A3">
        <v>2</v>
      </c>
      <c r="B3" s="4">
        <v>43263</v>
      </c>
      <c r="C3" t="s">
        <v>12</v>
      </c>
      <c r="D3" t="s">
        <v>13</v>
      </c>
      <c r="E3" t="s">
        <v>14</v>
      </c>
      <c r="F3">
        <v>2</v>
      </c>
      <c r="G3">
        <v>2.1</v>
      </c>
      <c r="H3" t="s">
        <v>15</v>
      </c>
      <c r="I3">
        <v>76</v>
      </c>
      <c r="J3" t="s">
        <v>17</v>
      </c>
      <c r="K3" s="5">
        <f>(Table327[[#This Row],[Actual Duration]]-Table327[[#This Row],[Estimated Duration hrs]])/Table327[[#This Row],[Estimated Duration hrs]]</f>
        <v>5.0000000000000044E-2</v>
      </c>
    </row>
    <row r="4" spans="1:12" x14ac:dyDescent="0.35">
      <c r="A4">
        <v>3</v>
      </c>
      <c r="B4" s="4">
        <v>43270</v>
      </c>
      <c r="C4" t="s">
        <v>18</v>
      </c>
      <c r="D4" t="s">
        <v>19</v>
      </c>
      <c r="E4" t="s">
        <v>20</v>
      </c>
      <c r="F4">
        <v>4</v>
      </c>
      <c r="G4">
        <v>4.3</v>
      </c>
      <c r="H4" t="s">
        <v>21</v>
      </c>
      <c r="I4">
        <v>64</v>
      </c>
      <c r="J4" t="s">
        <v>22</v>
      </c>
      <c r="K4" s="5">
        <f>(Table327[[#This Row],[Actual Duration]]-Table327[[#This Row],[Estimated Duration hrs]])/Table327[[#This Row],[Estimated Duration hrs]]</f>
        <v>7.4999999999999956E-2</v>
      </c>
      <c r="L4">
        <f>LEN(Table327[[#This Row],[Companion]])-LEN(SUBSTITUTE(Table327[[#This Row],[Companion]],",",""))+1</f>
        <v>2</v>
      </c>
    </row>
    <row r="5" spans="1:12" x14ac:dyDescent="0.35">
      <c r="A5">
        <v>4</v>
      </c>
      <c r="B5" s="4">
        <v>43277</v>
      </c>
      <c r="C5" t="s">
        <v>12</v>
      </c>
      <c r="D5" t="s">
        <v>13</v>
      </c>
      <c r="E5" t="s">
        <v>14</v>
      </c>
      <c r="F5">
        <v>2</v>
      </c>
      <c r="G5">
        <v>2.2999999999999998</v>
      </c>
      <c r="H5" t="s">
        <v>21</v>
      </c>
      <c r="I5">
        <v>65</v>
      </c>
      <c r="J5" t="s">
        <v>23</v>
      </c>
      <c r="K5" s="5">
        <f>(Table327[[#This Row],[Actual Duration]]-Table327[[#This Row],[Estimated Duration hrs]])/Table327[[#This Row],[Estimated Duration hrs]]</f>
        <v>0.14999999999999991</v>
      </c>
      <c r="L5">
        <f>LEN(Table327[[#This Row],[Companion]])-LEN(SUBSTITUTE(Table327[[#This Row],[Companion]],",",""))+1</f>
        <v>2</v>
      </c>
    </row>
    <row r="6" spans="1:12" x14ac:dyDescent="0.35">
      <c r="A6">
        <v>5</v>
      </c>
      <c r="B6" s="4">
        <v>43284</v>
      </c>
      <c r="C6" t="s">
        <v>24</v>
      </c>
      <c r="D6" t="s">
        <v>19</v>
      </c>
      <c r="E6" t="s">
        <v>20</v>
      </c>
      <c r="F6">
        <v>5</v>
      </c>
      <c r="G6">
        <v>5.5</v>
      </c>
      <c r="H6" t="s">
        <v>21</v>
      </c>
      <c r="I6">
        <v>66</v>
      </c>
      <c r="J6" t="s">
        <v>25</v>
      </c>
      <c r="K6" s="5">
        <f>(Table327[[#This Row],[Actual Duration]]-Table327[[#This Row],[Estimated Duration hrs]])/Table327[[#This Row],[Estimated Duration hrs]]</f>
        <v>0.1</v>
      </c>
      <c r="L6">
        <f>LEN(Table327[[#This Row],[Companion]])-LEN(SUBSTITUTE(Table327[[#This Row],[Companion]],",",""))+1</f>
        <v>2</v>
      </c>
    </row>
    <row r="7" spans="1:12" x14ac:dyDescent="0.35">
      <c r="A7">
        <v>6</v>
      </c>
      <c r="B7" s="4">
        <v>43618</v>
      </c>
      <c r="C7" t="s">
        <v>24</v>
      </c>
      <c r="D7" t="s">
        <v>19</v>
      </c>
      <c r="E7" t="s">
        <v>20</v>
      </c>
      <c r="F7">
        <v>5</v>
      </c>
      <c r="G7">
        <v>5.4</v>
      </c>
      <c r="H7" t="s">
        <v>26</v>
      </c>
      <c r="I7">
        <v>64</v>
      </c>
      <c r="J7" t="s">
        <v>23</v>
      </c>
      <c r="K7" s="5">
        <f>(Table327[[#This Row],[Actual Duration]]-Table327[[#This Row],[Estimated Duration hrs]])/Table327[[#This Row],[Estimated Duration hrs]]</f>
        <v>8.0000000000000071E-2</v>
      </c>
      <c r="L7">
        <f>LEN(Table327[[#This Row],[Companion]])-LEN(SUBSTITUTE(Table327[[#This Row],[Companion]],",",""))+1</f>
        <v>2</v>
      </c>
    </row>
    <row r="8" spans="1:12" x14ac:dyDescent="0.35">
      <c r="A8">
        <v>7</v>
      </c>
      <c r="B8" s="4">
        <v>43625</v>
      </c>
      <c r="C8" t="s">
        <v>27</v>
      </c>
      <c r="D8" t="s">
        <v>28</v>
      </c>
      <c r="E8" t="s">
        <v>14</v>
      </c>
      <c r="F8">
        <v>5</v>
      </c>
      <c r="G8">
        <v>5.3</v>
      </c>
      <c r="H8" t="s">
        <v>26</v>
      </c>
      <c r="I8">
        <v>65</v>
      </c>
      <c r="J8" t="s">
        <v>23</v>
      </c>
      <c r="K8" s="5">
        <f>(Table327[[#This Row],[Actual Duration]]-Table327[[#This Row],[Estimated Duration hrs]])/Table327[[#This Row],[Estimated Duration hrs]]</f>
        <v>5.9999999999999963E-2</v>
      </c>
      <c r="L8">
        <f>LEN(Table327[[#This Row],[Companion]])-LEN(SUBSTITUTE(Table327[[#This Row],[Companion]],",",""))+1</f>
        <v>2</v>
      </c>
    </row>
    <row r="9" spans="1:12" x14ac:dyDescent="0.35">
      <c r="A9">
        <v>8</v>
      </c>
      <c r="B9" s="4">
        <v>43632</v>
      </c>
      <c r="C9" t="s">
        <v>18</v>
      </c>
      <c r="D9" t="s">
        <v>19</v>
      </c>
      <c r="E9" t="s">
        <v>20</v>
      </c>
      <c r="F9">
        <v>4</v>
      </c>
      <c r="G9">
        <v>4.4000000000000004</v>
      </c>
      <c r="H9" t="s">
        <v>26</v>
      </c>
      <c r="I9">
        <v>63</v>
      </c>
      <c r="J9" t="s">
        <v>23</v>
      </c>
      <c r="K9" s="5">
        <f>(Table327[[#This Row],[Actual Duration]]-Table327[[#This Row],[Estimated Duration hrs]])/Table327[[#This Row],[Estimated Duration hrs]]</f>
        <v>0.10000000000000009</v>
      </c>
      <c r="L9">
        <f>LEN(Table327[[#This Row],[Companion]])-LEN(SUBSTITUTE(Table327[[#This Row],[Companion]],",",""))+1</f>
        <v>2</v>
      </c>
    </row>
    <row r="10" spans="1:12" x14ac:dyDescent="0.35">
      <c r="A10">
        <v>9</v>
      </c>
      <c r="B10" s="4">
        <v>43639</v>
      </c>
      <c r="C10" t="s">
        <v>12</v>
      </c>
      <c r="D10" t="s">
        <v>13</v>
      </c>
      <c r="E10" t="s">
        <v>14</v>
      </c>
      <c r="F10">
        <v>2</v>
      </c>
      <c r="G10">
        <v>2.1</v>
      </c>
      <c r="H10" t="s">
        <v>26</v>
      </c>
      <c r="I10">
        <v>62</v>
      </c>
      <c r="J10" t="s">
        <v>23</v>
      </c>
      <c r="K10" s="5">
        <f>(Table327[[#This Row],[Actual Duration]]-Table327[[#This Row],[Estimated Duration hrs]])/Table327[[#This Row],[Estimated Duration hrs]]</f>
        <v>5.0000000000000044E-2</v>
      </c>
      <c r="L10">
        <f>LEN(Table327[[#This Row],[Companion]])-LEN(SUBSTITUTE(Table327[[#This Row],[Companion]],",",""))+1</f>
        <v>2</v>
      </c>
    </row>
    <row r="11" spans="1:12" x14ac:dyDescent="0.35">
      <c r="A11">
        <v>10</v>
      </c>
      <c r="B11" s="4">
        <v>43646</v>
      </c>
      <c r="C11" t="s">
        <v>29</v>
      </c>
      <c r="D11" t="s">
        <v>19</v>
      </c>
      <c r="E11" t="s">
        <v>30</v>
      </c>
      <c r="F11">
        <v>10</v>
      </c>
      <c r="G11">
        <v>10.3</v>
      </c>
      <c r="H11" t="s">
        <v>26</v>
      </c>
      <c r="I11">
        <v>64</v>
      </c>
      <c r="J11" t="s">
        <v>23</v>
      </c>
      <c r="K11" s="5">
        <f>(Table327[[#This Row],[Actual Duration]]-Table327[[#This Row],[Estimated Duration hrs]])/Table327[[#This Row],[Estimated Duration hrs]]</f>
        <v>3.0000000000000072E-2</v>
      </c>
      <c r="L11">
        <f>LEN(Table327[[#This Row],[Companion]])-LEN(SUBSTITUTE(Table327[[#This Row],[Companion]],",",""))+1</f>
        <v>2</v>
      </c>
    </row>
    <row r="12" spans="1:12" x14ac:dyDescent="0.35">
      <c r="A12">
        <v>11</v>
      </c>
      <c r="B12" s="4">
        <v>43653</v>
      </c>
      <c r="C12" t="s">
        <v>29</v>
      </c>
      <c r="D12" t="s">
        <v>19</v>
      </c>
      <c r="E12" t="s">
        <v>30</v>
      </c>
      <c r="F12">
        <v>10</v>
      </c>
      <c r="G12">
        <v>10.3</v>
      </c>
      <c r="H12" t="s">
        <v>26</v>
      </c>
      <c r="I12">
        <v>59</v>
      </c>
      <c r="J12" t="s">
        <v>31</v>
      </c>
      <c r="K12" s="5">
        <f>(Table327[[#This Row],[Actual Duration]]-Table327[[#This Row],[Estimated Duration hrs]])/Table327[[#This Row],[Estimated Duration hrs]]</f>
        <v>3.0000000000000072E-2</v>
      </c>
      <c r="L12">
        <f>LEN(Table327[[#This Row],[Companion]])-LEN(SUBSTITUTE(Table327[[#This Row],[Companion]],",",""))+1</f>
        <v>1</v>
      </c>
    </row>
    <row r="13" spans="1:12" x14ac:dyDescent="0.35">
      <c r="A13">
        <v>12</v>
      </c>
      <c r="B13" s="4">
        <v>43910</v>
      </c>
      <c r="C13" t="s">
        <v>32</v>
      </c>
      <c r="D13" t="s">
        <v>33</v>
      </c>
      <c r="E13" t="s">
        <v>20</v>
      </c>
      <c r="F13">
        <v>2</v>
      </c>
      <c r="G13">
        <v>2.1</v>
      </c>
      <c r="H13" t="s">
        <v>15</v>
      </c>
      <c r="I13">
        <v>70</v>
      </c>
      <c r="J13" t="s">
        <v>34</v>
      </c>
      <c r="K13" s="5">
        <f>(Table327[[#This Row],[Actual Duration]]-Table327[[#This Row],[Estimated Duration hrs]])/Table327[[#This Row],[Estimated Duration hrs]]</f>
        <v>5.0000000000000044E-2</v>
      </c>
      <c r="L13">
        <f>LEN(Table327[[#This Row],[Companion]])-LEN(SUBSTITUTE(Table327[[#This Row],[Companion]],",",""))+1</f>
        <v>3</v>
      </c>
    </row>
    <row r="14" spans="1:12" x14ac:dyDescent="0.35">
      <c r="A14">
        <v>13</v>
      </c>
      <c r="B14" s="4">
        <v>43917</v>
      </c>
      <c r="C14" t="s">
        <v>35</v>
      </c>
      <c r="D14" t="s">
        <v>33</v>
      </c>
      <c r="E14" t="s">
        <v>36</v>
      </c>
      <c r="F14">
        <v>4</v>
      </c>
      <c r="G14">
        <v>4</v>
      </c>
      <c r="H14" t="s">
        <v>15</v>
      </c>
      <c r="I14">
        <v>71</v>
      </c>
      <c r="J14" t="s">
        <v>34</v>
      </c>
      <c r="K14" s="5">
        <f>(Table327[[#This Row],[Actual Duration]]-Table327[[#This Row],[Estimated Duration hrs]])/Table327[[#This Row],[Estimated Duration hrs]]</f>
        <v>0</v>
      </c>
      <c r="L14">
        <f>LEN(Table327[[#This Row],[Companion]])-LEN(SUBSTITUTE(Table327[[#This Row],[Companion]],",",""))+1</f>
        <v>3</v>
      </c>
    </row>
    <row r="15" spans="1:12" x14ac:dyDescent="0.35">
      <c r="A15">
        <v>14</v>
      </c>
      <c r="B15" s="4">
        <v>43924</v>
      </c>
      <c r="C15" t="s">
        <v>37</v>
      </c>
      <c r="D15" t="s">
        <v>38</v>
      </c>
      <c r="E15" t="s">
        <v>14</v>
      </c>
      <c r="F15">
        <v>6</v>
      </c>
      <c r="G15">
        <v>6</v>
      </c>
      <c r="H15" t="s">
        <v>15</v>
      </c>
      <c r="I15">
        <v>71</v>
      </c>
      <c r="J15" t="s">
        <v>31</v>
      </c>
      <c r="K15" s="5">
        <f>(Table327[[#This Row],[Actual Duration]]-Table327[[#This Row],[Estimated Duration hrs]])/Table327[[#This Row],[Estimated Duration hrs]]</f>
        <v>0</v>
      </c>
      <c r="L15">
        <f>LEN(Table327[[#This Row],[Companion]])-LEN(SUBSTITUTE(Table327[[#This Row],[Companion]],",",""))+1</f>
        <v>1</v>
      </c>
    </row>
    <row r="16" spans="1:12" x14ac:dyDescent="0.35">
      <c r="A16">
        <v>15</v>
      </c>
      <c r="B16" s="4">
        <v>43931</v>
      </c>
      <c r="C16" t="s">
        <v>37</v>
      </c>
      <c r="D16" t="s">
        <v>38</v>
      </c>
      <c r="E16" t="s">
        <v>14</v>
      </c>
      <c r="F16">
        <v>6</v>
      </c>
      <c r="G16">
        <v>5.8</v>
      </c>
      <c r="H16" t="s">
        <v>15</v>
      </c>
      <c r="I16">
        <v>72</v>
      </c>
      <c r="J16" t="s">
        <v>31</v>
      </c>
      <c r="K16" s="5">
        <f>(Table327[[#This Row],[Actual Duration]]-Table327[[#This Row],[Estimated Duration hrs]])/Table327[[#This Row],[Estimated Duration hrs]]</f>
        <v>-3.3333333333333361E-2</v>
      </c>
      <c r="L16">
        <f>LEN(Table327[[#This Row],[Companion]])-LEN(SUBSTITUTE(Table327[[#This Row],[Companion]],",",""))+1</f>
        <v>1</v>
      </c>
    </row>
    <row r="17" spans="1:12" x14ac:dyDescent="0.35">
      <c r="A17">
        <v>16</v>
      </c>
      <c r="B17" s="4">
        <v>43938</v>
      </c>
      <c r="C17" t="s">
        <v>39</v>
      </c>
      <c r="D17" t="s">
        <v>33</v>
      </c>
      <c r="E17" t="s">
        <v>20</v>
      </c>
      <c r="F17">
        <v>3</v>
      </c>
      <c r="G17">
        <v>2.9</v>
      </c>
      <c r="H17" t="s">
        <v>15</v>
      </c>
      <c r="I17">
        <v>73</v>
      </c>
      <c r="J17" t="s">
        <v>34</v>
      </c>
      <c r="K17" s="5">
        <f>(Table327[[#This Row],[Actual Duration]]-Table327[[#This Row],[Estimated Duration hrs]])/Table327[[#This Row],[Estimated Duration hrs]]</f>
        <v>-3.3333333333333361E-2</v>
      </c>
      <c r="L17">
        <f>LEN(Table327[[#This Row],[Companion]])-LEN(SUBSTITUTE(Table327[[#This Row],[Companion]],",",""))+1</f>
        <v>3</v>
      </c>
    </row>
    <row r="18" spans="1:12" x14ac:dyDescent="0.35">
      <c r="A18">
        <v>17</v>
      </c>
      <c r="B18" s="4">
        <v>43945</v>
      </c>
      <c r="C18" t="s">
        <v>40</v>
      </c>
      <c r="D18" t="s">
        <v>38</v>
      </c>
      <c r="E18" t="s">
        <v>14</v>
      </c>
      <c r="F18">
        <v>4</v>
      </c>
      <c r="G18">
        <v>3.9</v>
      </c>
      <c r="H18" t="s">
        <v>15</v>
      </c>
      <c r="I18">
        <v>74</v>
      </c>
      <c r="J18" t="s">
        <v>34</v>
      </c>
      <c r="K18" s="5">
        <f>(Table327[[#This Row],[Actual Duration]]-Table327[[#This Row],[Estimated Duration hrs]])/Table327[[#This Row],[Estimated Duration hrs]]</f>
        <v>-2.5000000000000022E-2</v>
      </c>
      <c r="L18">
        <f>LEN(Table327[[#This Row],[Companion]])-LEN(SUBSTITUTE(Table327[[#This Row],[Companion]],",",""))+1</f>
        <v>3</v>
      </c>
    </row>
    <row r="19" spans="1:12" x14ac:dyDescent="0.35">
      <c r="A19">
        <v>18</v>
      </c>
      <c r="B19" s="4">
        <v>43952</v>
      </c>
      <c r="C19" t="s">
        <v>40</v>
      </c>
      <c r="D19" t="s">
        <v>38</v>
      </c>
      <c r="E19" t="s">
        <v>41</v>
      </c>
      <c r="F19">
        <v>4</v>
      </c>
      <c r="G19">
        <v>4</v>
      </c>
      <c r="H19" t="s">
        <v>15</v>
      </c>
      <c r="I19">
        <v>75</v>
      </c>
      <c r="J19" t="s">
        <v>42</v>
      </c>
      <c r="K19" s="5">
        <f>(Table327[[#This Row],[Actual Duration]]-Table327[[#This Row],[Estimated Duration hrs]])/Table327[[#This Row],[Estimated Duration hrs]]</f>
        <v>0</v>
      </c>
      <c r="L19">
        <f>LEN(Table327[[#This Row],[Companion]])-LEN(SUBSTITUTE(Table327[[#This Row],[Companion]],",",""))+1</f>
        <v>5</v>
      </c>
    </row>
    <row r="20" spans="1:12" x14ac:dyDescent="0.35">
      <c r="A20">
        <v>19</v>
      </c>
      <c r="B20" s="4">
        <v>43959</v>
      </c>
      <c r="C20" t="s">
        <v>18</v>
      </c>
      <c r="D20" t="s">
        <v>19</v>
      </c>
      <c r="E20" t="s">
        <v>20</v>
      </c>
      <c r="F20">
        <v>4</v>
      </c>
      <c r="G20">
        <v>3.9</v>
      </c>
      <c r="H20" t="s">
        <v>15</v>
      </c>
      <c r="I20">
        <v>76</v>
      </c>
      <c r="J20" t="s">
        <v>42</v>
      </c>
      <c r="K20" s="5">
        <f>(Table327[[#This Row],[Actual Duration]]-Table327[[#This Row],[Estimated Duration hrs]])/Table327[[#This Row],[Estimated Duration hrs]]</f>
        <v>-2.5000000000000022E-2</v>
      </c>
      <c r="L20">
        <f>LEN(Table327[[#This Row],[Companion]])-LEN(SUBSTITUTE(Table327[[#This Row],[Companion]],",",""))+1</f>
        <v>5</v>
      </c>
    </row>
    <row r="21" spans="1:12" x14ac:dyDescent="0.35">
      <c r="A21">
        <v>20</v>
      </c>
      <c r="B21" s="4">
        <v>43966</v>
      </c>
      <c r="C21" t="s">
        <v>12</v>
      </c>
      <c r="D21" t="s">
        <v>13</v>
      </c>
      <c r="E21" t="s">
        <v>14</v>
      </c>
      <c r="F21">
        <v>2</v>
      </c>
      <c r="G21">
        <v>1.8</v>
      </c>
      <c r="H21" t="s">
        <v>15</v>
      </c>
      <c r="I21">
        <v>77</v>
      </c>
      <c r="J21" t="s">
        <v>34</v>
      </c>
      <c r="K21" s="5">
        <f>(Table327[[#This Row],[Actual Duration]]-Table327[[#This Row],[Estimated Duration hrs]])/Table327[[#This Row],[Estimated Duration hrs]]</f>
        <v>-9.9999999999999978E-2</v>
      </c>
      <c r="L21">
        <f>LEN(Table327[[#This Row],[Companion]])-LEN(SUBSTITUTE(Table327[[#This Row],[Companion]],",",""))+1</f>
        <v>3</v>
      </c>
    </row>
    <row r="22" spans="1:12" x14ac:dyDescent="0.35">
      <c r="A22">
        <v>21</v>
      </c>
      <c r="B22" s="4">
        <v>43973</v>
      </c>
      <c r="C22" t="s">
        <v>24</v>
      </c>
      <c r="D22" t="s">
        <v>19</v>
      </c>
      <c r="E22" t="s">
        <v>20</v>
      </c>
      <c r="F22">
        <v>5</v>
      </c>
      <c r="G22">
        <v>4.5999999999999996</v>
      </c>
      <c r="H22" t="s">
        <v>15</v>
      </c>
      <c r="I22">
        <v>78</v>
      </c>
      <c r="J22" t="s">
        <v>42</v>
      </c>
      <c r="K22" s="5">
        <f>(Table327[[#This Row],[Actual Duration]]-Table327[[#This Row],[Estimated Duration hrs]])/Table327[[#This Row],[Estimated Duration hrs]]</f>
        <v>-8.0000000000000071E-2</v>
      </c>
      <c r="L22">
        <f>LEN(Table327[[#This Row],[Companion]])-LEN(SUBSTITUTE(Table327[[#This Row],[Companion]],",",""))+1</f>
        <v>5</v>
      </c>
    </row>
    <row r="23" spans="1:12" x14ac:dyDescent="0.35">
      <c r="A23">
        <v>22</v>
      </c>
      <c r="B23" s="4">
        <v>43980</v>
      </c>
      <c r="C23" t="s">
        <v>27</v>
      </c>
      <c r="D23" t="s">
        <v>28</v>
      </c>
      <c r="E23" t="s">
        <v>14</v>
      </c>
      <c r="F23">
        <v>5</v>
      </c>
      <c r="G23">
        <v>4.8</v>
      </c>
      <c r="H23" t="s">
        <v>15</v>
      </c>
      <c r="I23">
        <v>79</v>
      </c>
      <c r="J23" t="s">
        <v>17</v>
      </c>
      <c r="K23" s="5">
        <f>(Table327[[#This Row],[Actual Duration]]-Table327[[#This Row],[Estimated Duration hrs]])/Table327[[#This Row],[Estimated Duration hrs]]</f>
        <v>-4.0000000000000036E-2</v>
      </c>
      <c r="L23">
        <f>LEN(Table327[[#This Row],[Companion]])-LEN(SUBSTITUTE(Table327[[#This Row],[Companion]],",",""))+1</f>
        <v>3</v>
      </c>
    </row>
    <row r="24" spans="1:12" x14ac:dyDescent="0.35">
      <c r="A24">
        <v>23</v>
      </c>
      <c r="B24" s="4">
        <v>43987</v>
      </c>
      <c r="C24" t="s">
        <v>39</v>
      </c>
      <c r="D24" t="s">
        <v>33</v>
      </c>
      <c r="E24" t="s">
        <v>20</v>
      </c>
      <c r="F24">
        <v>3</v>
      </c>
      <c r="G24">
        <v>3</v>
      </c>
      <c r="H24" t="s">
        <v>26</v>
      </c>
      <c r="I24">
        <v>61</v>
      </c>
      <c r="K24" s="5">
        <f>(Table327[[#This Row],[Actual Duration]]-Table327[[#This Row],[Estimated Duration hrs]])/Table327[[#This Row],[Estimated Duration hrs]]</f>
        <v>0</v>
      </c>
      <c r="L24">
        <f>LEN(Table327[[#This Row],[Companion]])-LEN(SUBSTITUTE(Table327[[#This Row],[Companion]],",",""))+1</f>
        <v>1</v>
      </c>
    </row>
    <row r="25" spans="1:12" x14ac:dyDescent="0.35">
      <c r="A25">
        <v>24</v>
      </c>
      <c r="B25" s="4">
        <v>43994</v>
      </c>
      <c r="C25" t="s">
        <v>40</v>
      </c>
      <c r="D25" t="s">
        <v>38</v>
      </c>
      <c r="E25" t="s">
        <v>41</v>
      </c>
      <c r="F25">
        <v>4</v>
      </c>
      <c r="G25">
        <v>4.0999999999999996</v>
      </c>
      <c r="H25" t="s">
        <v>26</v>
      </c>
      <c r="I25">
        <v>62</v>
      </c>
      <c r="K25" s="5">
        <f>(Table327[[#This Row],[Actual Duration]]-Table327[[#This Row],[Estimated Duration hrs]])/Table327[[#This Row],[Estimated Duration hrs]]</f>
        <v>2.4999999999999911E-2</v>
      </c>
      <c r="L25">
        <f>LEN(Table327[[#This Row],[Companion]])-LEN(SUBSTITUTE(Table327[[#This Row],[Companion]],",",""))+1</f>
        <v>1</v>
      </c>
    </row>
    <row r="26" spans="1:12" x14ac:dyDescent="0.35">
      <c r="A26">
        <v>25</v>
      </c>
      <c r="B26" s="4">
        <v>44001</v>
      </c>
      <c r="C26" t="s">
        <v>40</v>
      </c>
      <c r="D26" t="s">
        <v>38</v>
      </c>
      <c r="E26" t="s">
        <v>14</v>
      </c>
      <c r="F26">
        <v>4</v>
      </c>
      <c r="G26">
        <v>3.9</v>
      </c>
      <c r="H26" t="s">
        <v>26</v>
      </c>
      <c r="I26">
        <v>63</v>
      </c>
      <c r="J26" t="s">
        <v>23</v>
      </c>
      <c r="K26" s="5">
        <f>(Table327[[#This Row],[Actual Duration]]-Table327[[#This Row],[Estimated Duration hrs]])/Table327[[#This Row],[Estimated Duration hrs]]</f>
        <v>-2.5000000000000022E-2</v>
      </c>
      <c r="L26">
        <f>LEN(Table327[[#This Row],[Companion]])-LEN(SUBSTITUTE(Table327[[#This Row],[Companion]],",",""))+1</f>
        <v>2</v>
      </c>
    </row>
    <row r="27" spans="1:12" x14ac:dyDescent="0.35">
      <c r="A27">
        <v>26</v>
      </c>
      <c r="B27" s="4">
        <v>44008</v>
      </c>
      <c r="C27" t="s">
        <v>32</v>
      </c>
      <c r="D27" t="s">
        <v>33</v>
      </c>
      <c r="E27" t="s">
        <v>20</v>
      </c>
      <c r="F27">
        <v>2</v>
      </c>
      <c r="G27">
        <v>1.9</v>
      </c>
      <c r="H27" t="s">
        <v>26</v>
      </c>
      <c r="I27">
        <v>65</v>
      </c>
      <c r="J27" t="s">
        <v>23</v>
      </c>
      <c r="K27" s="5">
        <f>(Table327[[#This Row],[Actual Duration]]-Table327[[#This Row],[Estimated Duration hrs]])/Table327[[#This Row],[Estimated Duration hrs]]</f>
        <v>-5.0000000000000044E-2</v>
      </c>
      <c r="L27">
        <f>LEN(Table327[[#This Row],[Companion]])-LEN(SUBSTITUTE(Table327[[#This Row],[Companion]],",",""))+1</f>
        <v>2</v>
      </c>
    </row>
    <row r="28" spans="1:12" x14ac:dyDescent="0.35">
      <c r="A28">
        <v>27</v>
      </c>
      <c r="B28" s="4">
        <v>44015</v>
      </c>
      <c r="C28" t="s">
        <v>35</v>
      </c>
      <c r="D28" t="s">
        <v>33</v>
      </c>
      <c r="E28" t="s">
        <v>36</v>
      </c>
      <c r="F28">
        <v>4</v>
      </c>
      <c r="G28">
        <v>4.0999999999999996</v>
      </c>
      <c r="H28" t="s">
        <v>26</v>
      </c>
      <c r="I28">
        <v>66</v>
      </c>
      <c r="J28" t="s">
        <v>23</v>
      </c>
      <c r="K28" s="5">
        <f>(Table327[[#This Row],[Actual Duration]]-Table327[[#This Row],[Estimated Duration hrs]])/Table327[[#This Row],[Estimated Duration hrs]]</f>
        <v>2.4999999999999911E-2</v>
      </c>
      <c r="L28">
        <f>LEN(Table327[[#This Row],[Companion]])-LEN(SUBSTITUTE(Table327[[#This Row],[Companion]],",",""))+1</f>
        <v>2</v>
      </c>
    </row>
    <row r="29" spans="1:12" x14ac:dyDescent="0.35">
      <c r="A29">
        <v>28</v>
      </c>
      <c r="B29" s="4">
        <v>44022</v>
      </c>
      <c r="C29" t="s">
        <v>37</v>
      </c>
      <c r="D29" t="s">
        <v>38</v>
      </c>
      <c r="E29" t="s">
        <v>14</v>
      </c>
      <c r="F29">
        <v>6</v>
      </c>
      <c r="G29">
        <v>5.8</v>
      </c>
      <c r="H29" t="s">
        <v>26</v>
      </c>
      <c r="I29">
        <v>67</v>
      </c>
      <c r="J29" t="s">
        <v>43</v>
      </c>
      <c r="K29" s="5">
        <f>(Table327[[#This Row],[Actual Duration]]-Table327[[#This Row],[Estimated Duration hrs]])/Table327[[#This Row],[Estimated Duration hrs]]</f>
        <v>-3.3333333333333361E-2</v>
      </c>
      <c r="L29">
        <f>LEN(Table327[[#This Row],[Companion]])-LEN(SUBSTITUTE(Table327[[#This Row],[Companion]],",",""))+1</f>
        <v>3</v>
      </c>
    </row>
    <row r="30" spans="1:12" x14ac:dyDescent="0.35">
      <c r="A30">
        <v>29</v>
      </c>
      <c r="B30" s="4">
        <v>44029</v>
      </c>
      <c r="C30" t="s">
        <v>37</v>
      </c>
      <c r="D30" t="s">
        <v>38</v>
      </c>
      <c r="E30" t="s">
        <v>20</v>
      </c>
      <c r="F30">
        <v>6</v>
      </c>
      <c r="G30">
        <v>5.8</v>
      </c>
      <c r="H30" t="s">
        <v>26</v>
      </c>
      <c r="I30">
        <v>68</v>
      </c>
      <c r="J30" t="s">
        <v>43</v>
      </c>
      <c r="K30" s="5">
        <f>(Table327[[#This Row],[Actual Duration]]-Table327[[#This Row],[Estimated Duration hrs]])/Table327[[#This Row],[Estimated Duration hrs]]</f>
        <v>-3.3333333333333361E-2</v>
      </c>
      <c r="L30">
        <f>LEN(Table327[[#This Row],[Companion]])-LEN(SUBSTITUTE(Table327[[#This Row],[Companion]],",",""))+1</f>
        <v>3</v>
      </c>
    </row>
    <row r="31" spans="1:12" x14ac:dyDescent="0.35">
      <c r="A31">
        <v>30</v>
      </c>
      <c r="B31" s="4">
        <v>44036</v>
      </c>
      <c r="C31" t="s">
        <v>44</v>
      </c>
      <c r="D31" t="s">
        <v>38</v>
      </c>
      <c r="E31" t="s">
        <v>36</v>
      </c>
      <c r="F31">
        <v>7</v>
      </c>
      <c r="G31">
        <v>7.3</v>
      </c>
      <c r="H31" t="s">
        <v>15</v>
      </c>
      <c r="I31">
        <v>80</v>
      </c>
      <c r="K31" s="5">
        <f>(Table327[[#This Row],[Actual Duration]]-Table327[[#This Row],[Estimated Duration hrs]])/Table327[[#This Row],[Estimated Duration hrs]]</f>
        <v>4.285714285714283E-2</v>
      </c>
      <c r="L31">
        <f>LEN(Table327[[#This Row],[Companion]])-LEN(SUBSTITUTE(Table327[[#This Row],[Companion]],",",""))+1</f>
        <v>1</v>
      </c>
    </row>
    <row r="32" spans="1:12" x14ac:dyDescent="0.35">
      <c r="A32">
        <v>31</v>
      </c>
      <c r="B32" s="4">
        <v>44043</v>
      </c>
      <c r="C32" t="s">
        <v>44</v>
      </c>
      <c r="D32" t="s">
        <v>38</v>
      </c>
      <c r="E32" t="s">
        <v>36</v>
      </c>
      <c r="F32">
        <v>7</v>
      </c>
      <c r="G32">
        <v>7.1</v>
      </c>
      <c r="H32" t="s">
        <v>15</v>
      </c>
      <c r="I32">
        <v>81</v>
      </c>
      <c r="K32" s="5">
        <f>(Table327[[#This Row],[Actual Duration]]-Table327[[#This Row],[Estimated Duration hrs]])/Table327[[#This Row],[Estimated Duration hrs]]</f>
        <v>1.4285714285714235E-2</v>
      </c>
      <c r="L32">
        <f>LEN(Table327[[#This Row],[Companion]])-LEN(SUBSTITUTE(Table327[[#This Row],[Companion]],",",""))+1</f>
        <v>1</v>
      </c>
    </row>
    <row r="33" spans="1:12" x14ac:dyDescent="0.35">
      <c r="A33">
        <v>32</v>
      </c>
      <c r="B33" s="4">
        <v>44050</v>
      </c>
      <c r="C33" t="s">
        <v>32</v>
      </c>
      <c r="D33" t="s">
        <v>33</v>
      </c>
      <c r="E33" t="s">
        <v>20</v>
      </c>
      <c r="F33">
        <v>2</v>
      </c>
      <c r="G33">
        <v>2.2000000000000002</v>
      </c>
      <c r="H33" t="s">
        <v>45</v>
      </c>
      <c r="I33">
        <v>59</v>
      </c>
      <c r="K33" s="5">
        <f>(Table327[[#This Row],[Actual Duration]]-Table327[[#This Row],[Estimated Duration hrs]])/Table327[[#This Row],[Estimated Duration hrs]]</f>
        <v>0.10000000000000009</v>
      </c>
      <c r="L33">
        <f>LEN(Table327[[#This Row],[Companion]])-LEN(SUBSTITUTE(Table327[[#This Row],[Companion]],",",""))+1</f>
        <v>1</v>
      </c>
    </row>
    <row r="34" spans="1:12" x14ac:dyDescent="0.35">
      <c r="A34">
        <v>33</v>
      </c>
      <c r="B34" s="4">
        <v>44057</v>
      </c>
      <c r="C34" t="s">
        <v>35</v>
      </c>
      <c r="D34" t="s">
        <v>33</v>
      </c>
      <c r="E34" t="s">
        <v>36</v>
      </c>
      <c r="F34">
        <v>4</v>
      </c>
      <c r="G34">
        <v>4</v>
      </c>
      <c r="H34" t="s">
        <v>45</v>
      </c>
      <c r="I34">
        <v>60</v>
      </c>
      <c r="K34" s="5">
        <f>(Table327[[#This Row],[Actual Duration]]-Table327[[#This Row],[Estimated Duration hrs]])/Table327[[#This Row],[Estimated Duration hrs]]</f>
        <v>0</v>
      </c>
      <c r="L34">
        <f>LEN(Table327[[#This Row],[Companion]])-LEN(SUBSTITUTE(Table327[[#This Row],[Companion]],",",""))+1</f>
        <v>1</v>
      </c>
    </row>
    <row r="35" spans="1:12" x14ac:dyDescent="0.35">
      <c r="A35">
        <v>34</v>
      </c>
      <c r="B35" s="4">
        <v>44064</v>
      </c>
      <c r="C35" t="s">
        <v>37</v>
      </c>
      <c r="D35" t="s">
        <v>38</v>
      </c>
      <c r="E35" t="s">
        <v>20</v>
      </c>
      <c r="F35">
        <v>6</v>
      </c>
      <c r="G35">
        <v>6.2</v>
      </c>
      <c r="H35" t="s">
        <v>45</v>
      </c>
      <c r="I35">
        <v>60</v>
      </c>
      <c r="J35" t="s">
        <v>31</v>
      </c>
      <c r="K35" s="5">
        <f>(Table327[[#This Row],[Actual Duration]]-Table327[[#This Row],[Estimated Duration hrs]])/Table327[[#This Row],[Estimated Duration hrs]]</f>
        <v>3.3333333333333361E-2</v>
      </c>
      <c r="L35">
        <f>LEN(Table327[[#This Row],[Companion]])-LEN(SUBSTITUTE(Table327[[#This Row],[Companion]],",",""))+1</f>
        <v>1</v>
      </c>
    </row>
    <row r="36" spans="1:12" x14ac:dyDescent="0.35">
      <c r="A36">
        <v>35</v>
      </c>
      <c r="B36" s="4">
        <v>44071</v>
      </c>
      <c r="C36" t="s">
        <v>37</v>
      </c>
      <c r="D36" t="s">
        <v>38</v>
      </c>
      <c r="E36" t="s">
        <v>20</v>
      </c>
      <c r="F36">
        <v>6</v>
      </c>
      <c r="G36">
        <v>6.1</v>
      </c>
      <c r="H36" t="s">
        <v>45</v>
      </c>
      <c r="I36">
        <v>58</v>
      </c>
      <c r="K36" s="5">
        <f>(Table327[[#This Row],[Actual Duration]]-Table327[[#This Row],[Estimated Duration hrs]])/Table327[[#This Row],[Estimated Duration hrs]]</f>
        <v>1.6666666666666607E-2</v>
      </c>
      <c r="L36">
        <f>LEN(Table327[[#This Row],[Companion]])-LEN(SUBSTITUTE(Table327[[#This Row],[Companion]],",",""))+1</f>
        <v>1</v>
      </c>
    </row>
    <row r="37" spans="1:12" x14ac:dyDescent="0.35">
      <c r="A37">
        <v>36</v>
      </c>
      <c r="B37" s="4">
        <v>44078</v>
      </c>
      <c r="C37" t="s">
        <v>39</v>
      </c>
      <c r="D37" t="s">
        <v>33</v>
      </c>
      <c r="E37" t="s">
        <v>20</v>
      </c>
      <c r="F37">
        <v>3</v>
      </c>
      <c r="G37">
        <v>3.3</v>
      </c>
      <c r="H37" t="s">
        <v>45</v>
      </c>
      <c r="I37">
        <v>57</v>
      </c>
      <c r="K37" s="5">
        <f>(Table327[[#This Row],[Actual Duration]]-Table327[[#This Row],[Estimated Duration hrs]])/Table327[[#This Row],[Estimated Duration hrs]]</f>
        <v>9.9999999999999936E-2</v>
      </c>
      <c r="L37">
        <f>LEN(Table327[[#This Row],[Companion]])-LEN(SUBSTITUTE(Table327[[#This Row],[Companion]],",",""))+1</f>
        <v>1</v>
      </c>
    </row>
    <row r="38" spans="1:12" x14ac:dyDescent="0.35">
      <c r="A38">
        <v>37</v>
      </c>
      <c r="B38" s="4">
        <v>44085</v>
      </c>
      <c r="C38" t="s">
        <v>40</v>
      </c>
      <c r="D38" t="s">
        <v>38</v>
      </c>
      <c r="E38" t="s">
        <v>41</v>
      </c>
      <c r="F38">
        <v>4</v>
      </c>
      <c r="G38">
        <v>4.2</v>
      </c>
      <c r="H38" t="s">
        <v>45</v>
      </c>
      <c r="I38">
        <v>61</v>
      </c>
      <c r="J38" t="s">
        <v>31</v>
      </c>
      <c r="K38" s="5">
        <f>(Table327[[#This Row],[Actual Duration]]-Table327[[#This Row],[Estimated Duration hrs]])/Table327[[#This Row],[Estimated Duration hrs]]</f>
        <v>5.0000000000000044E-2</v>
      </c>
      <c r="L38">
        <f>LEN(Table327[[#This Row],[Companion]])-LEN(SUBSTITUTE(Table327[[#This Row],[Companion]],",",""))+1</f>
        <v>1</v>
      </c>
    </row>
    <row r="39" spans="1:12" x14ac:dyDescent="0.35">
      <c r="A39">
        <v>38</v>
      </c>
      <c r="B39" s="4">
        <v>44092</v>
      </c>
      <c r="C39" t="s">
        <v>40</v>
      </c>
      <c r="D39" t="s">
        <v>38</v>
      </c>
      <c r="E39" t="s">
        <v>41</v>
      </c>
      <c r="F39">
        <v>4</v>
      </c>
      <c r="G39">
        <v>4.0999999999999996</v>
      </c>
      <c r="H39" t="s">
        <v>45</v>
      </c>
      <c r="I39">
        <v>59</v>
      </c>
      <c r="J39" t="s">
        <v>46</v>
      </c>
      <c r="K39" s="5">
        <f>(Table327[[#This Row],[Actual Duration]]-Table327[[#This Row],[Estimated Duration hrs]])/Table327[[#This Row],[Estimated Duration hrs]]</f>
        <v>2.4999999999999911E-2</v>
      </c>
      <c r="L39">
        <f>LEN(Table327[[#This Row],[Companion]])-LEN(SUBSTITUTE(Table327[[#This Row],[Companion]],",",""))+1</f>
        <v>1</v>
      </c>
    </row>
    <row r="40" spans="1:12" x14ac:dyDescent="0.35">
      <c r="A40">
        <v>39</v>
      </c>
      <c r="B40" s="4">
        <v>44099</v>
      </c>
      <c r="C40" t="s">
        <v>44</v>
      </c>
      <c r="D40" t="s">
        <v>38</v>
      </c>
      <c r="E40" t="s">
        <v>36</v>
      </c>
      <c r="F40">
        <v>7</v>
      </c>
      <c r="G40">
        <v>7.3</v>
      </c>
      <c r="H40" t="s">
        <v>45</v>
      </c>
      <c r="I40">
        <v>55</v>
      </c>
      <c r="K40" s="5">
        <f>(Table327[[#This Row],[Actual Duration]]-Table327[[#This Row],[Estimated Duration hrs]])/Table327[[#This Row],[Estimated Duration hrs]]</f>
        <v>4.285714285714283E-2</v>
      </c>
      <c r="L40">
        <f>LEN(Table327[[#This Row],[Companion]])-LEN(SUBSTITUTE(Table327[[#This Row],[Companion]],",",""))+1</f>
        <v>1</v>
      </c>
    </row>
    <row r="41" spans="1:12" x14ac:dyDescent="0.35">
      <c r="A41">
        <v>40</v>
      </c>
      <c r="B41" s="4">
        <v>44106</v>
      </c>
      <c r="C41" t="s">
        <v>44</v>
      </c>
      <c r="D41" t="s">
        <v>38</v>
      </c>
      <c r="E41" t="s">
        <v>36</v>
      </c>
      <c r="F41">
        <v>7</v>
      </c>
      <c r="G41">
        <v>7.2</v>
      </c>
      <c r="H41" t="s">
        <v>45</v>
      </c>
      <c r="I41">
        <v>58</v>
      </c>
      <c r="J41" t="s">
        <v>31</v>
      </c>
      <c r="K41" s="5">
        <f>(Table327[[#This Row],[Actual Duration]]-Table327[[#This Row],[Estimated Duration hrs]])/Table327[[#This Row],[Estimated Duration hrs]]</f>
        <v>2.8571428571428598E-2</v>
      </c>
      <c r="L41">
        <f>LEN(Table327[[#This Row],[Companion]])-LEN(SUBSTITUTE(Table327[[#This Row],[Companion]],",",""))+1</f>
        <v>1</v>
      </c>
    </row>
    <row r="42" spans="1:12" x14ac:dyDescent="0.35">
      <c r="A42">
        <v>41</v>
      </c>
      <c r="B42" s="4">
        <v>44113</v>
      </c>
      <c r="C42" t="s">
        <v>29</v>
      </c>
      <c r="D42" t="s">
        <v>19</v>
      </c>
      <c r="E42" t="s">
        <v>30</v>
      </c>
      <c r="F42">
        <v>10</v>
      </c>
      <c r="G42">
        <v>9.5</v>
      </c>
      <c r="H42" t="s">
        <v>15</v>
      </c>
      <c r="I42">
        <v>71</v>
      </c>
      <c r="J42" t="s">
        <v>47</v>
      </c>
      <c r="K42" s="5">
        <f>(Table327[[#This Row],[Actual Duration]]-Table327[[#This Row],[Estimated Duration hrs]])/Table327[[#This Row],[Estimated Duration hrs]]</f>
        <v>-0.05</v>
      </c>
      <c r="L42">
        <f>LEN(Table327[[#This Row],[Companion]])-LEN(SUBSTITUTE(Table327[[#This Row],[Companion]],",",""))+1</f>
        <v>2</v>
      </c>
    </row>
    <row r="43" spans="1:12" x14ac:dyDescent="0.35">
      <c r="A43">
        <v>42</v>
      </c>
      <c r="B43" s="4">
        <v>44120</v>
      </c>
      <c r="C43" t="s">
        <v>44</v>
      </c>
      <c r="D43" t="s">
        <v>38</v>
      </c>
      <c r="E43" t="s">
        <v>36</v>
      </c>
      <c r="F43">
        <v>7</v>
      </c>
      <c r="G43">
        <v>7.1</v>
      </c>
      <c r="H43" t="s">
        <v>21</v>
      </c>
      <c r="I43">
        <v>53</v>
      </c>
      <c r="K43" s="5">
        <f>(Table327[[#This Row],[Actual Duration]]-Table327[[#This Row],[Estimated Duration hrs]])/Table327[[#This Row],[Estimated Duration hrs]]</f>
        <v>1.4285714285714235E-2</v>
      </c>
      <c r="L43">
        <f>LEN(Table327[[#This Row],[Companion]])-LEN(SUBSTITUTE(Table327[[#This Row],[Companion]],",",""))+1</f>
        <v>1</v>
      </c>
    </row>
    <row r="44" spans="1:12" x14ac:dyDescent="0.35">
      <c r="A44">
        <v>43</v>
      </c>
      <c r="B44" s="4">
        <v>44127</v>
      </c>
      <c r="C44" t="s">
        <v>44</v>
      </c>
      <c r="D44" t="s">
        <v>38</v>
      </c>
      <c r="E44" t="s">
        <v>36</v>
      </c>
      <c r="F44">
        <v>7</v>
      </c>
      <c r="G44">
        <v>7</v>
      </c>
      <c r="H44" t="s">
        <v>21</v>
      </c>
      <c r="I44">
        <v>51</v>
      </c>
      <c r="K44" s="5">
        <f>(Table327[[#This Row],[Actual Duration]]-Table327[[#This Row],[Estimated Duration hrs]])/Table327[[#This Row],[Estimated Duration hrs]]</f>
        <v>0</v>
      </c>
      <c r="L44">
        <f>LEN(Table327[[#This Row],[Companion]])-LEN(SUBSTITUTE(Table327[[#This Row],[Companion]],",",""))+1</f>
        <v>1</v>
      </c>
    </row>
    <row r="45" spans="1:12" x14ac:dyDescent="0.35">
      <c r="A45">
        <v>44</v>
      </c>
      <c r="B45" s="4">
        <v>44134</v>
      </c>
      <c r="C45" t="s">
        <v>39</v>
      </c>
      <c r="D45" t="s">
        <v>33</v>
      </c>
      <c r="E45" t="s">
        <v>20</v>
      </c>
      <c r="F45">
        <v>3</v>
      </c>
      <c r="G45">
        <v>2.9</v>
      </c>
      <c r="H45" t="s">
        <v>21</v>
      </c>
      <c r="I45">
        <v>52</v>
      </c>
      <c r="K45" s="5">
        <f>(Table327[[#This Row],[Actual Duration]]-Table327[[#This Row],[Estimated Duration hrs]])/Table327[[#This Row],[Estimated Duration hrs]]</f>
        <v>-3.3333333333333361E-2</v>
      </c>
      <c r="L45">
        <f>LEN(Table327[[#This Row],[Companion]])-LEN(SUBSTITUTE(Table327[[#This Row],[Companion]],",",""))+1</f>
        <v>1</v>
      </c>
    </row>
    <row r="46" spans="1:12" x14ac:dyDescent="0.35">
      <c r="A46">
        <v>45</v>
      </c>
      <c r="B46" s="4">
        <v>44141</v>
      </c>
      <c r="C46" t="s">
        <v>40</v>
      </c>
      <c r="D46" t="s">
        <v>38</v>
      </c>
      <c r="E46" t="s">
        <v>41</v>
      </c>
      <c r="F46">
        <v>4</v>
      </c>
      <c r="G46">
        <v>3.9</v>
      </c>
      <c r="H46" t="s">
        <v>21</v>
      </c>
      <c r="I46">
        <v>51</v>
      </c>
      <c r="K46" s="5">
        <f>(Table327[[#This Row],[Actual Duration]]-Table327[[#This Row],[Estimated Duration hrs]])/Table327[[#This Row],[Estimated Duration hrs]]</f>
        <v>-2.5000000000000022E-2</v>
      </c>
      <c r="L46">
        <f>LEN(Table327[[#This Row],[Companion]])-LEN(SUBSTITUTE(Table327[[#This Row],[Companion]],",",""))+1</f>
        <v>1</v>
      </c>
    </row>
    <row r="47" spans="1:12" x14ac:dyDescent="0.35">
      <c r="A47">
        <v>46</v>
      </c>
      <c r="B47" s="4">
        <v>44148</v>
      </c>
      <c r="C47" t="s">
        <v>40</v>
      </c>
      <c r="D47" t="s">
        <v>38</v>
      </c>
      <c r="E47" t="s">
        <v>41</v>
      </c>
      <c r="F47">
        <v>4</v>
      </c>
      <c r="G47">
        <v>3.9</v>
      </c>
      <c r="H47" t="s">
        <v>21</v>
      </c>
      <c r="I47">
        <v>50</v>
      </c>
      <c r="K47" s="5">
        <f>(Table327[[#This Row],[Actual Duration]]-Table327[[#This Row],[Estimated Duration hrs]])/Table327[[#This Row],[Estimated Duration hrs]]</f>
        <v>-2.5000000000000022E-2</v>
      </c>
      <c r="L47">
        <f>LEN(Table327[[#This Row],[Companion]])-LEN(SUBSTITUTE(Table327[[#This Row],[Companion]],",",""))+1</f>
        <v>1</v>
      </c>
    </row>
    <row r="48" spans="1:12" x14ac:dyDescent="0.35">
      <c r="A48">
        <v>47</v>
      </c>
      <c r="B48" s="4">
        <v>44155</v>
      </c>
      <c r="C48" t="s">
        <v>32</v>
      </c>
      <c r="D48" t="s">
        <v>33</v>
      </c>
      <c r="E48" t="s">
        <v>20</v>
      </c>
      <c r="F48">
        <v>2</v>
      </c>
      <c r="G48">
        <v>1.9</v>
      </c>
      <c r="H48" t="s">
        <v>21</v>
      </c>
      <c r="I48">
        <v>49</v>
      </c>
      <c r="K48" s="5">
        <f>(Table327[[#This Row],[Actual Duration]]-Table327[[#This Row],[Estimated Duration hrs]])/Table327[[#This Row],[Estimated Duration hrs]]</f>
        <v>-5.0000000000000044E-2</v>
      </c>
      <c r="L48">
        <f>LEN(Table327[[#This Row],[Companion]])-LEN(SUBSTITUTE(Table327[[#This Row],[Companion]],",",""))+1</f>
        <v>1</v>
      </c>
    </row>
    <row r="49" spans="1:12" x14ac:dyDescent="0.35">
      <c r="A49">
        <v>48</v>
      </c>
      <c r="B49" s="4">
        <v>44162</v>
      </c>
      <c r="C49" t="s">
        <v>35</v>
      </c>
      <c r="D49" t="s">
        <v>33</v>
      </c>
      <c r="E49" t="s">
        <v>36</v>
      </c>
      <c r="F49">
        <v>4</v>
      </c>
      <c r="G49">
        <v>3.9</v>
      </c>
      <c r="H49" t="s">
        <v>21</v>
      </c>
      <c r="I49">
        <v>48</v>
      </c>
      <c r="K49" s="5">
        <f>(Table327[[#This Row],[Actual Duration]]-Table327[[#This Row],[Estimated Duration hrs]])/Table327[[#This Row],[Estimated Duration hrs]]</f>
        <v>-2.5000000000000022E-2</v>
      </c>
      <c r="L49">
        <f>LEN(Table327[[#This Row],[Companion]])-LEN(SUBSTITUTE(Table327[[#This Row],[Companion]],",",""))+1</f>
        <v>1</v>
      </c>
    </row>
    <row r="50" spans="1:12" x14ac:dyDescent="0.35">
      <c r="A50">
        <v>49</v>
      </c>
      <c r="B50" s="4">
        <v>44169</v>
      </c>
      <c r="C50" t="s">
        <v>37</v>
      </c>
      <c r="D50" t="s">
        <v>38</v>
      </c>
      <c r="E50" t="s">
        <v>20</v>
      </c>
      <c r="F50">
        <v>6</v>
      </c>
      <c r="G50">
        <v>5.75</v>
      </c>
      <c r="H50" t="s">
        <v>21</v>
      </c>
      <c r="I50">
        <v>47</v>
      </c>
      <c r="K50" s="5">
        <f>(Table327[[#This Row],[Actual Duration]]-Table327[[#This Row],[Estimated Duration hrs]])/Table327[[#This Row],[Estimated Duration hrs]]</f>
        <v>-4.1666666666666664E-2</v>
      </c>
      <c r="L50">
        <f>LEN(Table327[[#This Row],[Companion]])-LEN(SUBSTITUTE(Table327[[#This Row],[Companion]],",",""))+1</f>
        <v>1</v>
      </c>
    </row>
    <row r="51" spans="1:12" x14ac:dyDescent="0.35">
      <c r="A51">
        <v>50</v>
      </c>
      <c r="B51" s="4">
        <v>44176</v>
      </c>
      <c r="C51" t="s">
        <v>37</v>
      </c>
      <c r="D51" t="s">
        <v>38</v>
      </c>
      <c r="E51" t="s">
        <v>20</v>
      </c>
      <c r="F51">
        <v>6</v>
      </c>
      <c r="G51">
        <v>5.75</v>
      </c>
      <c r="H51" t="s">
        <v>21</v>
      </c>
      <c r="I51">
        <v>46</v>
      </c>
      <c r="K51" s="5">
        <f>(Table327[[#This Row],[Actual Duration]]-Table327[[#This Row],[Estimated Duration hrs]])/Table327[[#This Row],[Estimated Duration hrs]]</f>
        <v>-4.1666666666666664E-2</v>
      </c>
      <c r="L51">
        <f>LEN(Table327[[#This Row],[Companion]])-LEN(SUBSTITUTE(Table327[[#This Row],[Companion]],",",""))+1</f>
        <v>1</v>
      </c>
    </row>
    <row r="52" spans="1:12" x14ac:dyDescent="0.35">
      <c r="A52">
        <v>51</v>
      </c>
      <c r="B52" s="4">
        <v>44183</v>
      </c>
      <c r="C52" t="s">
        <v>44</v>
      </c>
      <c r="D52" t="s">
        <v>38</v>
      </c>
      <c r="E52" t="s">
        <v>36</v>
      </c>
      <c r="F52">
        <v>7</v>
      </c>
      <c r="G52">
        <v>7.1</v>
      </c>
      <c r="H52" t="s">
        <v>26</v>
      </c>
      <c r="I52">
        <v>48</v>
      </c>
      <c r="K52" s="5">
        <f>(Table327[[#This Row],[Actual Duration]]-Table327[[#This Row],[Estimated Duration hrs]])/Table327[[#This Row],[Estimated Duration hrs]]</f>
        <v>1.4285714285714235E-2</v>
      </c>
      <c r="L52">
        <f>LEN(Table327[[#This Row],[Companion]])-LEN(SUBSTITUTE(Table327[[#This Row],[Companion]],",",""))+1</f>
        <v>1</v>
      </c>
    </row>
    <row r="53" spans="1:12" x14ac:dyDescent="0.35">
      <c r="A53">
        <v>52</v>
      </c>
      <c r="B53" s="4">
        <v>44190</v>
      </c>
      <c r="C53" t="s">
        <v>44</v>
      </c>
      <c r="D53" t="s">
        <v>38</v>
      </c>
      <c r="E53" t="s">
        <v>36</v>
      </c>
      <c r="F53">
        <v>7</v>
      </c>
      <c r="G53">
        <v>6.6</v>
      </c>
      <c r="H53" t="s">
        <v>26</v>
      </c>
      <c r="I53">
        <v>50</v>
      </c>
      <c r="K53" s="5">
        <f>(Table327[[#This Row],[Actual Duration]]-Table327[[#This Row],[Estimated Duration hrs]])/Table327[[#This Row],[Estimated Duration hrs]]</f>
        <v>-5.7142857142857197E-2</v>
      </c>
      <c r="L53">
        <f>LEN(Table327[[#This Row],[Companion]])-LEN(SUBSTITUTE(Table327[[#This Row],[Companion]],",",""))+1</f>
        <v>1</v>
      </c>
    </row>
    <row r="54" spans="1:12" x14ac:dyDescent="0.35">
      <c r="A54">
        <v>53</v>
      </c>
      <c r="B54" s="4">
        <v>44272</v>
      </c>
      <c r="C54" t="s">
        <v>32</v>
      </c>
      <c r="D54" t="s">
        <v>33</v>
      </c>
      <c r="E54" t="s">
        <v>20</v>
      </c>
      <c r="F54">
        <v>2</v>
      </c>
      <c r="G54">
        <v>1.8</v>
      </c>
      <c r="H54" t="s">
        <v>15</v>
      </c>
      <c r="I54">
        <v>73</v>
      </c>
      <c r="J54" t="s">
        <v>47</v>
      </c>
      <c r="K54" s="5">
        <f>(Table327[[#This Row],[Actual Duration]]-Table327[[#This Row],[Estimated Duration hrs]])/Table327[[#This Row],[Estimated Duration hrs]]</f>
        <v>-9.9999999999999978E-2</v>
      </c>
      <c r="L54">
        <f>LEN(Table327[[#This Row],[Companion]])-LEN(SUBSTITUTE(Table327[[#This Row],[Companion]],",",""))+1</f>
        <v>2</v>
      </c>
    </row>
    <row r="55" spans="1:12" x14ac:dyDescent="0.35">
      <c r="A55">
        <v>54</v>
      </c>
      <c r="B55" s="4">
        <v>44279</v>
      </c>
      <c r="C55" t="s">
        <v>35</v>
      </c>
      <c r="D55" t="s">
        <v>33</v>
      </c>
      <c r="E55" t="s">
        <v>36</v>
      </c>
      <c r="F55">
        <v>4</v>
      </c>
      <c r="G55">
        <v>3.8</v>
      </c>
      <c r="H55" t="s">
        <v>15</v>
      </c>
      <c r="I55">
        <v>72</v>
      </c>
      <c r="J55" t="s">
        <v>47</v>
      </c>
      <c r="K55" s="5">
        <f>(Table327[[#This Row],[Actual Duration]]-Table327[[#This Row],[Estimated Duration hrs]])/Table327[[#This Row],[Estimated Duration hrs]]</f>
        <v>-5.0000000000000044E-2</v>
      </c>
      <c r="L55">
        <f>LEN(Table327[[#This Row],[Companion]])-LEN(SUBSTITUTE(Table327[[#This Row],[Companion]],",",""))+1</f>
        <v>2</v>
      </c>
    </row>
    <row r="56" spans="1:12" x14ac:dyDescent="0.35">
      <c r="A56">
        <v>55</v>
      </c>
      <c r="B56" s="4">
        <v>44286</v>
      </c>
      <c r="C56" t="s">
        <v>32</v>
      </c>
      <c r="D56" t="s">
        <v>33</v>
      </c>
      <c r="E56" t="s">
        <v>20</v>
      </c>
      <c r="F56">
        <v>2</v>
      </c>
      <c r="G56">
        <v>2.1</v>
      </c>
      <c r="H56" t="s">
        <v>26</v>
      </c>
      <c r="I56">
        <v>58</v>
      </c>
      <c r="J56" t="s">
        <v>31</v>
      </c>
      <c r="K56" s="5">
        <f>(Table327[[#This Row],[Actual Duration]]-Table327[[#This Row],[Estimated Duration hrs]])/Table327[[#This Row],[Estimated Duration hrs]]</f>
        <v>5.0000000000000044E-2</v>
      </c>
      <c r="L56">
        <f>LEN(Table327[[#This Row],[Companion]])-LEN(SUBSTITUTE(Table327[[#This Row],[Companion]],",",""))+1</f>
        <v>1</v>
      </c>
    </row>
    <row r="57" spans="1:12" x14ac:dyDescent="0.35">
      <c r="A57">
        <v>56</v>
      </c>
      <c r="B57" s="4">
        <v>44293</v>
      </c>
      <c r="C57" t="s">
        <v>35</v>
      </c>
      <c r="D57" t="s">
        <v>33</v>
      </c>
      <c r="E57" t="s">
        <v>36</v>
      </c>
      <c r="F57">
        <v>4</v>
      </c>
      <c r="G57">
        <v>4.2</v>
      </c>
      <c r="H57" t="s">
        <v>26</v>
      </c>
      <c r="I57">
        <v>59</v>
      </c>
      <c r="J57" t="s">
        <v>31</v>
      </c>
      <c r="K57" s="5">
        <f>(Table327[[#This Row],[Actual Duration]]-Table327[[#This Row],[Estimated Duration hrs]])/Table327[[#This Row],[Estimated Duration hrs]]</f>
        <v>5.0000000000000044E-2</v>
      </c>
      <c r="L57">
        <f>LEN(Table327[[#This Row],[Companion]])-LEN(SUBSTITUTE(Table327[[#This Row],[Companion]],",",""))+1</f>
        <v>1</v>
      </c>
    </row>
    <row r="58" spans="1:12" x14ac:dyDescent="0.35">
      <c r="A58">
        <v>57</v>
      </c>
      <c r="B58" s="4">
        <v>44300</v>
      </c>
      <c r="C58" t="s">
        <v>37</v>
      </c>
      <c r="D58" t="s">
        <v>38</v>
      </c>
      <c r="E58" t="s">
        <v>20</v>
      </c>
      <c r="F58">
        <v>6</v>
      </c>
      <c r="G58">
        <v>5.5</v>
      </c>
      <c r="H58" t="s">
        <v>15</v>
      </c>
      <c r="I58">
        <v>72</v>
      </c>
      <c r="J58" t="s">
        <v>17</v>
      </c>
      <c r="K58" s="5">
        <f>(Table327[[#This Row],[Actual Duration]]-Table327[[#This Row],[Estimated Duration hrs]])/Table327[[#This Row],[Estimated Duration hrs]]</f>
        <v>-8.3333333333333329E-2</v>
      </c>
      <c r="L58">
        <f>LEN(Table327[[#This Row],[Companion]])-LEN(SUBSTITUTE(Table327[[#This Row],[Companion]],",",""))+1</f>
        <v>3</v>
      </c>
    </row>
    <row r="59" spans="1:12" x14ac:dyDescent="0.35">
      <c r="A59">
        <v>58</v>
      </c>
      <c r="B59" s="4">
        <v>44307</v>
      </c>
      <c r="C59" t="s">
        <v>37</v>
      </c>
      <c r="D59" t="s">
        <v>38</v>
      </c>
      <c r="E59" t="s">
        <v>20</v>
      </c>
      <c r="F59">
        <v>6</v>
      </c>
      <c r="G59">
        <v>5.5</v>
      </c>
      <c r="H59" t="s">
        <v>15</v>
      </c>
      <c r="I59">
        <v>74</v>
      </c>
      <c r="J59" t="s">
        <v>47</v>
      </c>
      <c r="K59" s="5">
        <f>(Table327[[#This Row],[Actual Duration]]-Table327[[#This Row],[Estimated Duration hrs]])/Table327[[#This Row],[Estimated Duration hrs]]</f>
        <v>-8.3333333333333329E-2</v>
      </c>
      <c r="L59">
        <f>LEN(Table327[[#This Row],[Companion]])-LEN(SUBSTITUTE(Table327[[#This Row],[Companion]],",",""))+1</f>
        <v>2</v>
      </c>
    </row>
    <row r="60" spans="1:12" x14ac:dyDescent="0.35">
      <c r="A60">
        <v>59</v>
      </c>
      <c r="B60" s="4">
        <v>44314</v>
      </c>
      <c r="C60" t="s">
        <v>39</v>
      </c>
      <c r="D60" t="s">
        <v>33</v>
      </c>
      <c r="E60" t="s">
        <v>20</v>
      </c>
      <c r="F60">
        <v>3</v>
      </c>
      <c r="G60">
        <v>2.8</v>
      </c>
      <c r="H60" t="s">
        <v>15</v>
      </c>
      <c r="I60">
        <v>75</v>
      </c>
      <c r="J60" t="s">
        <v>47</v>
      </c>
      <c r="K60" s="5">
        <f>(Table327[[#This Row],[Actual Duration]]-Table327[[#This Row],[Estimated Duration hrs]])/Table327[[#This Row],[Estimated Duration hrs]]</f>
        <v>-6.6666666666666721E-2</v>
      </c>
      <c r="L60">
        <f>LEN(Table327[[#This Row],[Companion]])-LEN(SUBSTITUTE(Table327[[#This Row],[Companion]],",",""))+1</f>
        <v>2</v>
      </c>
    </row>
    <row r="61" spans="1:12" x14ac:dyDescent="0.35">
      <c r="A61">
        <v>60</v>
      </c>
      <c r="B61" s="4">
        <v>44321</v>
      </c>
      <c r="C61" t="s">
        <v>40</v>
      </c>
      <c r="D61" t="s">
        <v>38</v>
      </c>
      <c r="E61" t="s">
        <v>41</v>
      </c>
      <c r="F61">
        <v>4</v>
      </c>
      <c r="G61">
        <v>3.8</v>
      </c>
      <c r="H61" t="s">
        <v>15</v>
      </c>
      <c r="I61">
        <v>74</v>
      </c>
      <c r="J61" t="s">
        <v>17</v>
      </c>
      <c r="K61" s="5">
        <f>(Table327[[#This Row],[Actual Duration]]-Table327[[#This Row],[Estimated Duration hrs]])/Table327[[#This Row],[Estimated Duration hrs]]</f>
        <v>-5.0000000000000044E-2</v>
      </c>
      <c r="L61">
        <f>LEN(Table327[[#This Row],[Companion]])-LEN(SUBSTITUTE(Table327[[#This Row],[Companion]],",",""))+1</f>
        <v>3</v>
      </c>
    </row>
    <row r="62" spans="1:12" x14ac:dyDescent="0.35">
      <c r="A62">
        <v>61</v>
      </c>
      <c r="B62" s="4">
        <v>44328</v>
      </c>
      <c r="C62" t="s">
        <v>40</v>
      </c>
      <c r="D62" t="s">
        <v>38</v>
      </c>
      <c r="E62" t="s">
        <v>41</v>
      </c>
      <c r="F62">
        <v>4</v>
      </c>
      <c r="G62">
        <v>3.8</v>
      </c>
      <c r="H62" t="s">
        <v>15</v>
      </c>
      <c r="I62">
        <v>75</v>
      </c>
      <c r="J62" t="s">
        <v>17</v>
      </c>
      <c r="K62" s="5">
        <f>(Table327[[#This Row],[Actual Duration]]-Table327[[#This Row],[Estimated Duration hrs]])/Table327[[#This Row],[Estimated Duration hrs]]</f>
        <v>-5.0000000000000044E-2</v>
      </c>
      <c r="L62">
        <f>LEN(Table327[[#This Row],[Companion]])-LEN(SUBSTITUTE(Table327[[#This Row],[Companion]],",",""))+1</f>
        <v>3</v>
      </c>
    </row>
    <row r="63" spans="1:12" x14ac:dyDescent="0.35">
      <c r="A63">
        <v>62</v>
      </c>
      <c r="B63" s="4">
        <v>44335</v>
      </c>
      <c r="C63" t="s">
        <v>32</v>
      </c>
      <c r="D63" t="s">
        <v>33</v>
      </c>
      <c r="E63" t="s">
        <v>20</v>
      </c>
      <c r="F63">
        <v>2</v>
      </c>
      <c r="G63">
        <v>2</v>
      </c>
      <c r="H63" t="s">
        <v>15</v>
      </c>
      <c r="I63">
        <v>68</v>
      </c>
      <c r="J63" t="s">
        <v>43</v>
      </c>
      <c r="K63" s="5">
        <f>(Table327[[#This Row],[Actual Duration]]-Table327[[#This Row],[Estimated Duration hrs]])/Table327[[#This Row],[Estimated Duration hrs]]</f>
        <v>0</v>
      </c>
      <c r="L63">
        <f>LEN(Table327[[#This Row],[Companion]])-LEN(SUBSTITUTE(Table327[[#This Row],[Companion]],",",""))+1</f>
        <v>3</v>
      </c>
    </row>
    <row r="64" spans="1:12" x14ac:dyDescent="0.35">
      <c r="A64">
        <v>63</v>
      </c>
      <c r="B64" s="4">
        <v>44335</v>
      </c>
      <c r="C64" t="s">
        <v>39</v>
      </c>
      <c r="D64" t="s">
        <v>33</v>
      </c>
      <c r="E64" t="s">
        <v>20</v>
      </c>
      <c r="F64">
        <v>3</v>
      </c>
      <c r="G64">
        <v>3.2</v>
      </c>
      <c r="H64" t="s">
        <v>26</v>
      </c>
      <c r="I64">
        <v>58</v>
      </c>
      <c r="J64" t="s">
        <v>31</v>
      </c>
      <c r="K64" s="5">
        <f>(Table327[[#This Row],[Actual Duration]]-Table327[[#This Row],[Estimated Duration hrs]])/Table327[[#This Row],[Estimated Duration hrs]]</f>
        <v>6.6666666666666721E-2</v>
      </c>
      <c r="L64">
        <f>LEN(Table327[[#This Row],[Companion]])-LEN(SUBSTITUTE(Table327[[#This Row],[Companion]],",",""))+1</f>
        <v>1</v>
      </c>
    </row>
    <row r="65" spans="1:12" x14ac:dyDescent="0.35">
      <c r="A65">
        <v>64</v>
      </c>
      <c r="B65" s="4">
        <v>44342</v>
      </c>
      <c r="C65" t="s">
        <v>37</v>
      </c>
      <c r="D65" t="s">
        <v>38</v>
      </c>
      <c r="E65" t="s">
        <v>20</v>
      </c>
      <c r="F65">
        <v>6</v>
      </c>
      <c r="G65">
        <v>5.8</v>
      </c>
      <c r="H65" t="s">
        <v>45</v>
      </c>
      <c r="I65">
        <v>73</v>
      </c>
      <c r="J65" t="s">
        <v>16</v>
      </c>
      <c r="K65" s="5">
        <f>(Table327[[#This Row],[Actual Duration]]-Table327[[#This Row],[Estimated Duration hrs]])/Table327[[#This Row],[Estimated Duration hrs]]</f>
        <v>-3.3333333333333361E-2</v>
      </c>
      <c r="L65">
        <f>LEN(Table327[[#This Row],[Companion]])-LEN(SUBSTITUTE(Table327[[#This Row],[Companion]],",",""))+1</f>
        <v>3</v>
      </c>
    </row>
    <row r="66" spans="1:12" x14ac:dyDescent="0.35">
      <c r="A66">
        <v>65</v>
      </c>
      <c r="B66" s="4">
        <v>44342</v>
      </c>
      <c r="C66" t="s">
        <v>40</v>
      </c>
      <c r="D66" t="s">
        <v>38</v>
      </c>
      <c r="E66" t="s">
        <v>41</v>
      </c>
      <c r="F66">
        <v>4</v>
      </c>
      <c r="G66">
        <v>4.2</v>
      </c>
      <c r="H66" t="s">
        <v>26</v>
      </c>
      <c r="I66">
        <v>60</v>
      </c>
      <c r="J66" t="s">
        <v>31</v>
      </c>
      <c r="K66" s="5">
        <f>(Table327[[#This Row],[Actual Duration]]-Table327[[#This Row],[Estimated Duration hrs]])/Table327[[#This Row],[Estimated Duration hrs]]</f>
        <v>5.0000000000000044E-2</v>
      </c>
      <c r="L66">
        <f>LEN(Table327[[#This Row],[Companion]])-LEN(SUBSTITUTE(Table327[[#This Row],[Companion]],",",""))+1</f>
        <v>1</v>
      </c>
    </row>
    <row r="67" spans="1:12" x14ac:dyDescent="0.35">
      <c r="A67">
        <v>66</v>
      </c>
      <c r="B67" s="4">
        <v>44349</v>
      </c>
      <c r="C67" t="s">
        <v>37</v>
      </c>
      <c r="D67" t="s">
        <v>38</v>
      </c>
      <c r="E67" t="s">
        <v>20</v>
      </c>
      <c r="F67">
        <v>6</v>
      </c>
      <c r="G67">
        <v>5.5</v>
      </c>
      <c r="H67" t="s">
        <v>15</v>
      </c>
      <c r="I67">
        <v>76</v>
      </c>
      <c r="J67" t="s">
        <v>16</v>
      </c>
      <c r="K67" s="5">
        <f>(Table327[[#This Row],[Actual Duration]]-Table327[[#This Row],[Estimated Duration hrs]])/Table327[[#This Row],[Estimated Duration hrs]]</f>
        <v>-8.3333333333333329E-2</v>
      </c>
      <c r="L67">
        <f>LEN(Table327[[#This Row],[Companion]])-LEN(SUBSTITUTE(Table327[[#This Row],[Companion]],",",""))+1</f>
        <v>3</v>
      </c>
    </row>
    <row r="68" spans="1:12" x14ac:dyDescent="0.35">
      <c r="A68">
        <v>67</v>
      </c>
      <c r="B68" s="4">
        <v>44349</v>
      </c>
      <c r="C68" t="s">
        <v>40</v>
      </c>
      <c r="D68" t="s">
        <v>38</v>
      </c>
      <c r="E68" t="s">
        <v>41</v>
      </c>
      <c r="F68">
        <v>4</v>
      </c>
      <c r="G68">
        <v>4.2</v>
      </c>
      <c r="H68" t="s">
        <v>26</v>
      </c>
      <c r="I68">
        <v>62</v>
      </c>
      <c r="J68" t="s">
        <v>48</v>
      </c>
      <c r="K68" s="5">
        <f>(Table327[[#This Row],[Actual Duration]]-Table327[[#This Row],[Estimated Duration hrs]])/Table327[[#This Row],[Estimated Duration hrs]]</f>
        <v>5.0000000000000044E-2</v>
      </c>
      <c r="L68">
        <f>LEN(Table327[[#This Row],[Companion]])-LEN(SUBSTITUTE(Table327[[#This Row],[Companion]],",",""))+1</f>
        <v>2</v>
      </c>
    </row>
    <row r="69" spans="1:12" x14ac:dyDescent="0.35">
      <c r="A69">
        <v>68</v>
      </c>
      <c r="B69" s="4">
        <v>44356</v>
      </c>
      <c r="C69" t="s">
        <v>39</v>
      </c>
      <c r="D69" t="s">
        <v>33</v>
      </c>
      <c r="E69" t="s">
        <v>20</v>
      </c>
      <c r="F69">
        <v>3</v>
      </c>
      <c r="G69">
        <v>2.75</v>
      </c>
      <c r="H69" t="s">
        <v>15</v>
      </c>
      <c r="I69">
        <v>67</v>
      </c>
      <c r="J69" t="s">
        <v>43</v>
      </c>
      <c r="K69" s="5">
        <f>(Table327[[#This Row],[Actual Duration]]-Table327[[#This Row],[Estimated Duration hrs]])/Table327[[#This Row],[Estimated Duration hrs]]</f>
        <v>-8.3333333333333329E-2</v>
      </c>
      <c r="L69">
        <f>LEN(Table327[[#This Row],[Companion]])-LEN(SUBSTITUTE(Table327[[#This Row],[Companion]],",",""))+1</f>
        <v>3</v>
      </c>
    </row>
    <row r="70" spans="1:12" x14ac:dyDescent="0.35">
      <c r="A70">
        <v>69</v>
      </c>
      <c r="B70" s="4">
        <v>44356</v>
      </c>
      <c r="C70" t="s">
        <v>37</v>
      </c>
      <c r="D70" t="s">
        <v>38</v>
      </c>
      <c r="E70" t="s">
        <v>20</v>
      </c>
      <c r="F70">
        <v>6</v>
      </c>
      <c r="G70">
        <v>6.3</v>
      </c>
      <c r="H70" t="s">
        <v>26</v>
      </c>
      <c r="I70">
        <v>63</v>
      </c>
      <c r="J70" t="s">
        <v>49</v>
      </c>
      <c r="K70" s="5">
        <f>(Table327[[#This Row],[Actual Duration]]-Table327[[#This Row],[Estimated Duration hrs]])/Table327[[#This Row],[Estimated Duration hrs]]</f>
        <v>4.9999999999999968E-2</v>
      </c>
      <c r="L70">
        <f>LEN(Table327[[#This Row],[Companion]])-LEN(SUBSTITUTE(Table327[[#This Row],[Companion]],",",""))+1</f>
        <v>3</v>
      </c>
    </row>
    <row r="71" spans="1:12" x14ac:dyDescent="0.35">
      <c r="A71">
        <v>70</v>
      </c>
      <c r="B71" s="4">
        <v>44363</v>
      </c>
      <c r="C71" t="s">
        <v>40</v>
      </c>
      <c r="D71" t="s">
        <v>38</v>
      </c>
      <c r="E71" t="s">
        <v>41</v>
      </c>
      <c r="F71">
        <v>4</v>
      </c>
      <c r="G71">
        <v>3.75</v>
      </c>
      <c r="H71" t="s">
        <v>15</v>
      </c>
      <c r="I71">
        <v>75</v>
      </c>
      <c r="J71" t="s">
        <v>16</v>
      </c>
      <c r="K71" s="5">
        <f>(Table327[[#This Row],[Actual Duration]]-Table327[[#This Row],[Estimated Duration hrs]])/Table327[[#This Row],[Estimated Duration hrs]]</f>
        <v>-6.25E-2</v>
      </c>
      <c r="L71">
        <f>LEN(Table327[[#This Row],[Companion]])-LEN(SUBSTITUTE(Table327[[#This Row],[Companion]],",",""))+1</f>
        <v>3</v>
      </c>
    </row>
    <row r="72" spans="1:12" x14ac:dyDescent="0.35">
      <c r="A72">
        <v>71</v>
      </c>
      <c r="B72" s="4">
        <v>44363</v>
      </c>
      <c r="C72" t="s">
        <v>37</v>
      </c>
      <c r="D72" t="s">
        <v>38</v>
      </c>
      <c r="E72" t="s">
        <v>20</v>
      </c>
      <c r="F72">
        <v>6</v>
      </c>
      <c r="G72">
        <v>6.3</v>
      </c>
      <c r="H72" t="s">
        <v>26</v>
      </c>
      <c r="I72">
        <v>62</v>
      </c>
      <c r="J72" t="s">
        <v>50</v>
      </c>
      <c r="K72" s="5">
        <f>(Table327[[#This Row],[Actual Duration]]-Table327[[#This Row],[Estimated Duration hrs]])/Table327[[#This Row],[Estimated Duration hrs]]</f>
        <v>4.9999999999999968E-2</v>
      </c>
      <c r="L72">
        <f>LEN(Table327[[#This Row],[Companion]])-LEN(SUBSTITUTE(Table327[[#This Row],[Companion]],",",""))+1</f>
        <v>2</v>
      </c>
    </row>
    <row r="73" spans="1:12" x14ac:dyDescent="0.35">
      <c r="A73">
        <v>72</v>
      </c>
      <c r="B73" s="4">
        <v>44370</v>
      </c>
      <c r="C73" t="s">
        <v>40</v>
      </c>
      <c r="D73" t="s">
        <v>38</v>
      </c>
      <c r="E73" t="s">
        <v>41</v>
      </c>
      <c r="F73">
        <v>4</v>
      </c>
      <c r="G73">
        <v>3.75</v>
      </c>
      <c r="H73" t="s">
        <v>15</v>
      </c>
      <c r="I73">
        <v>74</v>
      </c>
      <c r="J73" t="s">
        <v>16</v>
      </c>
      <c r="K73" s="5">
        <f>(Table327[[#This Row],[Actual Duration]]-Table327[[#This Row],[Estimated Duration hrs]])/Table327[[#This Row],[Estimated Duration hrs]]</f>
        <v>-6.25E-2</v>
      </c>
      <c r="L73">
        <f>LEN(Table327[[#This Row],[Companion]])-LEN(SUBSTITUTE(Table327[[#This Row],[Companion]],",",""))+1</f>
        <v>3</v>
      </c>
    </row>
    <row r="74" spans="1:12" x14ac:dyDescent="0.35">
      <c r="A74">
        <v>73</v>
      </c>
      <c r="B74" s="4">
        <v>44370</v>
      </c>
      <c r="C74" t="s">
        <v>24</v>
      </c>
      <c r="D74" t="s">
        <v>19</v>
      </c>
      <c r="E74" t="s">
        <v>20</v>
      </c>
      <c r="F74">
        <v>5</v>
      </c>
      <c r="G74">
        <v>5.2</v>
      </c>
      <c r="H74" t="s">
        <v>45</v>
      </c>
      <c r="I74">
        <v>61</v>
      </c>
      <c r="J74" t="s">
        <v>31</v>
      </c>
      <c r="K74" s="5">
        <f>(Table327[[#This Row],[Actual Duration]]-Table327[[#This Row],[Estimated Duration hrs]])/Table327[[#This Row],[Estimated Duration hrs]]</f>
        <v>4.0000000000000036E-2</v>
      </c>
      <c r="L74">
        <f>LEN(Table327[[#This Row],[Companion]])-LEN(SUBSTITUTE(Table327[[#This Row],[Companion]],",",""))+1</f>
        <v>1</v>
      </c>
    </row>
    <row r="75" spans="1:12" x14ac:dyDescent="0.35">
      <c r="A75">
        <v>74</v>
      </c>
      <c r="B75" s="4">
        <v>44377</v>
      </c>
      <c r="C75" t="s">
        <v>24</v>
      </c>
      <c r="D75" t="s">
        <v>19</v>
      </c>
      <c r="E75" t="s">
        <v>20</v>
      </c>
      <c r="F75">
        <v>5</v>
      </c>
      <c r="G75">
        <v>5</v>
      </c>
      <c r="H75" t="s">
        <v>26</v>
      </c>
      <c r="I75">
        <v>66</v>
      </c>
      <c r="J75" t="s">
        <v>23</v>
      </c>
      <c r="K75" s="5">
        <f>(Table327[[#This Row],[Actual Duration]]-Table327[[#This Row],[Estimated Duration hrs]])/Table327[[#This Row],[Estimated Duration hrs]]</f>
        <v>0</v>
      </c>
      <c r="L75">
        <f>LEN(Table327[[#This Row],[Companion]])-LEN(SUBSTITUTE(Table327[[#This Row],[Companion]],",",""))+1</f>
        <v>2</v>
      </c>
    </row>
    <row r="76" spans="1:12" x14ac:dyDescent="0.35">
      <c r="A76">
        <v>75</v>
      </c>
      <c r="B76" s="4">
        <v>44384</v>
      </c>
      <c r="C76" t="s">
        <v>18</v>
      </c>
      <c r="D76" t="s">
        <v>19</v>
      </c>
      <c r="E76" t="s">
        <v>20</v>
      </c>
      <c r="F76">
        <v>4</v>
      </c>
      <c r="G76">
        <v>3.8</v>
      </c>
      <c r="H76" t="s">
        <v>15</v>
      </c>
      <c r="I76">
        <v>66</v>
      </c>
      <c r="J76" t="s">
        <v>43</v>
      </c>
      <c r="K76" s="5">
        <f>(Table327[[#This Row],[Actual Duration]]-Table327[[#This Row],[Estimated Duration hrs]])/Table327[[#This Row],[Estimated Duration hrs]]</f>
        <v>-5.0000000000000044E-2</v>
      </c>
      <c r="L76">
        <f>LEN(Table327[[#This Row],[Companion]])-LEN(SUBSTITUTE(Table327[[#This Row],[Companion]],",",""))+1</f>
        <v>3</v>
      </c>
    </row>
    <row r="77" spans="1:12" x14ac:dyDescent="0.35">
      <c r="A77">
        <v>76</v>
      </c>
      <c r="B77" s="4">
        <v>44377</v>
      </c>
      <c r="C77" t="s">
        <v>27</v>
      </c>
      <c r="D77" t="s">
        <v>28</v>
      </c>
      <c r="E77" t="s">
        <v>14</v>
      </c>
      <c r="F77">
        <v>5</v>
      </c>
      <c r="G77">
        <v>5</v>
      </c>
      <c r="H77" t="s">
        <v>45</v>
      </c>
      <c r="I77">
        <v>62</v>
      </c>
      <c r="K77" s="5">
        <f>(Table327[[#This Row],[Actual Duration]]-Table327[[#This Row],[Estimated Duration hrs]])/Table327[[#This Row],[Estimated Duration hrs]]</f>
        <v>0</v>
      </c>
      <c r="L77">
        <f>LEN(Table327[[#This Row],[Companion]])-LEN(SUBSTITUTE(Table327[[#This Row],[Companion]],",",""))+1</f>
        <v>1</v>
      </c>
    </row>
    <row r="78" spans="1:12" x14ac:dyDescent="0.35">
      <c r="A78">
        <v>77</v>
      </c>
      <c r="B78" s="4">
        <v>44384</v>
      </c>
      <c r="C78" t="s">
        <v>18</v>
      </c>
      <c r="D78" t="s">
        <v>19</v>
      </c>
      <c r="E78" t="s">
        <v>20</v>
      </c>
      <c r="F78">
        <v>4</v>
      </c>
      <c r="G78">
        <v>4.2</v>
      </c>
      <c r="H78" t="s">
        <v>26</v>
      </c>
      <c r="I78">
        <v>65</v>
      </c>
      <c r="J78" t="s">
        <v>23</v>
      </c>
      <c r="K78" s="5">
        <f>(Table327[[#This Row],[Actual Duration]]-Table327[[#This Row],[Estimated Duration hrs]])/Table327[[#This Row],[Estimated Duration hrs]]</f>
        <v>5.0000000000000044E-2</v>
      </c>
      <c r="L78">
        <f>LEN(Table327[[#This Row],[Companion]])-LEN(SUBSTITUTE(Table327[[#This Row],[Companion]],",",""))+1</f>
        <v>2</v>
      </c>
    </row>
    <row r="79" spans="1:12" x14ac:dyDescent="0.35">
      <c r="A79">
        <v>78</v>
      </c>
      <c r="B79" s="4">
        <v>44391</v>
      </c>
      <c r="C79" t="s">
        <v>24</v>
      </c>
      <c r="D79" t="s">
        <v>19</v>
      </c>
      <c r="E79" t="s">
        <v>20</v>
      </c>
      <c r="F79">
        <v>5</v>
      </c>
      <c r="G79">
        <v>4.5999999999999996</v>
      </c>
      <c r="H79" t="s">
        <v>15</v>
      </c>
      <c r="I79">
        <v>65</v>
      </c>
      <c r="J79" t="s">
        <v>43</v>
      </c>
      <c r="K79" s="5">
        <f>(Table327[[#This Row],[Actual Duration]]-Table327[[#This Row],[Estimated Duration hrs]])/Table327[[#This Row],[Estimated Duration hrs]]</f>
        <v>-8.0000000000000071E-2</v>
      </c>
      <c r="L79">
        <f>LEN(Table327[[#This Row],[Companion]])-LEN(SUBSTITUTE(Table327[[#This Row],[Companion]],",",""))+1</f>
        <v>3</v>
      </c>
    </row>
    <row r="80" spans="1:12" x14ac:dyDescent="0.35">
      <c r="A80">
        <v>79</v>
      </c>
      <c r="B80" s="4">
        <v>44384</v>
      </c>
      <c r="C80" t="s">
        <v>18</v>
      </c>
      <c r="D80" t="s">
        <v>19</v>
      </c>
      <c r="E80" t="s">
        <v>20</v>
      </c>
      <c r="F80">
        <v>4</v>
      </c>
      <c r="G80">
        <v>4.0999999999999996</v>
      </c>
      <c r="H80" t="s">
        <v>45</v>
      </c>
      <c r="I80">
        <v>63</v>
      </c>
      <c r="J80" t="s">
        <v>23</v>
      </c>
      <c r="K80" s="5">
        <f>(Table327[[#This Row],[Actual Duration]]-Table327[[#This Row],[Estimated Duration hrs]])/Table327[[#This Row],[Estimated Duration hrs]]</f>
        <v>2.4999999999999911E-2</v>
      </c>
      <c r="L80">
        <f>LEN(Table327[[#This Row],[Companion]])-LEN(SUBSTITUTE(Table327[[#This Row],[Companion]],",",""))+1</f>
        <v>2</v>
      </c>
    </row>
    <row r="81" spans="1:12" x14ac:dyDescent="0.35">
      <c r="A81">
        <v>80</v>
      </c>
      <c r="B81" s="4">
        <v>44391</v>
      </c>
      <c r="C81" t="s">
        <v>12</v>
      </c>
      <c r="D81" t="s">
        <v>13</v>
      </c>
      <c r="E81" t="s">
        <v>14</v>
      </c>
      <c r="F81">
        <v>2</v>
      </c>
      <c r="G81">
        <v>2.1</v>
      </c>
      <c r="H81" t="s">
        <v>45</v>
      </c>
      <c r="I81">
        <v>64</v>
      </c>
      <c r="J81" t="s">
        <v>23</v>
      </c>
      <c r="K81" s="5">
        <f>(Table327[[#This Row],[Actual Duration]]-Table327[[#This Row],[Estimated Duration hrs]])/Table327[[#This Row],[Estimated Duration hrs]]</f>
        <v>5.0000000000000044E-2</v>
      </c>
      <c r="L81">
        <f>LEN(Table327[[#This Row],[Companion]])-LEN(SUBSTITUTE(Table327[[#This Row],[Companion]],",",""))+1</f>
        <v>2</v>
      </c>
    </row>
    <row r="82" spans="1:12" x14ac:dyDescent="0.35">
      <c r="A82">
        <v>81</v>
      </c>
      <c r="B82" s="4">
        <v>44398</v>
      </c>
      <c r="C82" t="s">
        <v>44</v>
      </c>
      <c r="D82" t="s">
        <v>38</v>
      </c>
      <c r="E82" t="s">
        <v>36</v>
      </c>
      <c r="F82">
        <v>7</v>
      </c>
      <c r="G82">
        <v>7.1</v>
      </c>
      <c r="H82" t="s">
        <v>15</v>
      </c>
      <c r="I82">
        <v>78</v>
      </c>
      <c r="J82" t="s">
        <v>17</v>
      </c>
      <c r="K82" s="5">
        <f>(Table327[[#This Row],[Actual Duration]]-Table327[[#This Row],[Estimated Duration hrs]])/Table327[[#This Row],[Estimated Duration hrs]]</f>
        <v>1.4285714285714235E-2</v>
      </c>
      <c r="L82">
        <f>LEN(Table327[[#This Row],[Companion]])-LEN(SUBSTITUTE(Table327[[#This Row],[Companion]],",",""))+1</f>
        <v>3</v>
      </c>
    </row>
    <row r="83" spans="1:12" x14ac:dyDescent="0.35">
      <c r="A83">
        <v>82</v>
      </c>
      <c r="B83" s="4">
        <v>44405</v>
      </c>
      <c r="C83" t="s">
        <v>44</v>
      </c>
      <c r="D83" t="s">
        <v>38</v>
      </c>
      <c r="E83" t="s">
        <v>36</v>
      </c>
      <c r="F83">
        <v>7</v>
      </c>
      <c r="G83">
        <v>7.2</v>
      </c>
      <c r="H83" t="s">
        <v>15</v>
      </c>
      <c r="I83">
        <v>77</v>
      </c>
      <c r="J83" t="s">
        <v>16</v>
      </c>
      <c r="K83" s="5">
        <f>(Table327[[#This Row],[Actual Duration]]-Table327[[#This Row],[Estimated Duration hrs]])/Table327[[#This Row],[Estimated Duration hrs]]</f>
        <v>2.8571428571428598E-2</v>
      </c>
      <c r="L83">
        <f>LEN(Table327[[#This Row],[Companion]])-LEN(SUBSTITUTE(Table327[[#This Row],[Companion]],",",""))+1</f>
        <v>3</v>
      </c>
    </row>
    <row r="84" spans="1:12" x14ac:dyDescent="0.35">
      <c r="A84">
        <v>83</v>
      </c>
      <c r="B84" s="4">
        <v>44412</v>
      </c>
      <c r="C84" t="s">
        <v>35</v>
      </c>
      <c r="D84" t="s">
        <v>33</v>
      </c>
      <c r="E84" t="s">
        <v>36</v>
      </c>
      <c r="F84">
        <v>4</v>
      </c>
      <c r="G84">
        <v>4</v>
      </c>
      <c r="H84" t="s">
        <v>15</v>
      </c>
      <c r="I84">
        <v>64</v>
      </c>
      <c r="J84" t="s">
        <v>43</v>
      </c>
      <c r="K84" s="5">
        <f>(Table327[[#This Row],[Actual Duration]]-Table327[[#This Row],[Estimated Duration hrs]])/Table327[[#This Row],[Estimated Duration hrs]]</f>
        <v>0</v>
      </c>
      <c r="L84">
        <f>LEN(Table327[[#This Row],[Companion]])-LEN(SUBSTITUTE(Table327[[#This Row],[Companion]],",",""))+1</f>
        <v>3</v>
      </c>
    </row>
    <row r="85" spans="1:12" x14ac:dyDescent="0.35">
      <c r="A85">
        <v>84</v>
      </c>
      <c r="B85" s="4">
        <v>44412</v>
      </c>
      <c r="C85" t="s">
        <v>32</v>
      </c>
      <c r="D85" t="s">
        <v>33</v>
      </c>
      <c r="E85" t="s">
        <v>20</v>
      </c>
      <c r="F85">
        <v>2</v>
      </c>
      <c r="G85">
        <v>2.0499999999999998</v>
      </c>
      <c r="H85" t="s">
        <v>45</v>
      </c>
      <c r="I85">
        <v>65</v>
      </c>
      <c r="J85" t="s">
        <v>23</v>
      </c>
      <c r="K85" s="5">
        <f>(Table327[[#This Row],[Actual Duration]]-Table327[[#This Row],[Estimated Duration hrs]])/Table327[[#This Row],[Estimated Duration hrs]]</f>
        <v>2.4999999999999911E-2</v>
      </c>
      <c r="L85">
        <f>LEN(Table327[[#This Row],[Companion]])-LEN(SUBSTITUTE(Table327[[#This Row],[Companion]],",",""))+1</f>
        <v>2</v>
      </c>
    </row>
    <row r="86" spans="1:12" x14ac:dyDescent="0.35">
      <c r="A86">
        <v>85</v>
      </c>
      <c r="B86" s="4">
        <v>44419</v>
      </c>
      <c r="C86" t="s">
        <v>35</v>
      </c>
      <c r="D86" t="s">
        <v>33</v>
      </c>
      <c r="E86" t="s">
        <v>36</v>
      </c>
      <c r="F86">
        <v>4</v>
      </c>
      <c r="G86">
        <v>4.2</v>
      </c>
      <c r="H86" t="s">
        <v>45</v>
      </c>
      <c r="I86">
        <v>66</v>
      </c>
      <c r="J86" t="s">
        <v>25</v>
      </c>
      <c r="K86" s="5">
        <f>(Table327[[#This Row],[Actual Duration]]-Table327[[#This Row],[Estimated Duration hrs]])/Table327[[#This Row],[Estimated Duration hrs]]</f>
        <v>5.0000000000000044E-2</v>
      </c>
      <c r="L86">
        <f>LEN(Table327[[#This Row],[Companion]])-LEN(SUBSTITUTE(Table327[[#This Row],[Companion]],",",""))+1</f>
        <v>2</v>
      </c>
    </row>
    <row r="87" spans="1:12" x14ac:dyDescent="0.35">
      <c r="A87">
        <v>86</v>
      </c>
      <c r="B87" s="4">
        <v>44426</v>
      </c>
      <c r="C87" t="s">
        <v>37</v>
      </c>
      <c r="D87" t="s">
        <v>38</v>
      </c>
      <c r="E87" t="s">
        <v>20</v>
      </c>
      <c r="F87">
        <v>6</v>
      </c>
      <c r="G87">
        <v>6.1</v>
      </c>
      <c r="H87" t="s">
        <v>45</v>
      </c>
      <c r="I87">
        <v>59</v>
      </c>
      <c r="J87" t="s">
        <v>31</v>
      </c>
      <c r="K87" s="5">
        <f>(Table327[[#This Row],[Actual Duration]]-Table327[[#This Row],[Estimated Duration hrs]])/Table327[[#This Row],[Estimated Duration hrs]]</f>
        <v>1.6666666666666607E-2</v>
      </c>
      <c r="L87">
        <f>LEN(Table327[[#This Row],[Companion]])-LEN(SUBSTITUTE(Table327[[#This Row],[Companion]],",",""))+1</f>
        <v>1</v>
      </c>
    </row>
    <row r="88" spans="1:12" x14ac:dyDescent="0.35">
      <c r="A88">
        <v>87</v>
      </c>
      <c r="B88" s="4">
        <v>44433</v>
      </c>
      <c r="C88" t="s">
        <v>37</v>
      </c>
      <c r="D88" t="s">
        <v>38</v>
      </c>
      <c r="E88" t="s">
        <v>20</v>
      </c>
      <c r="F88">
        <v>6</v>
      </c>
      <c r="G88">
        <v>6.1</v>
      </c>
      <c r="H88" t="s">
        <v>45</v>
      </c>
      <c r="I88">
        <v>58</v>
      </c>
      <c r="J88" t="s">
        <v>31</v>
      </c>
      <c r="K88" s="5">
        <f>(Table327[[#This Row],[Actual Duration]]-Table327[[#This Row],[Estimated Duration hrs]])/Table327[[#This Row],[Estimated Duration hrs]]</f>
        <v>1.6666666666666607E-2</v>
      </c>
      <c r="L88">
        <f>LEN(Table327[[#This Row],[Companion]])-LEN(SUBSTITUTE(Table327[[#This Row],[Companion]],",",""))+1</f>
        <v>1</v>
      </c>
    </row>
    <row r="89" spans="1:12" x14ac:dyDescent="0.35">
      <c r="A89">
        <v>88</v>
      </c>
      <c r="B89" s="4">
        <v>44440</v>
      </c>
      <c r="C89" t="s">
        <v>39</v>
      </c>
      <c r="D89" t="s">
        <v>33</v>
      </c>
      <c r="E89" t="s">
        <v>20</v>
      </c>
      <c r="F89">
        <v>3</v>
      </c>
      <c r="G89">
        <v>3.1</v>
      </c>
      <c r="H89" t="s">
        <v>45</v>
      </c>
      <c r="I89">
        <v>67</v>
      </c>
      <c r="J89" t="s">
        <v>43</v>
      </c>
      <c r="K89" s="5">
        <f>(Table327[[#This Row],[Actual Duration]]-Table327[[#This Row],[Estimated Duration hrs]])/Table327[[#This Row],[Estimated Duration hrs]]</f>
        <v>3.3333333333333361E-2</v>
      </c>
      <c r="L89">
        <f>LEN(Table327[[#This Row],[Companion]])-LEN(SUBSTITUTE(Table327[[#This Row],[Companion]],",",""))+1</f>
        <v>3</v>
      </c>
    </row>
    <row r="90" spans="1:12" x14ac:dyDescent="0.35">
      <c r="A90">
        <v>89</v>
      </c>
      <c r="B90" s="4">
        <v>44447</v>
      </c>
      <c r="C90" t="s">
        <v>44</v>
      </c>
      <c r="D90" t="s">
        <v>38</v>
      </c>
      <c r="E90" t="s">
        <v>36</v>
      </c>
      <c r="F90">
        <v>7</v>
      </c>
      <c r="G90">
        <v>7.3</v>
      </c>
      <c r="H90" t="s">
        <v>45</v>
      </c>
      <c r="I90">
        <v>57</v>
      </c>
      <c r="J90" t="s">
        <v>31</v>
      </c>
      <c r="K90" s="5">
        <f>(Table327[[#This Row],[Actual Duration]]-Table327[[#This Row],[Estimated Duration hrs]])/Table327[[#This Row],[Estimated Duration hrs]]</f>
        <v>4.285714285714283E-2</v>
      </c>
      <c r="L90">
        <f>LEN(Table327[[#This Row],[Companion]])-LEN(SUBSTITUTE(Table327[[#This Row],[Companion]],",",""))+1</f>
        <v>1</v>
      </c>
    </row>
    <row r="91" spans="1:12" x14ac:dyDescent="0.35">
      <c r="A91">
        <v>90</v>
      </c>
      <c r="B91" s="4">
        <v>44454</v>
      </c>
      <c r="C91" t="s">
        <v>44</v>
      </c>
      <c r="D91" t="s">
        <v>38</v>
      </c>
      <c r="E91" t="s">
        <v>36</v>
      </c>
      <c r="F91">
        <v>7</v>
      </c>
      <c r="G91">
        <v>7.2</v>
      </c>
      <c r="H91" t="s">
        <v>45</v>
      </c>
      <c r="I91">
        <v>57</v>
      </c>
      <c r="J91" t="s">
        <v>31</v>
      </c>
      <c r="K91" s="5">
        <f>(Table327[[#This Row],[Actual Duration]]-Table327[[#This Row],[Estimated Duration hrs]])/Table327[[#This Row],[Estimated Duration hrs]]</f>
        <v>2.8571428571428598E-2</v>
      </c>
      <c r="L91">
        <f>LEN(Table327[[#This Row],[Companion]])-LEN(SUBSTITUTE(Table327[[#This Row],[Companion]],",",""))+1</f>
        <v>1</v>
      </c>
    </row>
    <row r="92" spans="1:12" x14ac:dyDescent="0.35">
      <c r="A92">
        <v>91</v>
      </c>
      <c r="B92" s="4">
        <v>44461</v>
      </c>
      <c r="C92" t="s">
        <v>40</v>
      </c>
      <c r="D92" t="s">
        <v>38</v>
      </c>
      <c r="E92" t="s">
        <v>41</v>
      </c>
      <c r="F92">
        <v>4</v>
      </c>
      <c r="G92">
        <v>4.05</v>
      </c>
      <c r="H92" t="s">
        <v>45</v>
      </c>
      <c r="I92">
        <v>56</v>
      </c>
      <c r="J92" t="s">
        <v>31</v>
      </c>
      <c r="K92" s="5">
        <f>(Table327[[#This Row],[Actual Duration]]-Table327[[#This Row],[Estimated Duration hrs]])/Table327[[#This Row],[Estimated Duration hrs]]</f>
        <v>1.2499999999999956E-2</v>
      </c>
      <c r="L92">
        <f>LEN(Table327[[#This Row],[Companion]])-LEN(SUBSTITUTE(Table327[[#This Row],[Companion]],",",""))+1</f>
        <v>1</v>
      </c>
    </row>
    <row r="93" spans="1:12" x14ac:dyDescent="0.35">
      <c r="A93">
        <v>92</v>
      </c>
      <c r="B93" s="4">
        <v>44468</v>
      </c>
      <c r="C93" t="s">
        <v>51</v>
      </c>
      <c r="D93" t="s">
        <v>52</v>
      </c>
      <c r="E93" t="s">
        <v>20</v>
      </c>
      <c r="F93">
        <v>4</v>
      </c>
      <c r="G93">
        <v>4</v>
      </c>
      <c r="H93" t="s">
        <v>45</v>
      </c>
      <c r="I93">
        <v>66</v>
      </c>
      <c r="J93" t="s">
        <v>25</v>
      </c>
      <c r="K93" s="5">
        <f>(Table327[[#This Row],[Actual Duration]]-Table327[[#This Row],[Estimated Duration hrs]])/Table327[[#This Row],[Estimated Duration hrs]]</f>
        <v>0</v>
      </c>
      <c r="L93">
        <f>LEN(Table327[[#This Row],[Companion]])-LEN(SUBSTITUTE(Table327[[#This Row],[Companion]],",",""))+1</f>
        <v>2</v>
      </c>
    </row>
    <row r="94" spans="1:12" x14ac:dyDescent="0.35">
      <c r="A94">
        <v>93</v>
      </c>
      <c r="B94" s="4">
        <v>44475</v>
      </c>
      <c r="C94" t="s">
        <v>40</v>
      </c>
      <c r="D94" t="s">
        <v>38</v>
      </c>
      <c r="E94" t="s">
        <v>41</v>
      </c>
      <c r="F94">
        <v>4</v>
      </c>
      <c r="G94">
        <v>4</v>
      </c>
      <c r="H94" t="s">
        <v>45</v>
      </c>
      <c r="I94">
        <v>56</v>
      </c>
      <c r="J94" t="s">
        <v>31</v>
      </c>
      <c r="K94" s="5">
        <f>(Table327[[#This Row],[Actual Duration]]-Table327[[#This Row],[Estimated Duration hrs]])/Table327[[#This Row],[Estimated Duration hrs]]</f>
        <v>0</v>
      </c>
      <c r="L94">
        <f>LEN(Table327[[#This Row],[Companion]])-LEN(SUBSTITUTE(Table327[[#This Row],[Companion]],",",""))+1</f>
        <v>1</v>
      </c>
    </row>
    <row r="95" spans="1:12" x14ac:dyDescent="0.35">
      <c r="A95">
        <v>94</v>
      </c>
      <c r="B95" s="4">
        <v>44482</v>
      </c>
      <c r="C95" t="s">
        <v>32</v>
      </c>
      <c r="D95" t="s">
        <v>33</v>
      </c>
      <c r="E95" t="s">
        <v>20</v>
      </c>
      <c r="F95">
        <v>2</v>
      </c>
      <c r="G95">
        <v>1.95</v>
      </c>
      <c r="H95" t="s">
        <v>21</v>
      </c>
      <c r="I95">
        <v>55</v>
      </c>
      <c r="K95" s="5">
        <f>(Table327[[#This Row],[Actual Duration]]-Table327[[#This Row],[Estimated Duration hrs]])/Table327[[#This Row],[Estimated Duration hrs]]</f>
        <v>-2.5000000000000022E-2</v>
      </c>
      <c r="L95">
        <f>LEN(Table327[[#This Row],[Companion]])-LEN(SUBSTITUTE(Table327[[#This Row],[Companion]],",",""))+1</f>
        <v>1</v>
      </c>
    </row>
    <row r="96" spans="1:12" x14ac:dyDescent="0.35">
      <c r="A96">
        <v>95</v>
      </c>
      <c r="B96" s="4">
        <v>44489</v>
      </c>
      <c r="C96" t="s">
        <v>35</v>
      </c>
      <c r="D96" t="s">
        <v>33</v>
      </c>
      <c r="E96" t="s">
        <v>36</v>
      </c>
      <c r="F96">
        <v>4</v>
      </c>
      <c r="G96">
        <v>3.95</v>
      </c>
      <c r="H96" t="s">
        <v>21</v>
      </c>
      <c r="I96">
        <v>54</v>
      </c>
      <c r="K96" s="5">
        <f>(Table327[[#This Row],[Actual Duration]]-Table327[[#This Row],[Estimated Duration hrs]])/Table327[[#This Row],[Estimated Duration hrs]]</f>
        <v>-1.2499999999999956E-2</v>
      </c>
      <c r="L96">
        <f>LEN(Table327[[#This Row],[Companion]])-LEN(SUBSTITUTE(Table327[[#This Row],[Companion]],",",""))+1</f>
        <v>1</v>
      </c>
    </row>
    <row r="97" spans="1:12" x14ac:dyDescent="0.35">
      <c r="A97">
        <v>96</v>
      </c>
      <c r="B97" s="4">
        <v>44496</v>
      </c>
      <c r="C97" t="s">
        <v>37</v>
      </c>
      <c r="D97" t="s">
        <v>38</v>
      </c>
      <c r="E97" t="s">
        <v>20</v>
      </c>
      <c r="F97">
        <v>6</v>
      </c>
      <c r="G97">
        <v>5.8</v>
      </c>
      <c r="H97" t="s">
        <v>21</v>
      </c>
      <c r="I97">
        <v>52</v>
      </c>
      <c r="K97" s="5">
        <f>(Table327[[#This Row],[Actual Duration]]-Table327[[#This Row],[Estimated Duration hrs]])/Table327[[#This Row],[Estimated Duration hrs]]</f>
        <v>-3.3333333333333361E-2</v>
      </c>
      <c r="L97">
        <f>LEN(Table327[[#This Row],[Companion]])-LEN(SUBSTITUTE(Table327[[#This Row],[Companion]],",",""))+1</f>
        <v>1</v>
      </c>
    </row>
    <row r="98" spans="1:12" x14ac:dyDescent="0.35">
      <c r="A98">
        <v>97</v>
      </c>
      <c r="B98" s="4">
        <v>44503</v>
      </c>
      <c r="C98" t="s">
        <v>37</v>
      </c>
      <c r="D98" t="s">
        <v>38</v>
      </c>
      <c r="E98" t="s">
        <v>20</v>
      </c>
      <c r="F98">
        <v>6</v>
      </c>
      <c r="G98">
        <v>5.8</v>
      </c>
      <c r="H98" t="s">
        <v>21</v>
      </c>
      <c r="I98">
        <v>51</v>
      </c>
      <c r="K98" s="5">
        <f>(Table327[[#This Row],[Actual Duration]]-Table327[[#This Row],[Estimated Duration hrs]])/Table327[[#This Row],[Estimated Duration hrs]]</f>
        <v>-3.3333333333333361E-2</v>
      </c>
      <c r="L98">
        <f>LEN(Table327[[#This Row],[Companion]])-LEN(SUBSTITUTE(Table327[[#This Row],[Companion]],",",""))+1</f>
        <v>1</v>
      </c>
    </row>
    <row r="99" spans="1:12" x14ac:dyDescent="0.35">
      <c r="A99">
        <v>98</v>
      </c>
      <c r="B99" s="4">
        <v>44510</v>
      </c>
      <c r="C99" t="s">
        <v>39</v>
      </c>
      <c r="D99" t="s">
        <v>33</v>
      </c>
      <c r="E99" t="s">
        <v>20</v>
      </c>
      <c r="F99">
        <v>3</v>
      </c>
      <c r="G99">
        <v>2.85</v>
      </c>
      <c r="H99" t="s">
        <v>21</v>
      </c>
      <c r="I99">
        <v>49</v>
      </c>
      <c r="K99" s="5">
        <f>(Table327[[#This Row],[Actual Duration]]-Table327[[#This Row],[Estimated Duration hrs]])/Table327[[#This Row],[Estimated Duration hrs]]</f>
        <v>-4.9999999999999968E-2</v>
      </c>
      <c r="L99">
        <f>LEN(Table327[[#This Row],[Companion]])-LEN(SUBSTITUTE(Table327[[#This Row],[Companion]],",",""))+1</f>
        <v>1</v>
      </c>
    </row>
    <row r="100" spans="1:12" x14ac:dyDescent="0.35">
      <c r="A100">
        <v>99</v>
      </c>
      <c r="B100" s="4">
        <v>44517</v>
      </c>
      <c r="C100" t="s">
        <v>29</v>
      </c>
      <c r="D100" t="s">
        <v>19</v>
      </c>
      <c r="E100" t="s">
        <v>30</v>
      </c>
      <c r="F100">
        <v>10</v>
      </c>
      <c r="G100">
        <v>13</v>
      </c>
      <c r="H100" t="s">
        <v>21</v>
      </c>
      <c r="I100">
        <v>53</v>
      </c>
      <c r="K100" s="5">
        <f>(Table327[[#This Row],[Actual Duration]]-Table327[[#This Row],[Estimated Duration hrs]])/Table327[[#This Row],[Estimated Duration hrs]]</f>
        <v>0.3</v>
      </c>
      <c r="L100">
        <f>LEN(Table327[[#This Row],[Companion]])-LEN(SUBSTITUTE(Table327[[#This Row],[Companion]],",",""))+1</f>
        <v>1</v>
      </c>
    </row>
    <row r="101" spans="1:12" x14ac:dyDescent="0.35">
      <c r="A101">
        <v>100</v>
      </c>
      <c r="B101" s="4">
        <v>44727</v>
      </c>
      <c r="C101" t="s">
        <v>12</v>
      </c>
      <c r="D101" t="s">
        <v>13</v>
      </c>
      <c r="E101" t="s">
        <v>14</v>
      </c>
      <c r="F101">
        <v>2</v>
      </c>
      <c r="G101">
        <v>2.4</v>
      </c>
      <c r="H101" t="s">
        <v>21</v>
      </c>
      <c r="I101">
        <v>62</v>
      </c>
      <c r="J101" t="s">
        <v>22</v>
      </c>
      <c r="K101" s="5">
        <f>(Table327[[#This Row],[Actual Duration]]-Table327[[#This Row],[Estimated Duration hrs]])/Table327[[#This Row],[Estimated Duration hrs]]</f>
        <v>0.19999999999999996</v>
      </c>
      <c r="L101">
        <f>LEN(Table327[[#This Row],[Companion]])-LEN(SUBSTITUTE(Table327[[#This Row],[Companion]],",",""))+1</f>
        <v>2</v>
      </c>
    </row>
    <row r="102" spans="1:12" x14ac:dyDescent="0.35">
      <c r="A102">
        <v>101</v>
      </c>
      <c r="B102" s="4">
        <v>44696</v>
      </c>
      <c r="C102" t="s">
        <v>12</v>
      </c>
      <c r="D102" t="s">
        <v>13</v>
      </c>
      <c r="E102" t="s">
        <v>14</v>
      </c>
      <c r="F102">
        <v>2</v>
      </c>
      <c r="G102">
        <v>2.4</v>
      </c>
      <c r="H102" t="s">
        <v>21</v>
      </c>
      <c r="I102">
        <v>56</v>
      </c>
      <c r="J102" t="s">
        <v>31</v>
      </c>
      <c r="K102" s="5">
        <f>(Table327[[#This Row],[Actual Duration]]-Table327[[#This Row],[Estimated Duration hrs]])/Table327[[#This Row],[Estimated Duration hrs]]</f>
        <v>0.19999999999999996</v>
      </c>
      <c r="L102">
        <f>LEN(Table327[[#This Row],[Companion]])-LEN(SUBSTITUTE(Table327[[#This Row],[Companion]],",",""))+1</f>
        <v>1</v>
      </c>
    </row>
    <row r="103" spans="1:12" x14ac:dyDescent="0.35">
      <c r="A103">
        <v>102</v>
      </c>
      <c r="B103" s="4">
        <v>44717</v>
      </c>
      <c r="C103" t="s">
        <v>12</v>
      </c>
      <c r="D103" t="s">
        <v>13</v>
      </c>
      <c r="E103" t="s">
        <v>14</v>
      </c>
      <c r="F103">
        <v>2</v>
      </c>
      <c r="G103">
        <v>2.2000000000000002</v>
      </c>
      <c r="H103" t="s">
        <v>21</v>
      </c>
      <c r="I103">
        <v>60</v>
      </c>
      <c r="J103" t="s">
        <v>31</v>
      </c>
      <c r="K103" s="5">
        <f>(Table327[[#This Row],[Actual Duration]]-Table327[[#This Row],[Estimated Duration hrs]])/Table327[[#This Row],[Estimated Duration hrs]]</f>
        <v>0.10000000000000009</v>
      </c>
      <c r="L103">
        <f>LEN(Table327[[#This Row],[Companion]])-LEN(SUBSTITUTE(Table327[[#This Row],[Companion]],",",""))+1</f>
        <v>1</v>
      </c>
    </row>
    <row r="104" spans="1:12" x14ac:dyDescent="0.35">
      <c r="A104">
        <v>103</v>
      </c>
      <c r="B104" s="4">
        <v>44727</v>
      </c>
      <c r="C104" t="s">
        <v>27</v>
      </c>
      <c r="D104" t="s">
        <v>28</v>
      </c>
      <c r="E104" t="s">
        <v>14</v>
      </c>
      <c r="F104">
        <v>5</v>
      </c>
      <c r="G104">
        <v>5</v>
      </c>
      <c r="H104" t="s">
        <v>21</v>
      </c>
      <c r="I104">
        <v>62</v>
      </c>
      <c r="J104" t="s">
        <v>22</v>
      </c>
      <c r="K104" s="5">
        <f>(Table327[[#This Row],[Actual Duration]]-Table327[[#This Row],[Estimated Duration hrs]])/Table327[[#This Row],[Estimated Duration hrs]]</f>
        <v>0</v>
      </c>
      <c r="L104">
        <f>LEN(Table327[[#This Row],[Companion]])-LEN(SUBSTITUTE(Table327[[#This Row],[Companion]],",",""))+1</f>
        <v>2</v>
      </c>
    </row>
    <row r="105" spans="1:12" x14ac:dyDescent="0.35">
      <c r="A105">
        <v>104</v>
      </c>
      <c r="B105" s="4">
        <v>44734</v>
      </c>
      <c r="C105" t="s">
        <v>18</v>
      </c>
      <c r="D105" t="s">
        <v>19</v>
      </c>
      <c r="E105" t="s">
        <v>20</v>
      </c>
      <c r="F105">
        <v>4</v>
      </c>
      <c r="G105">
        <v>3.9</v>
      </c>
      <c r="H105" t="s">
        <v>26</v>
      </c>
      <c r="I105">
        <v>63</v>
      </c>
      <c r="J105" t="s">
        <v>25</v>
      </c>
      <c r="K105" s="5">
        <f>(Table327[[#This Row],[Actual Duration]]-Table327[[#This Row],[Estimated Duration hrs]])/Table327[[#This Row],[Estimated Duration hrs]]</f>
        <v>-2.5000000000000022E-2</v>
      </c>
      <c r="L105">
        <f>LEN(Table327[[#This Row],[Companion]])-LEN(SUBSTITUTE(Table327[[#This Row],[Companion]],",",""))+1</f>
        <v>2</v>
      </c>
    </row>
    <row r="106" spans="1:12" x14ac:dyDescent="0.35">
      <c r="A106">
        <v>105</v>
      </c>
      <c r="B106" s="4">
        <v>44741</v>
      </c>
      <c r="C106" t="s">
        <v>24</v>
      </c>
      <c r="D106" t="s">
        <v>19</v>
      </c>
      <c r="E106" t="s">
        <v>20</v>
      </c>
      <c r="F106">
        <v>5</v>
      </c>
      <c r="G106">
        <v>5</v>
      </c>
      <c r="H106" t="s">
        <v>21</v>
      </c>
      <c r="I106">
        <v>64</v>
      </c>
      <c r="J106" t="s">
        <v>25</v>
      </c>
      <c r="K106" s="5">
        <f>(Table327[[#This Row],[Actual Duration]]-Table327[[#This Row],[Estimated Duration hrs]])/Table327[[#This Row],[Estimated Duration hrs]]</f>
        <v>0</v>
      </c>
      <c r="L106">
        <f>LEN(Table327[[#This Row],[Companion]])-LEN(SUBSTITUTE(Table327[[#This Row],[Companion]],",",""))+1</f>
        <v>2</v>
      </c>
    </row>
    <row r="107" spans="1:12" x14ac:dyDescent="0.35">
      <c r="A107">
        <v>106</v>
      </c>
      <c r="B107" s="4">
        <v>44772</v>
      </c>
      <c r="C107" t="s">
        <v>44</v>
      </c>
      <c r="D107" t="s">
        <v>38</v>
      </c>
      <c r="E107" t="s">
        <v>36</v>
      </c>
      <c r="F107">
        <v>7</v>
      </c>
      <c r="G107">
        <v>6.5</v>
      </c>
      <c r="H107" t="s">
        <v>26</v>
      </c>
      <c r="I107">
        <v>67</v>
      </c>
      <c r="J107" t="s">
        <v>25</v>
      </c>
      <c r="K107" s="5">
        <f>(Table327[[#This Row],[Actual Duration]]-Table327[[#This Row],[Estimated Duration hrs]])/Table327[[#This Row],[Estimated Duration hrs]]</f>
        <v>-7.1428571428571425E-2</v>
      </c>
      <c r="L107">
        <f>LEN(Table327[[#This Row],[Companion]])-LEN(SUBSTITUTE(Table327[[#This Row],[Companion]],",",""))+1</f>
        <v>2</v>
      </c>
    </row>
    <row r="108" spans="1:12" x14ac:dyDescent="0.35">
      <c r="A108">
        <v>107</v>
      </c>
      <c r="B108" s="4">
        <v>44826</v>
      </c>
      <c r="C108" t="s">
        <v>27</v>
      </c>
      <c r="D108" t="s">
        <v>28</v>
      </c>
      <c r="E108" t="s">
        <v>14</v>
      </c>
      <c r="F108">
        <v>5</v>
      </c>
      <c r="G108">
        <v>4.5</v>
      </c>
      <c r="K108" s="5">
        <f>(Table327[[#This Row],[Actual Duration]]-Table327[[#This Row],[Estimated Duration hrs]])/Table327[[#This Row],[Estimated Duration hrs]]</f>
        <v>-0.1</v>
      </c>
      <c r="L108">
        <f>LEN(Table327[[#This Row],[Companion]])-LEN(SUBSTITUTE(Table327[[#This Row],[Companion]],",",""))+1</f>
        <v>1</v>
      </c>
    </row>
    <row r="109" spans="1:12" x14ac:dyDescent="0.35">
      <c r="A109">
        <v>108</v>
      </c>
      <c r="B109" s="4">
        <v>45003</v>
      </c>
      <c r="C109" t="s">
        <v>12</v>
      </c>
      <c r="D109" t="s">
        <v>13</v>
      </c>
      <c r="E109" t="s">
        <v>14</v>
      </c>
      <c r="F109">
        <v>2</v>
      </c>
      <c r="G109">
        <v>2</v>
      </c>
      <c r="H109" t="s">
        <v>21</v>
      </c>
      <c r="I109">
        <v>54</v>
      </c>
      <c r="K109" s="5">
        <f>(Table327[[#This Row],[Actual Duration]]-Table327[[#This Row],[Estimated Duration hrs]])/Table327[[#This Row],[Estimated Duration hrs]]</f>
        <v>0</v>
      </c>
      <c r="L109">
        <f>LEN(Table327[[#This Row],[Companion]])-LEN(SUBSTITUTE(Table327[[#This Row],[Companion]],",",""))+1</f>
        <v>1</v>
      </c>
    </row>
    <row r="110" spans="1:12" x14ac:dyDescent="0.35">
      <c r="A110">
        <v>109</v>
      </c>
      <c r="B110" s="4">
        <v>45010</v>
      </c>
      <c r="C110" t="s">
        <v>18</v>
      </c>
      <c r="D110" t="s">
        <v>19</v>
      </c>
      <c r="E110" t="s">
        <v>20</v>
      </c>
      <c r="F110">
        <v>4</v>
      </c>
      <c r="G110">
        <v>3.9</v>
      </c>
      <c r="K110" s="5">
        <f>(Table327[[#This Row],[Actual Duration]]-Table327[[#This Row],[Estimated Duration hrs]])/Table327[[#This Row],[Estimated Duration hrs]]</f>
        <v>-2.5000000000000022E-2</v>
      </c>
      <c r="L110">
        <f>LEN(Table327[[#This Row],[Companion]])-LEN(SUBSTITUTE(Table327[[#This Row],[Companion]],",",""))+1</f>
        <v>1</v>
      </c>
    </row>
    <row r="111" spans="1:12" x14ac:dyDescent="0.35">
      <c r="A111">
        <v>110</v>
      </c>
      <c r="B111" s="4">
        <v>45017</v>
      </c>
      <c r="C111" t="s">
        <v>40</v>
      </c>
      <c r="D111" t="s">
        <v>38</v>
      </c>
      <c r="E111" t="s">
        <v>41</v>
      </c>
      <c r="F111">
        <v>4</v>
      </c>
      <c r="G111">
        <v>4</v>
      </c>
      <c r="H111" t="s">
        <v>21</v>
      </c>
      <c r="I111">
        <v>52</v>
      </c>
      <c r="K111" s="5">
        <f>(Table327[[#This Row],[Actual Duration]]-Table327[[#This Row],[Estimated Duration hrs]])/Table327[[#This Row],[Estimated Duration hrs]]</f>
        <v>0</v>
      </c>
      <c r="L111">
        <f>LEN(Table327[[#This Row],[Companion]])-LEN(SUBSTITUTE(Table327[[#This Row],[Companion]],",",""))+1</f>
        <v>1</v>
      </c>
    </row>
    <row r="112" spans="1:12" x14ac:dyDescent="0.35">
      <c r="A112">
        <v>111</v>
      </c>
      <c r="B112" s="4">
        <v>45017</v>
      </c>
      <c r="C112" t="s">
        <v>12</v>
      </c>
      <c r="D112" t="s">
        <v>13</v>
      </c>
      <c r="E112" t="s">
        <v>14</v>
      </c>
      <c r="F112">
        <v>2</v>
      </c>
      <c r="G112">
        <v>1.75</v>
      </c>
      <c r="K112" s="5">
        <f>(Table327[[#This Row],[Actual Duration]]-Table327[[#This Row],[Estimated Duration hrs]])/Table327[[#This Row],[Estimated Duration hrs]]</f>
        <v>-0.125</v>
      </c>
      <c r="L112">
        <f>LEN(Table327[[#This Row],[Companion]])-LEN(SUBSTITUTE(Table327[[#This Row],[Companion]],",",""))+1</f>
        <v>1</v>
      </c>
    </row>
    <row r="113" spans="1:12" x14ac:dyDescent="0.35">
      <c r="A113">
        <v>112</v>
      </c>
      <c r="B113" s="4">
        <v>45024</v>
      </c>
      <c r="C113" t="s">
        <v>18</v>
      </c>
      <c r="D113" t="s">
        <v>19</v>
      </c>
      <c r="E113" t="s">
        <v>20</v>
      </c>
      <c r="F113">
        <v>4</v>
      </c>
      <c r="G113">
        <v>3.75</v>
      </c>
      <c r="K113" s="5">
        <f>(Table327[[#This Row],[Actual Duration]]-Table327[[#This Row],[Estimated Duration hrs]])/Table327[[#This Row],[Estimated Duration hrs]]</f>
        <v>-6.25E-2</v>
      </c>
      <c r="L113">
        <f>LEN(Table327[[#This Row],[Companion]])-LEN(SUBSTITUTE(Table327[[#This Row],[Companion]],",",""))+1</f>
        <v>1</v>
      </c>
    </row>
    <row r="114" spans="1:12" x14ac:dyDescent="0.35">
      <c r="A114">
        <v>113</v>
      </c>
      <c r="B114" s="4">
        <v>45031</v>
      </c>
      <c r="C114" t="s">
        <v>12</v>
      </c>
      <c r="D114" t="s">
        <v>13</v>
      </c>
      <c r="E114" t="s">
        <v>14</v>
      </c>
      <c r="F114">
        <v>2</v>
      </c>
      <c r="G114">
        <v>2</v>
      </c>
      <c r="H114" t="s">
        <v>45</v>
      </c>
      <c r="I114">
        <v>56</v>
      </c>
      <c r="J114" t="s">
        <v>31</v>
      </c>
      <c r="K114" s="5">
        <f>(Table327[[#This Row],[Actual Duration]]-Table327[[#This Row],[Estimated Duration hrs]])/Table327[[#This Row],[Estimated Duration hrs]]</f>
        <v>0</v>
      </c>
      <c r="L114">
        <f>LEN(Table327[[#This Row],[Companion]])-LEN(SUBSTITUTE(Table327[[#This Row],[Companion]],",",""))+1</f>
        <v>1</v>
      </c>
    </row>
    <row r="115" spans="1:12" x14ac:dyDescent="0.35">
      <c r="A115">
        <v>114</v>
      </c>
      <c r="B115" s="4">
        <v>45038</v>
      </c>
      <c r="C115" t="s">
        <v>53</v>
      </c>
      <c r="D115" t="s">
        <v>54</v>
      </c>
      <c r="E115" t="s">
        <v>30</v>
      </c>
      <c r="F115">
        <v>6</v>
      </c>
      <c r="G115">
        <v>5.5</v>
      </c>
      <c r="K115" s="5">
        <f>(Table327[[#This Row],[Actual Duration]]-Table327[[#This Row],[Estimated Duration hrs]])/Table327[[#This Row],[Estimated Duration hrs]]</f>
        <v>-8.3333333333333329E-2</v>
      </c>
      <c r="L115">
        <f>LEN(Table327[[#This Row],[Companion]])-LEN(SUBSTITUTE(Table327[[#This Row],[Companion]],",",""))+1</f>
        <v>1</v>
      </c>
    </row>
    <row r="116" spans="1:12" x14ac:dyDescent="0.35">
      <c r="A116">
        <v>115</v>
      </c>
      <c r="B116" s="4">
        <v>45045</v>
      </c>
      <c r="C116" t="s">
        <v>24</v>
      </c>
      <c r="D116" t="s">
        <v>19</v>
      </c>
      <c r="E116" t="s">
        <v>20</v>
      </c>
      <c r="F116">
        <v>5</v>
      </c>
      <c r="G116">
        <v>4.25</v>
      </c>
      <c r="K116" s="5">
        <f>(Table327[[#This Row],[Actual Duration]]-Table327[[#This Row],[Estimated Duration hrs]])/Table327[[#This Row],[Estimated Duration hrs]]</f>
        <v>-0.15</v>
      </c>
      <c r="L116">
        <f>LEN(Table327[[#This Row],[Companion]])-LEN(SUBSTITUTE(Table327[[#This Row],[Companion]],",",""))+1</f>
        <v>1</v>
      </c>
    </row>
    <row r="117" spans="1:12" x14ac:dyDescent="0.35">
      <c r="A117">
        <v>116</v>
      </c>
      <c r="B117" s="4">
        <v>45045</v>
      </c>
      <c r="C117" t="s">
        <v>12</v>
      </c>
      <c r="D117" t="s">
        <v>13</v>
      </c>
      <c r="E117" t="s">
        <v>14</v>
      </c>
      <c r="F117">
        <v>2</v>
      </c>
      <c r="G117">
        <v>2</v>
      </c>
      <c r="H117" t="s">
        <v>15</v>
      </c>
      <c r="I117">
        <v>72</v>
      </c>
      <c r="J117" t="s">
        <v>42</v>
      </c>
      <c r="K117" s="5">
        <f>(Table327[[#This Row],[Actual Duration]]-Table327[[#This Row],[Estimated Duration hrs]])/Table327[[#This Row],[Estimated Duration hrs]]</f>
        <v>0</v>
      </c>
      <c r="L117">
        <f>LEN(Table327[[#This Row],[Companion]])-LEN(SUBSTITUTE(Table327[[#This Row],[Companion]],",",""))+1</f>
        <v>5</v>
      </c>
    </row>
    <row r="118" spans="1:12" x14ac:dyDescent="0.35">
      <c r="A118">
        <v>117</v>
      </c>
      <c r="B118" s="4">
        <v>45052</v>
      </c>
      <c r="C118" t="s">
        <v>44</v>
      </c>
      <c r="D118" t="s">
        <v>38</v>
      </c>
      <c r="E118" t="s">
        <v>36</v>
      </c>
      <c r="F118">
        <v>7</v>
      </c>
      <c r="G118">
        <v>6.5</v>
      </c>
      <c r="H118" t="s">
        <v>15</v>
      </c>
      <c r="I118">
        <v>80</v>
      </c>
      <c r="J118" t="s">
        <v>31</v>
      </c>
      <c r="K118" s="5">
        <f>(Table327[[#This Row],[Actual Duration]]-Table327[[#This Row],[Estimated Duration hrs]])/Table327[[#This Row],[Estimated Duration hrs]]</f>
        <v>-7.1428571428571425E-2</v>
      </c>
      <c r="L118">
        <f>LEN(Table327[[#This Row],[Companion]])-LEN(SUBSTITUTE(Table327[[#This Row],[Companion]],",",""))+1</f>
        <v>1</v>
      </c>
    </row>
    <row r="119" spans="1:12" x14ac:dyDescent="0.35">
      <c r="A119">
        <v>118</v>
      </c>
      <c r="B119" s="4">
        <v>45059</v>
      </c>
      <c r="C119" t="s">
        <v>12</v>
      </c>
      <c r="D119" t="s">
        <v>13</v>
      </c>
      <c r="E119" t="s">
        <v>14</v>
      </c>
      <c r="F119">
        <v>2</v>
      </c>
      <c r="G119">
        <v>1.7</v>
      </c>
      <c r="H119" t="s">
        <v>15</v>
      </c>
      <c r="I119">
        <v>63</v>
      </c>
      <c r="J119" t="s">
        <v>43</v>
      </c>
      <c r="K119" s="5">
        <f>(Table327[[#This Row],[Actual Duration]]-Table327[[#This Row],[Estimated Duration hrs]])/Table327[[#This Row],[Estimated Duration hrs]]</f>
        <v>-0.15000000000000002</v>
      </c>
      <c r="L119">
        <f>LEN(Table327[[#This Row],[Companion]])-LEN(SUBSTITUTE(Table327[[#This Row],[Companion]],",",""))+1</f>
        <v>3</v>
      </c>
    </row>
    <row r="120" spans="1:12" x14ac:dyDescent="0.35">
      <c r="A120">
        <v>119</v>
      </c>
      <c r="B120" s="4">
        <v>45066</v>
      </c>
      <c r="C120" t="s">
        <v>55</v>
      </c>
      <c r="D120" t="s">
        <v>54</v>
      </c>
      <c r="E120" t="s">
        <v>30</v>
      </c>
      <c r="F120">
        <v>8</v>
      </c>
      <c r="G120">
        <v>7.7</v>
      </c>
      <c r="H120" t="s">
        <v>15</v>
      </c>
      <c r="I120">
        <v>69</v>
      </c>
      <c r="J120" t="s">
        <v>43</v>
      </c>
      <c r="K120" s="5">
        <f>(Table327[[#This Row],[Actual Duration]]-Table327[[#This Row],[Estimated Duration hrs]])/Table327[[#This Row],[Estimated Duration hrs]]</f>
        <v>-3.7499999999999978E-2</v>
      </c>
      <c r="L120">
        <f>LEN(Table327[[#This Row],[Companion]])-LEN(SUBSTITUTE(Table327[[#This Row],[Companion]],",",""))+1</f>
        <v>3</v>
      </c>
    </row>
  </sheetData>
  <conditionalFormatting sqref="E2:E120">
    <cfRule type="containsText" dxfId="1" priority="1" operator="containsText" text="moderate to strenuous">
      <formula>NOT(ISERROR(SEARCH("moderate to strenuous",E2)))</formula>
    </cfRule>
    <cfRule type="containsText" dxfId="0" priority="2" operator="containsText" text="strenuous">
      <formula>NOT(ISERROR(SEARCH("strenuous",E2)))</formula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Hikes Clean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2015-06-05T18:17:20Z</dcterms:created>
  <dcterms:modified xsi:type="dcterms:W3CDTF">2025-06-04T03:19:46Z</dcterms:modified>
  <cp:category/>
  <cp:contentStatus/>
</cp:coreProperties>
</file>